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区別世帯人口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<sst xmlns="http://schemas.openxmlformats.org/spreadsheetml/2006/main" count="108" uniqueCount="98">
  <si>
    <t>大手</t>
  </si>
  <si>
    <t>古城</t>
  </si>
  <si>
    <t>三和</t>
  </si>
  <si>
    <t>相生町</t>
  </si>
  <si>
    <t>西原</t>
  </si>
  <si>
    <t>大久保</t>
  </si>
  <si>
    <t>西小諸地区計</t>
  </si>
  <si>
    <t>鴇久保</t>
  </si>
  <si>
    <t>西浦</t>
  </si>
  <si>
    <t>久保</t>
  </si>
  <si>
    <t>世帯数</t>
  </si>
  <si>
    <t>男</t>
  </si>
  <si>
    <t>女</t>
  </si>
  <si>
    <t>合計</t>
  </si>
  <si>
    <t>小原</t>
  </si>
  <si>
    <t>原村</t>
  </si>
  <si>
    <t>中村</t>
  </si>
  <si>
    <t>宮沢</t>
  </si>
  <si>
    <t>乙女</t>
  </si>
  <si>
    <t>諏訪山</t>
  </si>
  <si>
    <t>東</t>
  </si>
  <si>
    <t>与良</t>
  </si>
  <si>
    <t>藤塚</t>
  </si>
  <si>
    <t>市</t>
  </si>
  <si>
    <t>耳取</t>
  </si>
  <si>
    <t>鶴巻</t>
  </si>
  <si>
    <t>乗瀬</t>
  </si>
  <si>
    <t>松井</t>
  </si>
  <si>
    <t>天池</t>
  </si>
  <si>
    <t>柏木上</t>
  </si>
  <si>
    <t>御影</t>
  </si>
  <si>
    <t>平原</t>
  </si>
  <si>
    <t>四ッ谷</t>
  </si>
  <si>
    <t>和田</t>
  </si>
  <si>
    <t>紺屋町</t>
  </si>
  <si>
    <t>ひばりヶ丘</t>
  </si>
  <si>
    <t>一ッ谷</t>
  </si>
  <si>
    <t>加増</t>
  </si>
  <si>
    <t>荒堀</t>
  </si>
  <si>
    <t>赤坂</t>
  </si>
  <si>
    <t>北大井地区計</t>
  </si>
  <si>
    <t>芝生田</t>
  </si>
  <si>
    <t>井子</t>
  </si>
  <si>
    <t>糠地</t>
  </si>
  <si>
    <t>諸</t>
  </si>
  <si>
    <t>本町</t>
  </si>
  <si>
    <t>田町</t>
  </si>
  <si>
    <t>滝原</t>
  </si>
  <si>
    <t>六供</t>
  </si>
  <si>
    <t>大里地区計</t>
  </si>
  <si>
    <t>氷</t>
  </si>
  <si>
    <t>年</t>
  </si>
  <si>
    <t>転  出</t>
  </si>
  <si>
    <t>その他</t>
  </si>
  <si>
    <t>住民基本台帳前月異動内訳</t>
  </si>
  <si>
    <r>
      <t>小諸市区別世帯人口表</t>
    </r>
    <r>
      <rPr>
        <b/>
        <sz val="12"/>
        <rFont val="ＭＳ ゴシック"/>
        <family val="3"/>
      </rPr>
      <t>（住民基本台帳）</t>
    </r>
  </si>
  <si>
    <t>平成</t>
  </si>
  <si>
    <t>月１日現在</t>
  </si>
  <si>
    <t>区  名</t>
  </si>
  <si>
    <t>大杭</t>
  </si>
  <si>
    <t>東小諸</t>
  </si>
  <si>
    <t>東山</t>
  </si>
  <si>
    <t>御牧ヶ原</t>
  </si>
  <si>
    <t>西八満</t>
  </si>
  <si>
    <t>御幸町</t>
  </si>
  <si>
    <t>川辺地区計</t>
  </si>
  <si>
    <t>緑ケ丘</t>
  </si>
  <si>
    <t>南ケ原</t>
  </si>
  <si>
    <t>森山</t>
  </si>
  <si>
    <t>石峠</t>
  </si>
  <si>
    <t>三岡地区計</t>
  </si>
  <si>
    <t>東雲</t>
  </si>
  <si>
    <t>柏木下</t>
  </si>
  <si>
    <t>八幡町</t>
  </si>
  <si>
    <t>荒町</t>
  </si>
  <si>
    <t>谷地原</t>
  </si>
  <si>
    <t>南大井地区計</t>
  </si>
  <si>
    <t>菱野</t>
  </si>
  <si>
    <t>後平</t>
  </si>
  <si>
    <t>小諸市計</t>
  </si>
  <si>
    <t>男</t>
  </si>
  <si>
    <t>女</t>
  </si>
  <si>
    <t>計</t>
  </si>
  <si>
    <t>市町</t>
  </si>
  <si>
    <t>出  生</t>
  </si>
  <si>
    <t>新町</t>
  </si>
  <si>
    <t>死  亡</t>
  </si>
  <si>
    <t>両神</t>
  </si>
  <si>
    <t>富士見平</t>
  </si>
  <si>
    <t>南町</t>
  </si>
  <si>
    <t>上の平</t>
  </si>
  <si>
    <t>中央地区計</t>
  </si>
  <si>
    <t>外国人登録者数</t>
  </si>
  <si>
    <t>＊小諸市人口（住民基本台帳＋外国人登録）＝</t>
  </si>
  <si>
    <t>小諸市（市民課）</t>
  </si>
  <si>
    <t>転  入</t>
  </si>
  <si>
    <t>八代</t>
  </si>
  <si>
    <t>前月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</si>
</sst>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ゴシック"/>
      <family val="3"/>
    </font>
    <font>
      <b/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double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double"/>
      <top style="thin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38" fontId="9" fillId="0" borderId="1" xfId="16" applyFont="1" applyBorder="1" applyAlignment="1">
      <alignment horizontal="center"/>
    </xf>
    <xf numFmtId="38" fontId="9" fillId="0" borderId="2" xfId="16" applyFont="1" applyBorder="1" applyAlignment="1">
      <alignment horizontal="center"/>
    </xf>
    <xf numFmtId="38" fontId="9" fillId="0" borderId="3" xfId="16" applyFont="1" applyBorder="1" applyAlignment="1">
      <alignment horizontal="center"/>
    </xf>
    <xf numFmtId="38" fontId="9" fillId="0" borderId="4" xfId="16" applyFont="1" applyBorder="1" applyAlignment="1">
      <alignment horizontal="center"/>
    </xf>
    <xf numFmtId="38" fontId="9" fillId="0" borderId="5" xfId="16" applyFont="1" applyBorder="1" applyAlignment="1">
      <alignment horizontal="center"/>
    </xf>
    <xf numFmtId="38" fontId="8" fillId="0" borderId="6" xfId="16" applyFont="1" applyBorder="1" applyAlignment="1">
      <alignment/>
    </xf>
    <xf numFmtId="38" fontId="8" fillId="0" borderId="7" xfId="16" applyFont="1" applyBorder="1" applyAlignment="1">
      <alignment/>
    </xf>
    <xf numFmtId="38" fontId="8" fillId="0" borderId="8" xfId="16" applyFont="1" applyBorder="1" applyAlignment="1">
      <alignment/>
    </xf>
    <xf numFmtId="38" fontId="8" fillId="0" borderId="9" xfId="16" applyFont="1" applyBorder="1" applyAlignment="1">
      <alignment/>
    </xf>
    <xf numFmtId="38" fontId="8" fillId="0" borderId="10" xfId="16" applyFont="1" applyBorder="1" applyAlignment="1">
      <alignment/>
    </xf>
    <xf numFmtId="38" fontId="8" fillId="0" borderId="11" xfId="16" applyFont="1" applyBorder="1" applyAlignment="1">
      <alignment/>
    </xf>
    <xf numFmtId="38" fontId="8" fillId="0" borderId="12" xfId="16" applyFont="1" applyBorder="1" applyAlignment="1">
      <alignment/>
    </xf>
    <xf numFmtId="38" fontId="9" fillId="2" borderId="13" xfId="16" applyFont="1" applyFill="1" applyBorder="1" applyAlignment="1">
      <alignment horizontal="center"/>
    </xf>
    <xf numFmtId="38" fontId="8" fillId="2" borderId="14" xfId="16" applyFont="1" applyFill="1" applyBorder="1" applyAlignment="1">
      <alignment/>
    </xf>
    <xf numFmtId="38" fontId="8" fillId="2" borderId="15" xfId="16" applyFont="1" applyFill="1" applyBorder="1" applyAlignment="1">
      <alignment/>
    </xf>
    <xf numFmtId="38" fontId="8" fillId="0" borderId="16" xfId="16" applyFont="1" applyBorder="1" applyAlignment="1">
      <alignment/>
    </xf>
    <xf numFmtId="38" fontId="8" fillId="0" borderId="17" xfId="16" applyFont="1" applyBorder="1" applyAlignment="1">
      <alignment/>
    </xf>
    <xf numFmtId="38" fontId="8" fillId="0" borderId="18" xfId="16" applyFont="1" applyBorder="1" applyAlignment="1">
      <alignment/>
    </xf>
    <xf numFmtId="38" fontId="8" fillId="2" borderId="19" xfId="16" applyFont="1" applyFill="1" applyBorder="1" applyAlignment="1">
      <alignment/>
    </xf>
    <xf numFmtId="38" fontId="8" fillId="0" borderId="20" xfId="16" applyFont="1" applyBorder="1" applyAlignment="1">
      <alignment/>
    </xf>
    <xf numFmtId="38" fontId="8" fillId="0" borderId="21" xfId="16" applyFont="1" applyBorder="1" applyAlignment="1">
      <alignment horizontal="center"/>
    </xf>
    <xf numFmtId="38" fontId="9" fillId="3" borderId="22" xfId="16" applyFont="1" applyFill="1" applyBorder="1" applyAlignment="1">
      <alignment horizontal="center"/>
    </xf>
    <xf numFmtId="38" fontId="8" fillId="3" borderId="23" xfId="16" applyFont="1" applyFill="1" applyBorder="1" applyAlignment="1">
      <alignment/>
    </xf>
    <xf numFmtId="38" fontId="8" fillId="3" borderId="24" xfId="16" applyFont="1" applyFill="1" applyBorder="1" applyAlignment="1">
      <alignment/>
    </xf>
    <xf numFmtId="38" fontId="8" fillId="2" borderId="25" xfId="16" applyFont="1" applyFill="1" applyBorder="1" applyAlignment="1">
      <alignment/>
    </xf>
    <xf numFmtId="176" fontId="8" fillId="0" borderId="7" xfId="16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38" fontId="8" fillId="0" borderId="26" xfId="16" applyFont="1" applyBorder="1" applyAlignment="1">
      <alignment/>
    </xf>
    <xf numFmtId="176" fontId="8" fillId="0" borderId="12" xfId="16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38" fontId="9" fillId="2" borderId="28" xfId="16" applyFont="1" applyFill="1" applyBorder="1" applyAlignment="1">
      <alignment horizontal="center"/>
    </xf>
    <xf numFmtId="38" fontId="8" fillId="2" borderId="29" xfId="16" applyFont="1" applyFill="1" applyBorder="1" applyAlignment="1">
      <alignment/>
    </xf>
    <xf numFmtId="38" fontId="8" fillId="2" borderId="30" xfId="16" applyFont="1" applyFill="1" applyBorder="1" applyAlignment="1">
      <alignment/>
    </xf>
    <xf numFmtId="38" fontId="8" fillId="0" borderId="31" xfId="16" applyFont="1" applyBorder="1" applyAlignment="1">
      <alignment/>
    </xf>
    <xf numFmtId="38" fontId="8" fillId="0" borderId="32" xfId="16" applyFont="1" applyBorder="1" applyAlignment="1">
      <alignment/>
    </xf>
    <xf numFmtId="176" fontId="8" fillId="0" borderId="29" xfId="16" applyNumberFormat="1" applyFont="1" applyBorder="1" applyAlignment="1">
      <alignment/>
    </xf>
    <xf numFmtId="176" fontId="8" fillId="0" borderId="33" xfId="0" applyNumberFormat="1" applyFont="1" applyBorder="1" applyAlignment="1">
      <alignment/>
    </xf>
    <xf numFmtId="38" fontId="6" fillId="0" borderId="0" xfId="16" applyFont="1" applyAlignment="1">
      <alignment/>
    </xf>
    <xf numFmtId="38" fontId="8" fillId="0" borderId="2" xfId="16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38" fontId="8" fillId="0" borderId="0" xfId="16" applyFont="1" applyFill="1" applyBorder="1" applyAlignment="1">
      <alignment/>
    </xf>
    <xf numFmtId="38" fontId="8" fillId="0" borderId="23" xfId="16" applyFont="1" applyFill="1" applyBorder="1" applyAlignment="1">
      <alignment/>
    </xf>
    <xf numFmtId="38" fontId="8" fillId="0" borderId="24" xfId="16" applyFont="1" applyFill="1" applyBorder="1" applyAlignment="1">
      <alignment/>
    </xf>
    <xf numFmtId="38" fontId="9" fillId="0" borderId="34" xfId="16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8" fontId="8" fillId="0" borderId="6" xfId="16" applyFont="1" applyBorder="1" applyAlignment="1">
      <alignment horizontal="center" vertical="center"/>
    </xf>
    <xf numFmtId="38" fontId="8" fillId="0" borderId="7" xfId="16" applyFont="1" applyBorder="1" applyAlignment="1">
      <alignment horizontal="center" vertical="center"/>
    </xf>
    <xf numFmtId="38" fontId="8" fillId="0" borderId="26" xfId="16" applyFont="1" applyBorder="1" applyAlignment="1">
      <alignment horizontal="center" vertical="center"/>
    </xf>
    <xf numFmtId="38" fontId="8" fillId="0" borderId="12" xfId="16" applyFont="1" applyBorder="1" applyAlignment="1">
      <alignment horizontal="center" vertical="center"/>
    </xf>
    <xf numFmtId="38" fontId="10" fillId="0" borderId="28" xfId="16" applyFont="1" applyBorder="1" applyAlignment="1">
      <alignment horizontal="center" vertical="center"/>
    </xf>
    <xf numFmtId="38" fontId="10" fillId="0" borderId="29" xfId="16" applyFont="1" applyBorder="1" applyAlignment="1">
      <alignment horizontal="center" vertical="center"/>
    </xf>
    <xf numFmtId="38" fontId="10" fillId="0" borderId="1" xfId="16" applyFont="1" applyBorder="1" applyAlignment="1">
      <alignment horizontal="center" vertical="center"/>
    </xf>
    <xf numFmtId="38" fontId="10" fillId="0" borderId="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C1">
      <selection activeCell="J1" sqref="J1"/>
    </sheetView>
  </sheetViews>
  <sheetFormatPr defaultColWidth="9.00390625" defaultRowHeight="13.5"/>
  <cols>
    <col min="1" max="1" width="12.625" style="0" customWidth="1"/>
    <col min="2" max="5" width="8.625" style="0" customWidth="1"/>
    <col min="6" max="6" width="12.625" style="0" customWidth="1"/>
    <col min="7" max="10" width="8.625" style="0" customWidth="1"/>
    <col min="11" max="11" width="12.625" style="0" customWidth="1"/>
    <col min="12" max="16" width="8.625" style="0" customWidth="1"/>
  </cols>
  <sheetData>
    <row r="1" spans="1:15" ht="21" customHeight="1">
      <c r="A1" s="3" t="s">
        <v>55</v>
      </c>
      <c r="B1" s="3"/>
      <c r="C1" s="3"/>
      <c r="D1" s="4"/>
      <c r="E1" s="5"/>
      <c r="F1" s="5"/>
      <c r="G1" s="6" t="s">
        <v>56</v>
      </c>
      <c r="H1" s="7">
        <v>18</v>
      </c>
      <c r="I1" s="8" t="s">
        <v>51</v>
      </c>
      <c r="J1" s="7">
        <v>4</v>
      </c>
      <c r="K1" s="9" t="s">
        <v>57</v>
      </c>
      <c r="L1" s="9"/>
      <c r="M1" s="7"/>
      <c r="N1" s="55" t="s">
        <v>94</v>
      </c>
      <c r="O1" s="55"/>
    </row>
    <row r="2" spans="1:15" ht="16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16.5" customHeight="1">
      <c r="A3" s="11" t="s">
        <v>58</v>
      </c>
      <c r="B3" s="12" t="s">
        <v>10</v>
      </c>
      <c r="C3" s="12" t="s">
        <v>11</v>
      </c>
      <c r="D3" s="12" t="s">
        <v>12</v>
      </c>
      <c r="E3" s="13" t="s">
        <v>13</v>
      </c>
      <c r="F3" s="14" t="s">
        <v>58</v>
      </c>
      <c r="G3" s="12" t="s">
        <v>10</v>
      </c>
      <c r="H3" s="12" t="s">
        <v>11</v>
      </c>
      <c r="I3" s="12" t="s">
        <v>12</v>
      </c>
      <c r="J3" s="13" t="s">
        <v>13</v>
      </c>
      <c r="K3" s="14" t="s">
        <v>58</v>
      </c>
      <c r="L3" s="12" t="s">
        <v>10</v>
      </c>
      <c r="M3" s="12" t="s">
        <v>11</v>
      </c>
      <c r="N3" s="12" t="s">
        <v>12</v>
      </c>
      <c r="O3" s="15" t="s">
        <v>13</v>
      </c>
      <c r="P3" s="1"/>
    </row>
    <row r="4" spans="1:16" ht="16.5" customHeight="1">
      <c r="A4" s="16" t="s">
        <v>14</v>
      </c>
      <c r="B4" s="17">
        <v>371</v>
      </c>
      <c r="C4" s="17">
        <v>542</v>
      </c>
      <c r="D4" s="17">
        <v>488</v>
      </c>
      <c r="E4" s="18">
        <f>SUM(C4:D4)</f>
        <v>1030</v>
      </c>
      <c r="F4" s="19" t="s">
        <v>15</v>
      </c>
      <c r="G4" s="17">
        <v>191</v>
      </c>
      <c r="H4" s="17">
        <v>294</v>
      </c>
      <c r="I4" s="17">
        <v>314</v>
      </c>
      <c r="J4" s="18">
        <f>SUM(H4:I4)</f>
        <v>608</v>
      </c>
      <c r="K4" s="19" t="s">
        <v>59</v>
      </c>
      <c r="L4" s="17">
        <v>79</v>
      </c>
      <c r="M4" s="17">
        <v>118</v>
      </c>
      <c r="N4" s="17">
        <v>113</v>
      </c>
      <c r="O4" s="20">
        <f>SUM(M4:N4)</f>
        <v>231</v>
      </c>
      <c r="P4" s="1"/>
    </row>
    <row r="5" spans="1:16" ht="16.5" customHeight="1">
      <c r="A5" s="16" t="s">
        <v>60</v>
      </c>
      <c r="B5" s="17">
        <v>346</v>
      </c>
      <c r="C5" s="17">
        <v>441</v>
      </c>
      <c r="D5" s="17">
        <v>437</v>
      </c>
      <c r="E5" s="18">
        <f>SUM(C5:D5)</f>
        <v>878</v>
      </c>
      <c r="F5" s="19" t="s">
        <v>16</v>
      </c>
      <c r="G5" s="17">
        <v>65</v>
      </c>
      <c r="H5" s="17">
        <v>101</v>
      </c>
      <c r="I5" s="17">
        <v>114</v>
      </c>
      <c r="J5" s="18">
        <f aca="true" t="shared" si="0" ref="J5:J18">SUM(H5:I5)</f>
        <v>215</v>
      </c>
      <c r="K5" s="19" t="s">
        <v>17</v>
      </c>
      <c r="L5" s="17">
        <v>93</v>
      </c>
      <c r="M5" s="17">
        <v>119</v>
      </c>
      <c r="N5" s="17">
        <v>140</v>
      </c>
      <c r="O5" s="20">
        <f>SUM(M5:N5)</f>
        <v>259</v>
      </c>
      <c r="P5" s="1"/>
    </row>
    <row r="6" spans="1:16" ht="16.5" customHeight="1">
      <c r="A6" s="16" t="s">
        <v>61</v>
      </c>
      <c r="B6" s="17">
        <v>185</v>
      </c>
      <c r="C6" s="17">
        <v>222</v>
      </c>
      <c r="D6" s="17">
        <v>225</v>
      </c>
      <c r="E6" s="18">
        <f aca="true" t="shared" si="1" ref="E6:E30">SUM(C6:D6)</f>
        <v>447</v>
      </c>
      <c r="F6" s="19" t="s">
        <v>96</v>
      </c>
      <c r="G6" s="17">
        <v>118</v>
      </c>
      <c r="H6" s="17">
        <v>172</v>
      </c>
      <c r="I6" s="17">
        <v>168</v>
      </c>
      <c r="J6" s="18">
        <f t="shared" si="0"/>
        <v>340</v>
      </c>
      <c r="K6" s="19" t="s">
        <v>62</v>
      </c>
      <c r="L6" s="17">
        <v>136</v>
      </c>
      <c r="M6" s="17">
        <v>175</v>
      </c>
      <c r="N6" s="17">
        <v>174</v>
      </c>
      <c r="O6" s="20">
        <f>SUM(M6:N6)</f>
        <v>349</v>
      </c>
      <c r="P6" s="1"/>
    </row>
    <row r="7" spans="1:16" ht="16.5" customHeight="1">
      <c r="A7" s="16" t="s">
        <v>18</v>
      </c>
      <c r="B7" s="17">
        <v>197</v>
      </c>
      <c r="C7" s="17">
        <v>212</v>
      </c>
      <c r="D7" s="17">
        <v>253</v>
      </c>
      <c r="E7" s="18">
        <f t="shared" si="1"/>
        <v>465</v>
      </c>
      <c r="F7" s="19" t="s">
        <v>63</v>
      </c>
      <c r="G7" s="17">
        <v>111</v>
      </c>
      <c r="H7" s="17">
        <v>146</v>
      </c>
      <c r="I7" s="17">
        <v>168</v>
      </c>
      <c r="J7" s="18">
        <f t="shared" si="0"/>
        <v>314</v>
      </c>
      <c r="K7" s="21" t="s">
        <v>19</v>
      </c>
      <c r="L7" s="22">
        <v>73</v>
      </c>
      <c r="M7" s="17">
        <v>81</v>
      </c>
      <c r="N7" s="17">
        <v>84</v>
      </c>
      <c r="O7" s="20">
        <f>SUM(M7:N7)</f>
        <v>165</v>
      </c>
      <c r="P7" s="1"/>
    </row>
    <row r="8" spans="1:16" ht="16.5" customHeight="1">
      <c r="A8" s="16" t="s">
        <v>64</v>
      </c>
      <c r="B8" s="17">
        <v>292</v>
      </c>
      <c r="C8" s="17">
        <v>344</v>
      </c>
      <c r="D8" s="17">
        <v>377</v>
      </c>
      <c r="E8" s="18">
        <f t="shared" si="1"/>
        <v>721</v>
      </c>
      <c r="F8" s="19" t="s">
        <v>20</v>
      </c>
      <c r="G8" s="17">
        <v>262</v>
      </c>
      <c r="H8" s="17">
        <v>348</v>
      </c>
      <c r="I8" s="17">
        <v>368</v>
      </c>
      <c r="J8" s="18">
        <f t="shared" si="0"/>
        <v>716</v>
      </c>
      <c r="K8" s="23" t="s">
        <v>65</v>
      </c>
      <c r="L8" s="24">
        <f>G26+G27+G28+G29+G30+G31+L4+L5+L6+L7</f>
        <v>853</v>
      </c>
      <c r="M8" s="24">
        <f>H26+H27+H28+H29+H30+H31+M4+M5+M6+M7</f>
        <v>1132</v>
      </c>
      <c r="N8" s="24">
        <f>I26+I27+I28+I29+I30+I31+N4+N5+N6+N7</f>
        <v>1220</v>
      </c>
      <c r="O8" s="25">
        <f>J26+J27+J28+J29+J30+J31+O4+O5+O6+O7</f>
        <v>2352</v>
      </c>
      <c r="P8" s="1"/>
    </row>
    <row r="9" spans="1:16" ht="16.5" customHeight="1">
      <c r="A9" s="16" t="s">
        <v>21</v>
      </c>
      <c r="B9" s="17">
        <v>385</v>
      </c>
      <c r="C9" s="17">
        <v>466</v>
      </c>
      <c r="D9" s="17">
        <v>508</v>
      </c>
      <c r="E9" s="18">
        <f t="shared" si="1"/>
        <v>974</v>
      </c>
      <c r="F9" s="19" t="s">
        <v>22</v>
      </c>
      <c r="G9" s="17">
        <v>87</v>
      </c>
      <c r="H9" s="17">
        <v>122</v>
      </c>
      <c r="I9" s="17">
        <v>107</v>
      </c>
      <c r="J9" s="18">
        <f t="shared" si="0"/>
        <v>229</v>
      </c>
      <c r="K9" s="26" t="s">
        <v>23</v>
      </c>
      <c r="L9" s="27">
        <v>379</v>
      </c>
      <c r="M9" s="27">
        <v>523</v>
      </c>
      <c r="N9" s="27">
        <v>520</v>
      </c>
      <c r="O9" s="28">
        <f>SUM(M9:N9)</f>
        <v>1043</v>
      </c>
      <c r="P9" s="1"/>
    </row>
    <row r="10" spans="1:16" ht="16.5" customHeight="1">
      <c r="A10" s="16" t="s">
        <v>66</v>
      </c>
      <c r="B10" s="17">
        <v>312</v>
      </c>
      <c r="C10" s="17">
        <v>285</v>
      </c>
      <c r="D10" s="17">
        <v>294</v>
      </c>
      <c r="E10" s="18">
        <f t="shared" si="1"/>
        <v>579</v>
      </c>
      <c r="F10" s="19" t="s">
        <v>67</v>
      </c>
      <c r="G10" s="17">
        <v>58</v>
      </c>
      <c r="H10" s="17">
        <v>88</v>
      </c>
      <c r="I10" s="17">
        <v>79</v>
      </c>
      <c r="J10" s="18">
        <f t="shared" si="0"/>
        <v>167</v>
      </c>
      <c r="K10" s="19" t="s">
        <v>24</v>
      </c>
      <c r="L10" s="27">
        <v>524</v>
      </c>
      <c r="M10" s="27">
        <v>731</v>
      </c>
      <c r="N10" s="27">
        <v>783</v>
      </c>
      <c r="O10" s="28">
        <f>SUM(M10:N10)</f>
        <v>1514</v>
      </c>
      <c r="P10" s="1"/>
    </row>
    <row r="11" spans="1:16" ht="16.5" customHeight="1">
      <c r="A11" s="16" t="s">
        <v>25</v>
      </c>
      <c r="B11" s="17">
        <v>71</v>
      </c>
      <c r="C11" s="17">
        <v>71</v>
      </c>
      <c r="D11" s="17">
        <v>92</v>
      </c>
      <c r="E11" s="18">
        <f t="shared" si="1"/>
        <v>163</v>
      </c>
      <c r="F11" s="19" t="s">
        <v>26</v>
      </c>
      <c r="G11" s="17">
        <v>269</v>
      </c>
      <c r="H11" s="17">
        <v>393</v>
      </c>
      <c r="I11" s="17">
        <v>351</v>
      </c>
      <c r="J11" s="18">
        <f t="shared" si="0"/>
        <v>744</v>
      </c>
      <c r="K11" s="21" t="s">
        <v>68</v>
      </c>
      <c r="L11" s="27">
        <v>493</v>
      </c>
      <c r="M11" s="27">
        <v>704</v>
      </c>
      <c r="N11" s="27">
        <v>696</v>
      </c>
      <c r="O11" s="28">
        <f>SUM(M11:N11)</f>
        <v>1400</v>
      </c>
      <c r="P11" s="1"/>
    </row>
    <row r="12" spans="1:16" ht="16.5" customHeight="1">
      <c r="A12" s="16" t="s">
        <v>27</v>
      </c>
      <c r="B12" s="17">
        <v>125</v>
      </c>
      <c r="C12" s="17">
        <v>168</v>
      </c>
      <c r="D12" s="17">
        <v>178</v>
      </c>
      <c r="E12" s="18">
        <f t="shared" si="1"/>
        <v>346</v>
      </c>
      <c r="F12" s="19" t="s">
        <v>69</v>
      </c>
      <c r="G12" s="17">
        <v>255</v>
      </c>
      <c r="H12" s="17">
        <v>282</v>
      </c>
      <c r="I12" s="17">
        <v>294</v>
      </c>
      <c r="J12" s="18">
        <f t="shared" si="0"/>
        <v>576</v>
      </c>
      <c r="K12" s="23" t="s">
        <v>70</v>
      </c>
      <c r="L12" s="24">
        <f>SUM(L9:L11)</f>
        <v>1396</v>
      </c>
      <c r="M12" s="24">
        <f>SUM(M9:M11)</f>
        <v>1958</v>
      </c>
      <c r="N12" s="24">
        <f>SUM(N9:N11)</f>
        <v>1999</v>
      </c>
      <c r="O12" s="25">
        <f>SUM(O9:O11)</f>
        <v>3957</v>
      </c>
      <c r="P12" s="1"/>
    </row>
    <row r="13" spans="1:16" ht="16.5" customHeight="1">
      <c r="A13" s="16" t="s">
        <v>28</v>
      </c>
      <c r="B13" s="17">
        <v>208</v>
      </c>
      <c r="C13" s="17">
        <v>176</v>
      </c>
      <c r="D13" s="17">
        <v>222</v>
      </c>
      <c r="E13" s="18">
        <f t="shared" si="1"/>
        <v>398</v>
      </c>
      <c r="F13" s="19" t="s">
        <v>29</v>
      </c>
      <c r="G13" s="17">
        <v>63</v>
      </c>
      <c r="H13" s="17">
        <v>103</v>
      </c>
      <c r="I13" s="17">
        <v>95</v>
      </c>
      <c r="J13" s="18">
        <f t="shared" si="0"/>
        <v>198</v>
      </c>
      <c r="K13" s="26" t="s">
        <v>30</v>
      </c>
      <c r="L13" s="27">
        <v>725</v>
      </c>
      <c r="M13" s="27">
        <v>987</v>
      </c>
      <c r="N13" s="27">
        <v>996</v>
      </c>
      <c r="O13" s="28">
        <f>SUM(M13:N13)</f>
        <v>1983</v>
      </c>
      <c r="P13" s="1"/>
    </row>
    <row r="14" spans="1:16" ht="16.5" customHeight="1">
      <c r="A14" s="16" t="s">
        <v>71</v>
      </c>
      <c r="B14" s="17">
        <v>718</v>
      </c>
      <c r="C14" s="17">
        <v>886</v>
      </c>
      <c r="D14" s="17">
        <v>922</v>
      </c>
      <c r="E14" s="18">
        <f t="shared" si="1"/>
        <v>1808</v>
      </c>
      <c r="F14" s="19" t="s">
        <v>72</v>
      </c>
      <c r="G14" s="17">
        <v>218</v>
      </c>
      <c r="H14" s="17">
        <v>316</v>
      </c>
      <c r="I14" s="17">
        <v>306</v>
      </c>
      <c r="J14" s="18">
        <f t="shared" si="0"/>
        <v>622</v>
      </c>
      <c r="K14" s="19" t="s">
        <v>31</v>
      </c>
      <c r="L14" s="27">
        <v>457</v>
      </c>
      <c r="M14" s="27">
        <v>602</v>
      </c>
      <c r="N14" s="27">
        <v>602</v>
      </c>
      <c r="O14" s="28">
        <f>SUM(M14:N14)</f>
        <v>1204</v>
      </c>
      <c r="P14" s="1"/>
    </row>
    <row r="15" spans="1:16" ht="16.5" customHeight="1">
      <c r="A15" s="16" t="s">
        <v>73</v>
      </c>
      <c r="B15" s="17">
        <v>153</v>
      </c>
      <c r="C15" s="17">
        <v>205</v>
      </c>
      <c r="D15" s="17">
        <v>221</v>
      </c>
      <c r="E15" s="18">
        <f t="shared" si="1"/>
        <v>426</v>
      </c>
      <c r="F15" s="19" t="s">
        <v>32</v>
      </c>
      <c r="G15" s="17">
        <v>488</v>
      </c>
      <c r="H15" s="17">
        <v>585</v>
      </c>
      <c r="I15" s="17">
        <v>620</v>
      </c>
      <c r="J15" s="18">
        <f t="shared" si="0"/>
        <v>1205</v>
      </c>
      <c r="K15" s="19" t="s">
        <v>33</v>
      </c>
      <c r="L15" s="27">
        <v>821</v>
      </c>
      <c r="M15" s="27">
        <v>994</v>
      </c>
      <c r="N15" s="27">
        <v>1008</v>
      </c>
      <c r="O15" s="28">
        <f>SUM(M15:N15)</f>
        <v>2002</v>
      </c>
      <c r="P15" s="1"/>
    </row>
    <row r="16" spans="1:16" ht="16.5" customHeight="1">
      <c r="A16" s="16" t="s">
        <v>34</v>
      </c>
      <c r="B16" s="17">
        <v>113</v>
      </c>
      <c r="C16" s="17">
        <v>153</v>
      </c>
      <c r="D16" s="17">
        <v>150</v>
      </c>
      <c r="E16" s="18">
        <f t="shared" si="1"/>
        <v>303</v>
      </c>
      <c r="F16" s="19" t="s">
        <v>35</v>
      </c>
      <c r="G16" s="17">
        <v>224</v>
      </c>
      <c r="H16" s="17">
        <v>298</v>
      </c>
      <c r="I16" s="17">
        <v>277</v>
      </c>
      <c r="J16" s="18">
        <f t="shared" si="0"/>
        <v>575</v>
      </c>
      <c r="K16" s="19" t="s">
        <v>36</v>
      </c>
      <c r="L16" s="27">
        <v>427</v>
      </c>
      <c r="M16" s="27">
        <v>553</v>
      </c>
      <c r="N16" s="27">
        <v>567</v>
      </c>
      <c r="O16" s="28">
        <f>SUM(M16:N16)</f>
        <v>1120</v>
      </c>
      <c r="P16" s="1"/>
    </row>
    <row r="17" spans="1:16" ht="16.5" customHeight="1">
      <c r="A17" s="16" t="s">
        <v>74</v>
      </c>
      <c r="B17" s="17">
        <v>115</v>
      </c>
      <c r="C17" s="17">
        <v>120</v>
      </c>
      <c r="D17" s="17">
        <v>135</v>
      </c>
      <c r="E17" s="18">
        <f t="shared" si="1"/>
        <v>255</v>
      </c>
      <c r="F17" s="19" t="s">
        <v>37</v>
      </c>
      <c r="G17" s="17">
        <v>502</v>
      </c>
      <c r="H17" s="17">
        <v>647</v>
      </c>
      <c r="I17" s="17">
        <v>641</v>
      </c>
      <c r="J17" s="18">
        <f t="shared" si="0"/>
        <v>1288</v>
      </c>
      <c r="K17" s="21" t="s">
        <v>75</v>
      </c>
      <c r="L17" s="27">
        <v>366</v>
      </c>
      <c r="M17" s="27">
        <v>488</v>
      </c>
      <c r="N17" s="27">
        <v>465</v>
      </c>
      <c r="O17" s="28">
        <f>SUM(M17:N17)</f>
        <v>953</v>
      </c>
      <c r="P17" s="1"/>
    </row>
    <row r="18" spans="1:16" ht="16.5" customHeight="1">
      <c r="A18" s="16" t="s">
        <v>2</v>
      </c>
      <c r="B18" s="17">
        <v>168</v>
      </c>
      <c r="C18" s="17">
        <v>191</v>
      </c>
      <c r="D18" s="17">
        <v>192</v>
      </c>
      <c r="E18" s="18">
        <f t="shared" si="1"/>
        <v>383</v>
      </c>
      <c r="F18" s="21" t="s">
        <v>38</v>
      </c>
      <c r="G18" s="17">
        <v>167</v>
      </c>
      <c r="H18" s="17">
        <v>182</v>
      </c>
      <c r="I18" s="17">
        <v>185</v>
      </c>
      <c r="J18" s="18">
        <f t="shared" si="0"/>
        <v>367</v>
      </c>
      <c r="K18" s="23" t="s">
        <v>76</v>
      </c>
      <c r="L18" s="24">
        <f>SUM(L13:L17)</f>
        <v>2796</v>
      </c>
      <c r="M18" s="24">
        <f>SUM(M13:M17)</f>
        <v>3624</v>
      </c>
      <c r="N18" s="24">
        <f>SUM(N13:N17)</f>
        <v>3638</v>
      </c>
      <c r="O18" s="25">
        <f>SUM(O13:O17)</f>
        <v>7262</v>
      </c>
      <c r="P18" s="1"/>
    </row>
    <row r="19" spans="1:16" ht="16.5" customHeight="1">
      <c r="A19" s="16" t="s">
        <v>39</v>
      </c>
      <c r="B19" s="17">
        <v>226</v>
      </c>
      <c r="C19" s="17">
        <v>235</v>
      </c>
      <c r="D19" s="17">
        <v>266</v>
      </c>
      <c r="E19" s="18">
        <f t="shared" si="1"/>
        <v>501</v>
      </c>
      <c r="F19" s="23" t="s">
        <v>40</v>
      </c>
      <c r="G19" s="24">
        <f>SUM(G4:G18)</f>
        <v>3078</v>
      </c>
      <c r="H19" s="24">
        <f>SUM(H4:H18)</f>
        <v>4077</v>
      </c>
      <c r="I19" s="24">
        <f>SUM(I4:I18)</f>
        <v>4087</v>
      </c>
      <c r="J19" s="29">
        <f>SUM(J4:J18)</f>
        <v>8164</v>
      </c>
      <c r="K19" s="26" t="s">
        <v>41</v>
      </c>
      <c r="L19" s="27">
        <v>513</v>
      </c>
      <c r="M19" s="27">
        <v>694</v>
      </c>
      <c r="N19" s="27">
        <v>682</v>
      </c>
      <c r="O19" s="28">
        <f>SUM(M19:N19)</f>
        <v>1376</v>
      </c>
      <c r="P19" s="1"/>
    </row>
    <row r="20" spans="1:16" ht="16.5" customHeight="1">
      <c r="A20" s="16" t="s">
        <v>3</v>
      </c>
      <c r="B20" s="17">
        <v>92</v>
      </c>
      <c r="C20" s="17">
        <v>104</v>
      </c>
      <c r="D20" s="17">
        <v>125</v>
      </c>
      <c r="E20" s="18">
        <f t="shared" si="1"/>
        <v>229</v>
      </c>
      <c r="F20" s="26" t="s">
        <v>77</v>
      </c>
      <c r="G20" s="27">
        <v>344</v>
      </c>
      <c r="H20" s="27">
        <v>477</v>
      </c>
      <c r="I20" s="27">
        <v>487</v>
      </c>
      <c r="J20" s="30">
        <f>SUM(H20:I20)</f>
        <v>964</v>
      </c>
      <c r="K20" s="19" t="s">
        <v>42</v>
      </c>
      <c r="L20" s="27">
        <v>158</v>
      </c>
      <c r="M20" s="27">
        <v>223</v>
      </c>
      <c r="N20" s="27">
        <v>246</v>
      </c>
      <c r="O20" s="28">
        <f>SUM(M20:N20)</f>
        <v>469</v>
      </c>
      <c r="P20" s="1"/>
    </row>
    <row r="21" spans="1:16" ht="16.5" customHeight="1">
      <c r="A21" s="16" t="s">
        <v>0</v>
      </c>
      <c r="B21" s="17">
        <v>74</v>
      </c>
      <c r="C21" s="17">
        <v>61</v>
      </c>
      <c r="D21" s="17">
        <v>100</v>
      </c>
      <c r="E21" s="18">
        <f t="shared" si="1"/>
        <v>161</v>
      </c>
      <c r="F21" s="19" t="s">
        <v>78</v>
      </c>
      <c r="G21" s="27">
        <v>59</v>
      </c>
      <c r="H21" s="27">
        <v>81</v>
      </c>
      <c r="I21" s="27">
        <v>77</v>
      </c>
      <c r="J21" s="30">
        <f>SUM(H21:I21)</f>
        <v>158</v>
      </c>
      <c r="K21" s="21" t="s">
        <v>43</v>
      </c>
      <c r="L21" s="27">
        <v>119</v>
      </c>
      <c r="M21" s="27">
        <v>181</v>
      </c>
      <c r="N21" s="27">
        <v>208</v>
      </c>
      <c r="O21" s="28">
        <f>SUM(M21:N21)</f>
        <v>389</v>
      </c>
      <c r="P21" s="1"/>
    </row>
    <row r="22" spans="1:16" ht="16.5" customHeight="1">
      <c r="A22" s="16" t="s">
        <v>1</v>
      </c>
      <c r="B22" s="17">
        <v>440</v>
      </c>
      <c r="C22" s="17">
        <v>551</v>
      </c>
      <c r="D22" s="17">
        <v>561</v>
      </c>
      <c r="E22" s="18">
        <f t="shared" si="1"/>
        <v>1112</v>
      </c>
      <c r="F22" s="19" t="s">
        <v>44</v>
      </c>
      <c r="G22" s="27">
        <v>296</v>
      </c>
      <c r="H22" s="27">
        <v>402</v>
      </c>
      <c r="I22" s="27">
        <v>407</v>
      </c>
      <c r="J22" s="30">
        <f>SUM(H22:I22)</f>
        <v>809</v>
      </c>
      <c r="K22" s="23" t="s">
        <v>6</v>
      </c>
      <c r="L22" s="24">
        <f>SUM(L19:L21)</f>
        <v>790</v>
      </c>
      <c r="M22" s="24">
        <f>SUM(M19:M21)</f>
        <v>1098</v>
      </c>
      <c r="N22" s="24">
        <f>SUM(N19:N21)</f>
        <v>1136</v>
      </c>
      <c r="O22" s="25">
        <f>SUM(M22:N22)</f>
        <v>2234</v>
      </c>
      <c r="P22" s="1"/>
    </row>
    <row r="23" spans="1:16" ht="16.5" customHeight="1">
      <c r="A23" s="16" t="s">
        <v>45</v>
      </c>
      <c r="B23" s="17">
        <v>164</v>
      </c>
      <c r="C23" s="17">
        <v>198</v>
      </c>
      <c r="D23" s="17">
        <v>211</v>
      </c>
      <c r="E23" s="18">
        <f t="shared" si="1"/>
        <v>409</v>
      </c>
      <c r="F23" s="19" t="s">
        <v>4</v>
      </c>
      <c r="G23" s="27">
        <v>177</v>
      </c>
      <c r="H23" s="27">
        <v>219</v>
      </c>
      <c r="I23" s="27">
        <v>217</v>
      </c>
      <c r="J23" s="30">
        <f>SUM(H23:I23)</f>
        <v>436</v>
      </c>
      <c r="K23" s="31" t="s">
        <v>97</v>
      </c>
      <c r="L23" s="52">
        <v>17161</v>
      </c>
      <c r="M23" s="52">
        <v>21943</v>
      </c>
      <c r="N23" s="52">
        <v>22539</v>
      </c>
      <c r="O23" s="53">
        <f>SUM(M23:N23)</f>
        <v>44482</v>
      </c>
      <c r="P23" s="1"/>
    </row>
    <row r="24" spans="1:16" ht="16.5" customHeight="1" thickBot="1">
      <c r="A24" s="16" t="s">
        <v>46</v>
      </c>
      <c r="B24" s="17">
        <v>329</v>
      </c>
      <c r="C24" s="17">
        <v>422</v>
      </c>
      <c r="D24" s="17">
        <v>416</v>
      </c>
      <c r="E24" s="18">
        <f t="shared" si="1"/>
        <v>838</v>
      </c>
      <c r="F24" s="21" t="s">
        <v>47</v>
      </c>
      <c r="G24" s="27">
        <v>285</v>
      </c>
      <c r="H24" s="27">
        <v>348</v>
      </c>
      <c r="I24" s="27">
        <v>387</v>
      </c>
      <c r="J24" s="30">
        <f>SUM(H24:I24)</f>
        <v>735</v>
      </c>
      <c r="K24" s="32" t="s">
        <v>79</v>
      </c>
      <c r="L24" s="33">
        <f>B31+G19+G25+L8+L12+L18+L22</f>
        <v>17141</v>
      </c>
      <c r="M24" s="33">
        <f>C31+H19+H25+M8+M12+M18+M22</f>
        <v>21853</v>
      </c>
      <c r="N24" s="33">
        <f>D31+I19+I25+N8+N12+N18+N22</f>
        <v>22502</v>
      </c>
      <c r="O24" s="34">
        <f>E31+J19+J25+O8+O12+O18+O22</f>
        <v>44355</v>
      </c>
      <c r="P24" s="1"/>
    </row>
    <row r="25" spans="1:16" ht="16.5" customHeight="1">
      <c r="A25" s="16" t="s">
        <v>48</v>
      </c>
      <c r="B25" s="17">
        <v>692</v>
      </c>
      <c r="C25" s="17">
        <v>887</v>
      </c>
      <c r="D25" s="17">
        <v>938</v>
      </c>
      <c r="E25" s="18">
        <f t="shared" si="1"/>
        <v>1825</v>
      </c>
      <c r="F25" s="23" t="s">
        <v>49</v>
      </c>
      <c r="G25" s="24">
        <f>SUM(G20:G24)</f>
        <v>1161</v>
      </c>
      <c r="H25" s="24">
        <f>SUM(H20:H24)</f>
        <v>1527</v>
      </c>
      <c r="I25" s="24">
        <f>SUM(I20:I24)</f>
        <v>1575</v>
      </c>
      <c r="J25" s="35">
        <f>SUM(J20:J24)</f>
        <v>3102</v>
      </c>
      <c r="K25" s="62" t="s">
        <v>54</v>
      </c>
      <c r="L25" s="63"/>
      <c r="M25" s="49" t="s">
        <v>80</v>
      </c>
      <c r="N25" s="49" t="s">
        <v>81</v>
      </c>
      <c r="O25" s="50" t="s">
        <v>82</v>
      </c>
      <c r="P25" s="1"/>
    </row>
    <row r="26" spans="1:16" ht="16.5" customHeight="1">
      <c r="A26" s="16" t="s">
        <v>83</v>
      </c>
      <c r="B26" s="17">
        <v>363</v>
      </c>
      <c r="C26" s="17">
        <v>427</v>
      </c>
      <c r="D26" s="17">
        <v>414</v>
      </c>
      <c r="E26" s="18">
        <f t="shared" si="1"/>
        <v>841</v>
      </c>
      <c r="F26" s="26" t="s">
        <v>5</v>
      </c>
      <c r="G26" s="27">
        <v>135</v>
      </c>
      <c r="H26" s="27">
        <v>179</v>
      </c>
      <c r="I26" s="27">
        <v>205</v>
      </c>
      <c r="J26" s="30">
        <f aca="true" t="shared" si="2" ref="J26:J31">SUM(H26:I26)</f>
        <v>384</v>
      </c>
      <c r="K26" s="56" t="s">
        <v>84</v>
      </c>
      <c r="L26" s="57"/>
      <c r="M26" s="36">
        <v>13</v>
      </c>
      <c r="N26" s="36">
        <v>20</v>
      </c>
      <c r="O26" s="37">
        <f aca="true" t="shared" si="3" ref="O26:O31">SUM(M26:N26)</f>
        <v>33</v>
      </c>
      <c r="P26" s="1"/>
    </row>
    <row r="27" spans="1:16" ht="16.5" customHeight="1">
      <c r="A27" s="16" t="s">
        <v>85</v>
      </c>
      <c r="B27" s="17">
        <v>315</v>
      </c>
      <c r="C27" s="17">
        <v>415</v>
      </c>
      <c r="D27" s="17">
        <v>436</v>
      </c>
      <c r="E27" s="18">
        <f t="shared" si="1"/>
        <v>851</v>
      </c>
      <c r="F27" s="19" t="s">
        <v>50</v>
      </c>
      <c r="G27" s="17">
        <v>35</v>
      </c>
      <c r="H27" s="27">
        <v>52</v>
      </c>
      <c r="I27" s="27">
        <v>47</v>
      </c>
      <c r="J27" s="30">
        <f t="shared" si="2"/>
        <v>99</v>
      </c>
      <c r="K27" s="56" t="s">
        <v>86</v>
      </c>
      <c r="L27" s="57"/>
      <c r="M27" s="36">
        <v>-14</v>
      </c>
      <c r="N27" s="36">
        <v>-15</v>
      </c>
      <c r="O27" s="37">
        <f t="shared" si="3"/>
        <v>-29</v>
      </c>
      <c r="P27" s="1"/>
    </row>
    <row r="28" spans="1:16" ht="16.5" customHeight="1">
      <c r="A28" s="16" t="s">
        <v>87</v>
      </c>
      <c r="B28" s="17">
        <v>146</v>
      </c>
      <c r="C28" s="17">
        <v>159</v>
      </c>
      <c r="D28" s="17">
        <v>177</v>
      </c>
      <c r="E28" s="18">
        <f t="shared" si="1"/>
        <v>336</v>
      </c>
      <c r="F28" s="19" t="s">
        <v>7</v>
      </c>
      <c r="G28" s="17">
        <v>110</v>
      </c>
      <c r="H28" s="27">
        <v>143</v>
      </c>
      <c r="I28" s="27">
        <v>163</v>
      </c>
      <c r="J28" s="30">
        <f t="shared" si="2"/>
        <v>306</v>
      </c>
      <c r="K28" s="56" t="s">
        <v>95</v>
      </c>
      <c r="L28" s="57"/>
      <c r="M28" s="36">
        <v>148</v>
      </c>
      <c r="N28" s="36">
        <v>155</v>
      </c>
      <c r="O28" s="37">
        <f t="shared" si="3"/>
        <v>303</v>
      </c>
      <c r="P28" s="2"/>
    </row>
    <row r="29" spans="1:16" ht="16.5" customHeight="1">
      <c r="A29" s="16" t="s">
        <v>88</v>
      </c>
      <c r="B29" s="17">
        <v>157</v>
      </c>
      <c r="C29" s="17">
        <v>158</v>
      </c>
      <c r="D29" s="17">
        <v>187</v>
      </c>
      <c r="E29" s="18">
        <f t="shared" si="1"/>
        <v>345</v>
      </c>
      <c r="F29" s="19" t="s">
        <v>8</v>
      </c>
      <c r="G29" s="17">
        <v>37</v>
      </c>
      <c r="H29" s="27">
        <v>46</v>
      </c>
      <c r="I29" s="27">
        <v>43</v>
      </c>
      <c r="J29" s="30">
        <f t="shared" si="2"/>
        <v>89</v>
      </c>
      <c r="K29" s="56" t="s">
        <v>52</v>
      </c>
      <c r="L29" s="57"/>
      <c r="M29" s="36">
        <v>-237</v>
      </c>
      <c r="N29" s="36">
        <v>-197</v>
      </c>
      <c r="O29" s="37">
        <f t="shared" si="3"/>
        <v>-434</v>
      </c>
      <c r="P29" s="2"/>
    </row>
    <row r="30" spans="1:16" ht="16.5" customHeight="1">
      <c r="A30" s="38" t="s">
        <v>89</v>
      </c>
      <c r="B30" s="17">
        <v>310</v>
      </c>
      <c r="C30" s="17">
        <v>338</v>
      </c>
      <c r="D30" s="17">
        <v>322</v>
      </c>
      <c r="E30" s="18">
        <f t="shared" si="1"/>
        <v>660</v>
      </c>
      <c r="F30" s="19" t="s">
        <v>90</v>
      </c>
      <c r="G30" s="17">
        <v>60</v>
      </c>
      <c r="H30" s="27">
        <v>87</v>
      </c>
      <c r="I30" s="27">
        <v>94</v>
      </c>
      <c r="J30" s="30">
        <f t="shared" si="2"/>
        <v>181</v>
      </c>
      <c r="K30" s="58" t="s">
        <v>53</v>
      </c>
      <c r="L30" s="59"/>
      <c r="M30" s="39">
        <v>0</v>
      </c>
      <c r="N30" s="39">
        <v>0</v>
      </c>
      <c r="O30" s="40">
        <f t="shared" si="3"/>
        <v>0</v>
      </c>
      <c r="P30" s="2"/>
    </row>
    <row r="31" spans="1:16" ht="18" customHeight="1" thickBot="1">
      <c r="A31" s="41" t="s">
        <v>91</v>
      </c>
      <c r="B31" s="42">
        <f>SUM(B4:B30)</f>
        <v>7067</v>
      </c>
      <c r="C31" s="42">
        <f>SUM(C4:C30)</f>
        <v>8437</v>
      </c>
      <c r="D31" s="42">
        <f>SUM(D4:D30)</f>
        <v>8847</v>
      </c>
      <c r="E31" s="43">
        <f>SUM(E4:E30)</f>
        <v>17284</v>
      </c>
      <c r="F31" s="44" t="s">
        <v>9</v>
      </c>
      <c r="G31" s="45">
        <v>95</v>
      </c>
      <c r="H31" s="45">
        <v>132</v>
      </c>
      <c r="I31" s="45">
        <v>157</v>
      </c>
      <c r="J31" s="30">
        <f t="shared" si="2"/>
        <v>289</v>
      </c>
      <c r="K31" s="60" t="s">
        <v>92</v>
      </c>
      <c r="L31" s="61"/>
      <c r="M31" s="46">
        <v>280</v>
      </c>
      <c r="N31" s="46">
        <v>496</v>
      </c>
      <c r="O31" s="47">
        <f t="shared" si="3"/>
        <v>776</v>
      </c>
      <c r="P31" s="2"/>
    </row>
    <row r="32" spans="1:15" ht="18" customHeight="1">
      <c r="A32" s="48"/>
      <c r="B32" s="48"/>
      <c r="C32" s="48"/>
      <c r="D32" s="48"/>
      <c r="E32" s="48"/>
      <c r="F32" s="48"/>
      <c r="G32" s="48"/>
      <c r="H32" s="48"/>
      <c r="I32" s="48"/>
      <c r="J32" s="54" t="s">
        <v>93</v>
      </c>
      <c r="K32" s="54"/>
      <c r="L32" s="54"/>
      <c r="M32" s="54"/>
      <c r="N32" s="54">
        <f>SUM(O24+O31)</f>
        <v>45131</v>
      </c>
      <c r="O32" s="54"/>
    </row>
    <row r="33" ht="18" customHeight="1">
      <c r="G33" s="51"/>
    </row>
    <row r="34" ht="18" customHeight="1">
      <c r="G34" s="51"/>
    </row>
    <row r="35" ht="18" customHeight="1">
      <c r="G35" s="51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mergeCells count="10">
    <mergeCell ref="J32:M32"/>
    <mergeCell ref="N1:O1"/>
    <mergeCell ref="K28:L28"/>
    <mergeCell ref="K29:L29"/>
    <mergeCell ref="K30:L30"/>
    <mergeCell ref="K31:L31"/>
    <mergeCell ref="K25:L25"/>
    <mergeCell ref="K26:L26"/>
    <mergeCell ref="K27:L27"/>
    <mergeCell ref="N32:O32"/>
  </mergeCells>
  <printOptions/>
  <pageMargins left="0.3937007874015748" right="0.1968503937007874" top="0.7874015748031497" bottom="0.3937007874015748" header="0.5118110236220472" footer="0.5118110236220472"/>
  <pageSetup horizontalDpi="300" verticalDpi="300" orientation="landscape" paperSize="9" r:id="rId1"/>
  <ignoredErrors>
    <ignoredError sqref="E4 E22:E24 E20:E21 J4:J8 J17 E19 E26:E30 J20:J21 E25 J26:J31 J9:J12 E9:E12 O4:O7 E13:E17 J13:J16 O9:O11 O19:O21 E18 J18 O13:O17 J22:J24 E6:E8" formulaRange="1"/>
    <ignoredError sqref="J19 O18 J25" formula="1"/>
    <ignoredError sqref="O8 O1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2006-01-12T02:22:35Z</cp:lastPrinted>
  <dcterms:created xsi:type="dcterms:W3CDTF">1997-01-08T22:48:59Z</dcterms:created>
  <dcterms:modified xsi:type="dcterms:W3CDTF">2006-04-10T11:35:59Z</dcterms:modified>
  <cp:category/>
  <cp:version/>
  <cp:contentType/>
  <cp:contentStatus/>
</cp:coreProperties>
</file>