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ox\【社内】1207-C001-H_都市環境室\■■2025年度業務\01_小諸市脱炭素\01_断熱改修\00_2025年度申請書\20250510アップ用\"/>
    </mc:Choice>
  </mc:AlternateContent>
  <bookViews>
    <workbookView xWindow="0" yWindow="0" windowWidth="13260" windowHeight="11415" tabRatio="885" activeTab="6"/>
  </bookViews>
  <sheets>
    <sheet name="提出書類チェックリスト" sheetId="1" r:id="rId1"/>
    <sheet name="様式第1号｜交付申請書" sheetId="3" r:id="rId2"/>
    <sheet name="定型様式1｜総括表" sheetId="4" r:id="rId3"/>
    <sheet name="定型様式2｜明細書【断熱材】" sheetId="6" r:id="rId4"/>
    <sheet name="定型様式2｜明細書【窓】" sheetId="7" r:id="rId5"/>
    <sheet name="定型様式2｜明細書【ガラス】 " sheetId="8" r:id="rId6"/>
    <sheet name="定型様式2｜明細書【玄関ドア】 " sheetId="9" r:id="rId7"/>
  </sheets>
  <definedNames>
    <definedName name="_xlnm.Print_Area" localSheetId="2">'定型様式1｜総括表'!$A$1:$R$55</definedName>
    <definedName name="_xlnm.Print_Area" localSheetId="5">'定型様式2｜明細書【ガラス】 '!$A$1:$Q$36</definedName>
    <definedName name="_xlnm.Print_Area" localSheetId="6">'定型様式2｜明細書【玄関ドア】 '!$A$1:$M$20</definedName>
    <definedName name="_xlnm.Print_Area" localSheetId="4">'定型様式2｜明細書【窓】'!$A$1:$Q$72</definedName>
    <definedName name="_xlnm.Print_Area" localSheetId="3">'定型様式2｜明細書【断熱材】'!$A$1:$U$50</definedName>
    <definedName name="_xlnm.Print_Area" localSheetId="1">'様式第1号｜交付申請書'!$A$1:$S$91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6" l="1"/>
  <c r="L14" i="3" l="1"/>
  <c r="O16" i="8" l="1"/>
  <c r="O17" i="8"/>
  <c r="O18" i="8"/>
  <c r="O19" i="8"/>
  <c r="O20" i="8"/>
  <c r="O21" i="8"/>
  <c r="O22" i="8"/>
  <c r="O23" i="8"/>
  <c r="O24" i="8"/>
  <c r="O25" i="8"/>
  <c r="O26" i="8"/>
  <c r="O27" i="8"/>
  <c r="O28" i="8"/>
  <c r="O48" i="7"/>
  <c r="O49" i="7"/>
  <c r="O50" i="7"/>
  <c r="O51" i="7"/>
  <c r="O52" i="7"/>
  <c r="O53" i="7"/>
  <c r="O54" i="7"/>
  <c r="O55" i="7"/>
  <c r="O56" i="7"/>
  <c r="O57" i="7"/>
  <c r="O58" i="7"/>
  <c r="O59" i="7"/>
  <c r="O60" i="7"/>
  <c r="O61" i="7"/>
  <c r="O18" i="7"/>
  <c r="O19" i="7"/>
  <c r="O20" i="7"/>
  <c r="O21" i="7"/>
  <c r="O22" i="7"/>
  <c r="O23" i="7"/>
  <c r="O24" i="7"/>
  <c r="O25" i="7"/>
  <c r="O26" i="7"/>
  <c r="O27" i="7"/>
  <c r="O28" i="7"/>
  <c r="O29" i="7"/>
  <c r="O30" i="7"/>
  <c r="O31" i="7"/>
  <c r="O32" i="7"/>
  <c r="O33" i="7"/>
  <c r="O34" i="7"/>
  <c r="O35" i="7"/>
  <c r="O36" i="7"/>
  <c r="O37" i="7"/>
  <c r="O38" i="7"/>
  <c r="P28" i="6"/>
  <c r="P27" i="6"/>
  <c r="P26" i="6"/>
  <c r="P25" i="6"/>
  <c r="P24" i="6"/>
  <c r="P23" i="6"/>
  <c r="P22" i="6"/>
  <c r="P21" i="6"/>
  <c r="P20" i="6"/>
  <c r="P19" i="6"/>
  <c r="P18" i="6"/>
  <c r="P17" i="6"/>
  <c r="P16" i="6"/>
  <c r="P15" i="6"/>
  <c r="P14" i="6"/>
  <c r="P13" i="6"/>
  <c r="P12" i="6"/>
  <c r="P11" i="6"/>
  <c r="P10" i="6"/>
  <c r="P9" i="6"/>
  <c r="O2" i="4" l="1"/>
  <c r="O1" i="4"/>
  <c r="M2" i="3"/>
  <c r="B33" i="3" s="1"/>
  <c r="M68" i="3"/>
  <c r="M69" i="3" l="1"/>
  <c r="O2" i="7" l="1"/>
  <c r="O1" i="7"/>
  <c r="M14" i="8" l="1"/>
  <c r="K37" i="6" l="1"/>
  <c r="Q21" i="6"/>
  <c r="Q17" i="6"/>
  <c r="Q15" i="6"/>
  <c r="Q13" i="6"/>
  <c r="Q11" i="6"/>
  <c r="Q27" i="6"/>
  <c r="Q25" i="6"/>
  <c r="Q23" i="6"/>
  <c r="Q19" i="6"/>
  <c r="D49" i="6"/>
  <c r="D15" i="4" l="1"/>
  <c r="D46" i="6" l="1"/>
  <c r="D45" i="6"/>
  <c r="D44" i="6"/>
  <c r="D43" i="6"/>
  <c r="D42" i="6"/>
  <c r="D41" i="6"/>
  <c r="D40" i="6"/>
  <c r="Q9" i="6" l="1"/>
  <c r="D38" i="6"/>
  <c r="D39" i="6"/>
  <c r="K38" i="6" l="1"/>
  <c r="J2" i="9" l="1"/>
  <c r="J1" i="9"/>
  <c r="K15" i="9" l="1"/>
  <c r="J19" i="9" s="1"/>
  <c r="G40" i="4" s="1"/>
  <c r="N29" i="8"/>
  <c r="M28" i="8"/>
  <c r="M27" i="8"/>
  <c r="M26" i="8"/>
  <c r="M25" i="8"/>
  <c r="M24" i="8"/>
  <c r="M23" i="8"/>
  <c r="M22" i="8"/>
  <c r="M21" i="8"/>
  <c r="M20" i="8"/>
  <c r="M19" i="8"/>
  <c r="M18" i="8"/>
  <c r="M17" i="8"/>
  <c r="M16" i="8"/>
  <c r="M15" i="8"/>
  <c r="O14" i="8"/>
  <c r="O2" i="8"/>
  <c r="O1" i="8"/>
  <c r="M48" i="7"/>
  <c r="M49" i="7"/>
  <c r="M50" i="7"/>
  <c r="M51" i="7"/>
  <c r="M52" i="7"/>
  <c r="M53" i="7"/>
  <c r="M54" i="7"/>
  <c r="M55" i="7"/>
  <c r="M56" i="7"/>
  <c r="M57" i="7"/>
  <c r="M58" i="7"/>
  <c r="M59" i="7"/>
  <c r="M60" i="7"/>
  <c r="M61" i="7"/>
  <c r="M47" i="7"/>
  <c r="O47" i="7" s="1"/>
  <c r="D70" i="7" s="1"/>
  <c r="M15" i="7"/>
  <c r="O15" i="7" s="1"/>
  <c r="D67" i="7" s="1"/>
  <c r="I67" i="7" s="1"/>
  <c r="M16" i="7"/>
  <c r="O16" i="7" s="1"/>
  <c r="D68" i="7" s="1"/>
  <c r="I68" i="7" s="1"/>
  <c r="M17" i="7"/>
  <c r="O17" i="7" s="1"/>
  <c r="D69" i="7" s="1"/>
  <c r="I69" i="7" s="1"/>
  <c r="M18" i="7"/>
  <c r="M19" i="7"/>
  <c r="M20" i="7"/>
  <c r="M21" i="7"/>
  <c r="M22" i="7"/>
  <c r="M23" i="7"/>
  <c r="M24" i="7"/>
  <c r="M25" i="7"/>
  <c r="M26" i="7"/>
  <c r="M27" i="7"/>
  <c r="M28" i="7"/>
  <c r="M29" i="7"/>
  <c r="M30" i="7"/>
  <c r="M31" i="7"/>
  <c r="M32" i="7"/>
  <c r="M33" i="7"/>
  <c r="M34" i="7"/>
  <c r="M35" i="7"/>
  <c r="M36" i="7"/>
  <c r="M37" i="7"/>
  <c r="M38" i="7"/>
  <c r="M14" i="7"/>
  <c r="O14" i="7" s="1"/>
  <c r="D66" i="7" s="1"/>
  <c r="I66" i="7" s="1"/>
  <c r="N62" i="7"/>
  <c r="N39" i="7"/>
  <c r="D33" i="8" l="1"/>
  <c r="I33" i="8" s="1"/>
  <c r="L33" i="8" s="1"/>
  <c r="O15" i="8"/>
  <c r="D34" i="8" s="1"/>
  <c r="I34" i="8" s="1"/>
  <c r="L34" i="8" s="1"/>
  <c r="L66" i="7"/>
  <c r="O29" i="8" l="1"/>
  <c r="L35" i="8"/>
  <c r="G39" i="4" s="1"/>
  <c r="O39" i="7"/>
  <c r="O62" i="7"/>
  <c r="I70" i="7" s="1"/>
  <c r="L70" i="7" s="1"/>
  <c r="L71" i="7" s="1"/>
  <c r="G38" i="4" s="1"/>
  <c r="K46" i="6" l="1"/>
  <c r="K45" i="6"/>
  <c r="K44" i="6"/>
  <c r="K43" i="6"/>
  <c r="K42" i="6"/>
  <c r="K41" i="6"/>
  <c r="K40" i="6"/>
  <c r="K39" i="6"/>
  <c r="Q2" i="6"/>
  <c r="Q1" i="6"/>
  <c r="M37" i="6" l="1"/>
  <c r="M41" i="6"/>
  <c r="M44" i="6"/>
  <c r="M47" i="6" l="1"/>
  <c r="G37" i="4" s="1"/>
  <c r="G41" i="4" s="1"/>
  <c r="G42" i="4" s="1"/>
  <c r="G43" i="4" l="1"/>
  <c r="G53" i="4" s="1"/>
  <c r="C52" i="3" l="1"/>
</calcChain>
</file>

<file path=xl/sharedStrings.xml><?xml version="1.0" encoding="utf-8"?>
<sst xmlns="http://schemas.openxmlformats.org/spreadsheetml/2006/main" count="807" uniqueCount="330">
  <si>
    <t>NO</t>
    <phoneticPr fontId="3"/>
  </si>
  <si>
    <t>書類名</t>
  </si>
  <si>
    <t>様式</t>
  </si>
  <si>
    <t>形式</t>
  </si>
  <si>
    <t>提出書類</t>
    <rPh sb="0" eb="4">
      <t>テイシュツショルイ</t>
    </rPh>
    <phoneticPr fontId="3"/>
  </si>
  <si>
    <t>チェック
欄</t>
    <rPh sb="5" eb="6">
      <t>ラン</t>
    </rPh>
    <phoneticPr fontId="3"/>
  </si>
  <si>
    <t>①</t>
  </si>
  <si>
    <t>交付申請書</t>
  </si>
  <si>
    <t>Excel</t>
  </si>
  <si>
    <t>○</t>
  </si>
  <si>
    <t>②</t>
  </si>
  <si>
    <t>暴力団排除に関する誓約事項</t>
  </si>
  <si>
    <t>③</t>
  </si>
  <si>
    <t>総括表</t>
  </si>
  <si>
    <t>定型様式1</t>
  </si>
  <si>
    <t>④</t>
  </si>
  <si>
    <t>明細書</t>
  </si>
  <si>
    <t>定型様式2</t>
  </si>
  <si>
    <t>⑤</t>
  </si>
  <si>
    <t>見積書</t>
  </si>
  <si>
    <t>自由</t>
  </si>
  <si>
    <t>PDF</t>
  </si>
  <si>
    <t>△</t>
  </si>
  <si>
    <t>⑥</t>
    <phoneticPr fontId="7"/>
  </si>
  <si>
    <t>平面図</t>
    <rPh sb="0" eb="3">
      <t>ヘイメンズ</t>
    </rPh>
    <phoneticPr fontId="3"/>
  </si>
  <si>
    <t>〇</t>
    <phoneticPr fontId="7"/>
  </si>
  <si>
    <t>⑦</t>
  </si>
  <si>
    <t>求積図・求積表・立面図</t>
    <rPh sb="8" eb="11">
      <t>リツメンズ</t>
    </rPh>
    <phoneticPr fontId="3"/>
  </si>
  <si>
    <t>△</t>
    <phoneticPr fontId="7"/>
  </si>
  <si>
    <t>⑧</t>
  </si>
  <si>
    <t>姿図</t>
  </si>
  <si>
    <t>⑨</t>
    <phoneticPr fontId="7"/>
  </si>
  <si>
    <t>改修を要しない窓の写真</t>
  </si>
  <si>
    <t>⑩</t>
    <phoneticPr fontId="7"/>
  </si>
  <si>
    <t>住民票の写し
（居住予定・賃貸除く）</t>
    <rPh sb="8" eb="10">
      <t>キョジュウ</t>
    </rPh>
    <rPh sb="10" eb="12">
      <t>ヨテイ</t>
    </rPh>
    <rPh sb="13" eb="15">
      <t>チンタイ</t>
    </rPh>
    <rPh sb="15" eb="16">
      <t>ノゾ</t>
    </rPh>
    <phoneticPr fontId="3"/>
  </si>
  <si>
    <t>⑫</t>
    <phoneticPr fontId="7"/>
  </si>
  <si>
    <t>⑭</t>
    <phoneticPr fontId="7"/>
  </si>
  <si>
    <t>個別計算に係る書類</t>
    <rPh sb="0" eb="2">
      <t>コベツ</t>
    </rPh>
    <rPh sb="2" eb="4">
      <t>ケイサン</t>
    </rPh>
    <rPh sb="5" eb="6">
      <t>カカワ</t>
    </rPh>
    <rPh sb="7" eb="9">
      <t>ショルイ</t>
    </rPh>
    <phoneticPr fontId="7"/>
  </si>
  <si>
    <t>誓約書</t>
  </si>
  <si>
    <t>定型様式3</t>
  </si>
  <si>
    <t>玄関ドアの要件が確認できる書類</t>
  </si>
  <si>
    <t>同意書</t>
    <rPh sb="0" eb="3">
      <t>ドウイショ</t>
    </rPh>
    <phoneticPr fontId="3"/>
  </si>
  <si>
    <t>⑪</t>
    <phoneticPr fontId="7"/>
  </si>
  <si>
    <t>⑬</t>
    <phoneticPr fontId="7"/>
  </si>
  <si>
    <t>事業番号</t>
    <rPh sb="0" eb="4">
      <t>ジギョウバンゴウ</t>
    </rPh>
    <phoneticPr fontId="3"/>
  </si>
  <si>
    <t>申請者名</t>
    <rPh sb="0" eb="4">
      <t>シンセイシャメイ</t>
    </rPh>
    <phoneticPr fontId="3"/>
  </si>
  <si>
    <t>年</t>
    <rPh sb="0" eb="1">
      <t>ネン</t>
    </rPh>
    <phoneticPr fontId="3"/>
  </si>
  <si>
    <t>令和</t>
    <rPh sb="0" eb="2">
      <t>レイワ</t>
    </rPh>
    <phoneticPr fontId="3"/>
  </si>
  <si>
    <t>月</t>
    <rPh sb="0" eb="1">
      <t>ツキ</t>
    </rPh>
    <phoneticPr fontId="3"/>
  </si>
  <si>
    <t>日</t>
    <rPh sb="0" eb="1">
      <t>ヒ</t>
    </rPh>
    <phoneticPr fontId="3"/>
  </si>
  <si>
    <t>ー</t>
  </si>
  <si>
    <t>ー</t>
    <phoneticPr fontId="3"/>
  </si>
  <si>
    <t>都道府県</t>
    <rPh sb="0" eb="4">
      <t>トドウフケン</t>
    </rPh>
    <phoneticPr fontId="3"/>
  </si>
  <si>
    <t>市区町村以降</t>
    <rPh sb="0" eb="6">
      <t>シクチョウソンイコウ</t>
    </rPh>
    <phoneticPr fontId="3"/>
  </si>
  <si>
    <t>住所</t>
    <rPh sb="0" eb="2">
      <t>ジュウショ</t>
    </rPh>
    <phoneticPr fontId="3"/>
  </si>
  <si>
    <t>申請者</t>
    <rPh sb="0" eb="3">
      <t>シンセイシャ</t>
    </rPh>
    <phoneticPr fontId="3"/>
  </si>
  <si>
    <t>（ふりがな）</t>
    <phoneticPr fontId="3"/>
  </si>
  <si>
    <t>氏名等</t>
    <rPh sb="0" eb="3">
      <t>シメイトウ</t>
    </rPh>
    <phoneticPr fontId="3"/>
  </si>
  <si>
    <t>生年月日</t>
    <rPh sb="0" eb="4">
      <t>セイネンガッピ</t>
    </rPh>
    <phoneticPr fontId="3"/>
  </si>
  <si>
    <t>会社名</t>
    <rPh sb="0" eb="3">
      <t>カイシャメイ</t>
    </rPh>
    <phoneticPr fontId="3"/>
  </si>
  <si>
    <t>役職名</t>
    <rPh sb="0" eb="3">
      <t>ヤクショクメイ</t>
    </rPh>
    <phoneticPr fontId="3"/>
  </si>
  <si>
    <t>代表者氏名</t>
    <rPh sb="0" eb="3">
      <t>ダイヒョウシャ</t>
    </rPh>
    <rPh sb="3" eb="5">
      <t>シメイ</t>
    </rPh>
    <phoneticPr fontId="3"/>
  </si>
  <si>
    <t>記</t>
    <rPh sb="0" eb="1">
      <t>キ</t>
    </rPh>
    <phoneticPr fontId="3"/>
  </si>
  <si>
    <t>電話番号</t>
    <rPh sb="0" eb="4">
      <t>デンワバンゴウ</t>
    </rPh>
    <phoneticPr fontId="3"/>
  </si>
  <si>
    <t>FAX番号</t>
    <rPh sb="3" eb="5">
      <t>バンゴウ</t>
    </rPh>
    <phoneticPr fontId="3"/>
  </si>
  <si>
    <t>E-mail</t>
    <phoneticPr fontId="3"/>
  </si>
  <si>
    <t>緊急連絡先
（携帯等）</t>
    <rPh sb="0" eb="5">
      <t>キンキュウレンラクサキ</t>
    </rPh>
    <rPh sb="7" eb="9">
      <t>ケイタイ</t>
    </rPh>
    <rPh sb="9" eb="10">
      <t>ナド</t>
    </rPh>
    <phoneticPr fontId="3"/>
  </si>
  <si>
    <t>１.申請者情報</t>
    <rPh sb="2" eb="7">
      <t>シンセイシャジョウホウ</t>
    </rPh>
    <phoneticPr fontId="3"/>
  </si>
  <si>
    <t>公示対象住宅の住所</t>
    <rPh sb="0" eb="6">
      <t>コウジタイショウジュウタク</t>
    </rPh>
    <rPh sb="7" eb="9">
      <t>ジュウショ</t>
    </rPh>
    <phoneticPr fontId="3"/>
  </si>
  <si>
    <t>〒</t>
    <phoneticPr fontId="3"/>
  </si>
  <si>
    <t>住宅区分</t>
    <rPh sb="0" eb="4">
      <t>ジュウタククブン</t>
    </rPh>
    <phoneticPr fontId="3"/>
  </si>
  <si>
    <t>所有区分</t>
    <rPh sb="0" eb="4">
      <t>ショユウクブン</t>
    </rPh>
    <phoneticPr fontId="3"/>
  </si>
  <si>
    <t>居住区分</t>
    <rPh sb="0" eb="4">
      <t>キョジュウクブン</t>
    </rPh>
    <phoneticPr fontId="3"/>
  </si>
  <si>
    <t>戸建住宅</t>
    <rPh sb="0" eb="4">
      <t>コダテジュウタク</t>
    </rPh>
    <phoneticPr fontId="3"/>
  </si>
  <si>
    <t>築年数</t>
    <rPh sb="0" eb="3">
      <t>チクネンスウ</t>
    </rPh>
    <phoneticPr fontId="3"/>
  </si>
  <si>
    <t>□</t>
  </si>
  <si>
    <t>□</t>
    <phoneticPr fontId="3"/>
  </si>
  <si>
    <t>所有</t>
    <rPh sb="0" eb="2">
      <t>ショユウ</t>
    </rPh>
    <phoneticPr fontId="3"/>
  </si>
  <si>
    <t>所有予定</t>
    <rPh sb="0" eb="4">
      <t>ショユウヨテイ</t>
    </rPh>
    <phoneticPr fontId="3"/>
  </si>
  <si>
    <t>建物登記事項証明書の所有者と同じであることを確認すること。ただし、賃貸の場合は実績報告時に建物登記事項証明書を提出すること。</t>
    <rPh sb="0" eb="2">
      <t>タテモノ</t>
    </rPh>
    <rPh sb="2" eb="6">
      <t>トウキジコウ</t>
    </rPh>
    <rPh sb="6" eb="9">
      <t>ショウメイショ</t>
    </rPh>
    <rPh sb="10" eb="13">
      <t>ショユウシャ</t>
    </rPh>
    <rPh sb="14" eb="15">
      <t>オナ</t>
    </rPh>
    <rPh sb="22" eb="24">
      <t>カクニン</t>
    </rPh>
    <rPh sb="33" eb="35">
      <t>チンタイ</t>
    </rPh>
    <rPh sb="36" eb="38">
      <t>バアイ</t>
    </rPh>
    <rPh sb="39" eb="44">
      <t>ジッセキホウコクジ</t>
    </rPh>
    <rPh sb="45" eb="51">
      <t>タテモノトウキジコウ</t>
    </rPh>
    <rPh sb="51" eb="54">
      <t>ショウメイショ</t>
    </rPh>
    <rPh sb="55" eb="57">
      <t>テイシュツ</t>
    </rPh>
    <phoneticPr fontId="3"/>
  </si>
  <si>
    <t>↓手続き代行者がいない場合は必ず入力してください</t>
    <rPh sb="1" eb="3">
      <t>テツヅ</t>
    </rPh>
    <rPh sb="4" eb="7">
      <t>ダイコウシャ</t>
    </rPh>
    <rPh sb="11" eb="13">
      <t>バアイ</t>
    </rPh>
    <rPh sb="14" eb="15">
      <t>カナラ</t>
    </rPh>
    <rPh sb="16" eb="18">
      <t>ニュウリョク</t>
    </rPh>
    <phoneticPr fontId="3"/>
  </si>
  <si>
    <t>交付申請時に住民票を提出すること。</t>
    <rPh sb="0" eb="5">
      <t>コウフシンセイジ</t>
    </rPh>
    <rPh sb="6" eb="9">
      <t>ジュウミンヒョウ</t>
    </rPh>
    <rPh sb="10" eb="12">
      <t>テイシュツ</t>
    </rPh>
    <phoneticPr fontId="3"/>
  </si>
  <si>
    <t>実績報告時に住民票を提出すること。</t>
    <rPh sb="0" eb="2">
      <t>ジッセキ</t>
    </rPh>
    <rPh sb="2" eb="4">
      <t>ホウコク</t>
    </rPh>
    <rPh sb="4" eb="5">
      <t>ジ</t>
    </rPh>
    <rPh sb="6" eb="9">
      <t>ジュウミンヒョウ</t>
    </rPh>
    <rPh sb="10" eb="12">
      <t>テイシュツ</t>
    </rPh>
    <phoneticPr fontId="3"/>
  </si>
  <si>
    <t>☑</t>
    <phoneticPr fontId="3"/>
  </si>
  <si>
    <t>居住</t>
    <rPh sb="0" eb="2">
      <t>キョジュウ</t>
    </rPh>
    <phoneticPr fontId="3"/>
  </si>
  <si>
    <t>居住予定</t>
    <rPh sb="0" eb="2">
      <t>キョジュウ</t>
    </rPh>
    <rPh sb="2" eb="4">
      <t>ヨテイ</t>
    </rPh>
    <phoneticPr fontId="3"/>
  </si>
  <si>
    <t>無</t>
    <rPh sb="0" eb="1">
      <t>ナシ</t>
    </rPh>
    <phoneticPr fontId="3"/>
  </si>
  <si>
    <t>有</t>
    <rPh sb="0" eb="1">
      <t>アリ</t>
    </rPh>
    <phoneticPr fontId="3"/>
  </si>
  <si>
    <t>申請又は申請予定の
補助金等の名称</t>
    <rPh sb="0" eb="3">
      <t>シンセイマタ</t>
    </rPh>
    <rPh sb="4" eb="8">
      <t>シンセイヨテイ</t>
    </rPh>
    <rPh sb="10" eb="13">
      <t>ホジョキン</t>
    </rPh>
    <rPh sb="13" eb="14">
      <t>トウ</t>
    </rPh>
    <rPh sb="15" eb="17">
      <t>メイショウ</t>
    </rPh>
    <phoneticPr fontId="3"/>
  </si>
  <si>
    <t>３.補助金交付申請額</t>
    <rPh sb="2" eb="5">
      <t>ホジョキン</t>
    </rPh>
    <rPh sb="5" eb="10">
      <t>コウフシンセイガク</t>
    </rPh>
    <phoneticPr fontId="3"/>
  </si>
  <si>
    <t>円（税抜）</t>
    <rPh sb="0" eb="1">
      <t>エン</t>
    </rPh>
    <rPh sb="2" eb="4">
      <t>ゼイヌ</t>
    </rPh>
    <phoneticPr fontId="3"/>
  </si>
  <si>
    <t>４.事業期間</t>
    <rPh sb="2" eb="6">
      <t>ジギョウキカン</t>
    </rPh>
    <phoneticPr fontId="3"/>
  </si>
  <si>
    <t>事業完了予定日</t>
    <rPh sb="0" eb="2">
      <t>ジギョウ</t>
    </rPh>
    <rPh sb="2" eb="4">
      <t>カンリョウ</t>
    </rPh>
    <rPh sb="4" eb="6">
      <t>ヨテイ</t>
    </rPh>
    <rPh sb="6" eb="7">
      <t>ビ</t>
    </rPh>
    <phoneticPr fontId="3"/>
  </si>
  <si>
    <t>５.手続代行者　担当者情報</t>
    <rPh sb="2" eb="7">
      <t>テツヅキダイコウシャ</t>
    </rPh>
    <rPh sb="8" eb="13">
      <t>タントウシャジョウホウ</t>
    </rPh>
    <phoneticPr fontId="3"/>
  </si>
  <si>
    <t>担当者</t>
    <rPh sb="0" eb="3">
      <t>タントウシャ</t>
    </rPh>
    <phoneticPr fontId="3"/>
  </si>
  <si>
    <t>所属</t>
    <rPh sb="0" eb="2">
      <t>ショゾク</t>
    </rPh>
    <phoneticPr fontId="3"/>
  </si>
  <si>
    <t>丁目・番地・号等</t>
    <rPh sb="0" eb="2">
      <t>チョウメ</t>
    </rPh>
    <rPh sb="3" eb="5">
      <t>バンチ</t>
    </rPh>
    <rPh sb="6" eb="7">
      <t>ゴウ</t>
    </rPh>
    <rPh sb="7" eb="8">
      <t>トウ</t>
    </rPh>
    <phoneticPr fontId="3"/>
  </si>
  <si>
    <t>（別紙１）</t>
    <rPh sb="1" eb="3">
      <t>ベッシ</t>
    </rPh>
    <phoneticPr fontId="3"/>
  </si>
  <si>
    <t>暴力団排除に関する誓約事項</t>
    <rPh sb="0" eb="5">
      <t>ボウリョクダンハイジョ</t>
    </rPh>
    <rPh sb="6" eb="7">
      <t>カン</t>
    </rPh>
    <rPh sb="9" eb="13">
      <t>セイヤクジコウ</t>
    </rPh>
    <phoneticPr fontId="3"/>
  </si>
  <si>
    <t>(1)</t>
    <phoneticPr fontId="3"/>
  </si>
  <si>
    <t>(2)</t>
  </si>
  <si>
    <t>(3)</t>
  </si>
  <si>
    <t>(4)</t>
  </si>
  <si>
    <t>〇：全員提出　△：該当者のみ提出</t>
    <rPh sb="2" eb="6">
      <t>ゼンインテイシュツ</t>
    </rPh>
    <rPh sb="9" eb="12">
      <t>ガイトウシャ</t>
    </rPh>
    <rPh sb="14" eb="16">
      <t>テイシュツ</t>
    </rPh>
    <phoneticPr fontId="3"/>
  </si>
  <si>
    <t>【提出書類チェックリスト】</t>
    <rPh sb="1" eb="5">
      <t>テイシュツショルイ</t>
    </rPh>
    <phoneticPr fontId="3"/>
  </si>
  <si>
    <t>(シートを削除しないで1つのファイルで送ること)</t>
    <phoneticPr fontId="3"/>
  </si>
  <si>
    <t>01</t>
    <phoneticPr fontId="3"/>
  </si>
  <si>
    <t>11</t>
  </si>
  <si>
    <t>21</t>
  </si>
  <si>
    <t>31</t>
  </si>
  <si>
    <t>02</t>
  </si>
  <si>
    <t>03</t>
  </si>
  <si>
    <t>04</t>
  </si>
  <si>
    <t>05</t>
  </si>
  <si>
    <t>06</t>
  </si>
  <si>
    <t>07</t>
  </si>
  <si>
    <t>08</t>
  </si>
  <si>
    <t>09</t>
  </si>
  <si>
    <t>10</t>
  </si>
  <si>
    <t>12</t>
  </si>
  <si>
    <t>13</t>
  </si>
  <si>
    <t>14</t>
  </si>
  <si>
    <t>15</t>
  </si>
  <si>
    <t>16</t>
  </si>
  <si>
    <t>17</t>
  </si>
  <si>
    <t>18</t>
  </si>
  <si>
    <t>19</t>
  </si>
  <si>
    <t>20</t>
  </si>
  <si>
    <t>22</t>
  </si>
  <si>
    <t>23</t>
  </si>
  <si>
    <t>24</t>
  </si>
  <si>
    <t>25</t>
  </si>
  <si>
    <t>26</t>
  </si>
  <si>
    <t>27</t>
  </si>
  <si>
    <t>28</t>
  </si>
  <si>
    <t>29</t>
  </si>
  <si>
    <t>30</t>
  </si>
  <si>
    <t>(</t>
    <phoneticPr fontId="3"/>
  </si>
  <si>
    <t>)</t>
    <phoneticPr fontId="3"/>
  </si>
  <si>
    <t>定型様式1</t>
    <phoneticPr fontId="3"/>
  </si>
  <si>
    <t>総括表</t>
    <rPh sb="0" eb="3">
      <t>ソウカツヒョウ</t>
    </rPh>
    <phoneticPr fontId="3"/>
  </si>
  <si>
    <t>＜住宅の概要＞</t>
    <rPh sb="1" eb="3">
      <t>ジュウタク</t>
    </rPh>
    <rPh sb="4" eb="6">
      <t>ガイヨウ</t>
    </rPh>
    <phoneticPr fontId="3"/>
  </si>
  <si>
    <t>工法</t>
    <rPh sb="0" eb="2">
      <t>コウホウ</t>
    </rPh>
    <phoneticPr fontId="3"/>
  </si>
  <si>
    <t>延べ床面積</t>
    <rPh sb="0" eb="1">
      <t>ノ</t>
    </rPh>
    <rPh sb="2" eb="5">
      <t>ユカメンセキ</t>
    </rPh>
    <phoneticPr fontId="3"/>
  </si>
  <si>
    <t>床面積</t>
    <rPh sb="0" eb="3">
      <t>ユカメンセキ</t>
    </rPh>
    <phoneticPr fontId="3"/>
  </si>
  <si>
    <t>補助対象面積合計</t>
    <rPh sb="0" eb="8">
      <t>ホジョタイショウメンセキゴウケイ</t>
    </rPh>
    <phoneticPr fontId="3"/>
  </si>
  <si>
    <t>改修率</t>
    <rPh sb="0" eb="3">
      <t>カイシュウリツ</t>
    </rPh>
    <phoneticPr fontId="3"/>
  </si>
  <si>
    <t>地域区分</t>
    <rPh sb="0" eb="4">
      <t>チイキクブン</t>
    </rPh>
    <phoneticPr fontId="3"/>
  </si>
  <si>
    <t>太陽光発電システム等</t>
    <rPh sb="0" eb="5">
      <t>タイヨウコウハツデン</t>
    </rPh>
    <rPh sb="9" eb="10">
      <t>トウ</t>
    </rPh>
    <phoneticPr fontId="3"/>
  </si>
  <si>
    <t>木造（軸組工法）</t>
    <rPh sb="0" eb="2">
      <t>モクゾウ</t>
    </rPh>
    <rPh sb="3" eb="4">
      <t>ジク</t>
    </rPh>
    <rPh sb="4" eb="5">
      <t>クミ</t>
    </rPh>
    <rPh sb="5" eb="7">
      <t>コウホウ</t>
    </rPh>
    <phoneticPr fontId="3"/>
  </si>
  <si>
    <t>木造（枠組壁工法）</t>
    <rPh sb="0" eb="2">
      <t>モクゾウ</t>
    </rPh>
    <rPh sb="3" eb="5">
      <t>ワクグミ</t>
    </rPh>
    <rPh sb="5" eb="6">
      <t>カベ</t>
    </rPh>
    <rPh sb="6" eb="8">
      <t>コウホウ</t>
    </rPh>
    <phoneticPr fontId="3"/>
  </si>
  <si>
    <t>（</t>
    <phoneticPr fontId="3"/>
  </si>
  <si>
    <t>その他　　　　（</t>
    <rPh sb="2" eb="3">
      <t>タ</t>
    </rPh>
    <phoneticPr fontId="3"/>
  </si>
  <si>
    <t>）</t>
    <phoneticPr fontId="3"/>
  </si>
  <si>
    <t>Ｓ造（枠組壁工法）</t>
    <rPh sb="1" eb="2">
      <t>ヅクリ</t>
    </rPh>
    <rPh sb="3" eb="5">
      <t>ワクグミ</t>
    </rPh>
    <rPh sb="5" eb="6">
      <t>カベ</t>
    </rPh>
    <rPh sb="6" eb="8">
      <t>コウホウ</t>
    </rPh>
    <phoneticPr fontId="3"/>
  </si>
  <si>
    <t>ＳＲＣ造</t>
    <rPh sb="3" eb="4">
      <t>ツクル</t>
    </rPh>
    <phoneticPr fontId="3"/>
  </si>
  <si>
    <t>ＲＣ造</t>
    <rPh sb="2" eb="3">
      <t>ツクル</t>
    </rPh>
    <phoneticPr fontId="3"/>
  </si>
  <si>
    <t>㎡</t>
    <phoneticPr fontId="3"/>
  </si>
  <si>
    <t>１Ｆ</t>
    <phoneticPr fontId="3"/>
  </si>
  <si>
    <t>２Ｆ</t>
  </si>
  <si>
    <t>３Ｆ</t>
  </si>
  <si>
    <t>（地下</t>
    <rPh sb="1" eb="3">
      <t>チカ</t>
    </rPh>
    <phoneticPr fontId="3"/>
  </si>
  <si>
    <t>㎡）</t>
    <phoneticPr fontId="3"/>
  </si>
  <si>
    <t>％</t>
    <phoneticPr fontId="3"/>
  </si>
  <si>
    <t>設置していない</t>
    <rPh sb="0" eb="2">
      <t>セッチ</t>
    </rPh>
    <phoneticPr fontId="3"/>
  </si>
  <si>
    <t>設置している</t>
    <rPh sb="0" eb="2">
      <t>セッチ</t>
    </rPh>
    <phoneticPr fontId="3"/>
  </si>
  <si>
    <t>事業完了までに設置する</t>
    <rPh sb="0" eb="4">
      <t>ジギョウカンリョウ</t>
    </rPh>
    <rPh sb="7" eb="9">
      <t>セッチ</t>
    </rPh>
    <phoneticPr fontId="3"/>
  </si>
  <si>
    <t>＜エネルギー計算＞</t>
    <rPh sb="6" eb="8">
      <t>ケイサン</t>
    </rPh>
    <phoneticPr fontId="3"/>
  </si>
  <si>
    <t>早見表を使用する</t>
    <rPh sb="0" eb="3">
      <t>ハヤミヒョウ</t>
    </rPh>
    <rPh sb="4" eb="6">
      <t>シヨウ</t>
    </rPh>
    <phoneticPr fontId="3"/>
  </si>
  <si>
    <t>個別計算をする[暖冷房エネルギーの削減率]</t>
    <rPh sb="0" eb="4">
      <t>コベツケイサン</t>
    </rPh>
    <rPh sb="8" eb="11">
      <t>ダンレイボウ</t>
    </rPh>
    <rPh sb="17" eb="20">
      <t>サクゲンリツ</t>
    </rPh>
    <phoneticPr fontId="3"/>
  </si>
  <si>
    <t>部位数</t>
    <rPh sb="0" eb="3">
      <t>ブイスウ</t>
    </rPh>
    <phoneticPr fontId="3"/>
  </si>
  <si>
    <t>組合せ番号</t>
    <rPh sb="0" eb="2">
      <t>クミアワ</t>
    </rPh>
    <rPh sb="3" eb="5">
      <t>バンゴウ</t>
    </rPh>
    <phoneticPr fontId="3"/>
  </si>
  <si>
    <t>部位</t>
    <rPh sb="0" eb="2">
      <t>ブイ</t>
    </rPh>
    <phoneticPr fontId="3"/>
  </si>
  <si>
    <t>基礎断熱有り</t>
    <rPh sb="0" eb="5">
      <t>キソダンネツアリ</t>
    </rPh>
    <phoneticPr fontId="3"/>
  </si>
  <si>
    <t>↑基礎断熱改修を行う場合は選択すること</t>
    <rPh sb="1" eb="3">
      <t>キソ</t>
    </rPh>
    <rPh sb="3" eb="7">
      <t>ダンネツカイシュウ</t>
    </rPh>
    <rPh sb="8" eb="9">
      <t>オコナ</t>
    </rPh>
    <rPh sb="10" eb="12">
      <t>バアイ</t>
    </rPh>
    <rPh sb="13" eb="15">
      <t>センタク</t>
    </rPh>
    <phoneticPr fontId="3"/>
  </si>
  <si>
    <t>＜補助金交付申請額の算出＞</t>
    <rPh sb="1" eb="4">
      <t>ホジョキン</t>
    </rPh>
    <rPh sb="4" eb="6">
      <t>コウフ</t>
    </rPh>
    <rPh sb="6" eb="8">
      <t>シンセイ</t>
    </rPh>
    <rPh sb="8" eb="9">
      <t>ガク</t>
    </rPh>
    <rPh sb="10" eb="12">
      <t>サンシュツ</t>
    </rPh>
    <phoneticPr fontId="3"/>
  </si>
  <si>
    <t>【高性能建材】</t>
    <rPh sb="1" eb="4">
      <t>コウセイノウ</t>
    </rPh>
    <rPh sb="4" eb="6">
      <t>ケンザイ</t>
    </rPh>
    <phoneticPr fontId="3"/>
  </si>
  <si>
    <t>建材名</t>
    <rPh sb="0" eb="3">
      <t>ケンザイメイ</t>
    </rPh>
    <phoneticPr fontId="3"/>
  </si>
  <si>
    <t>計</t>
    <rPh sb="0" eb="1">
      <t>ケイ</t>
    </rPh>
    <phoneticPr fontId="3"/>
  </si>
  <si>
    <t>断熱材</t>
    <rPh sb="0" eb="3">
      <t>ダンネツザイ</t>
    </rPh>
    <phoneticPr fontId="3"/>
  </si>
  <si>
    <t>窓</t>
    <rPh sb="0" eb="1">
      <t>マド</t>
    </rPh>
    <phoneticPr fontId="3"/>
  </si>
  <si>
    <t>ガラス</t>
    <phoneticPr fontId="3"/>
  </si>
  <si>
    <t>玄関ドア</t>
    <rPh sb="0" eb="2">
      <t>ゲンカン</t>
    </rPh>
    <phoneticPr fontId="3"/>
  </si>
  <si>
    <t>円</t>
    <rPh sb="0" eb="1">
      <t>エン</t>
    </rPh>
    <phoneticPr fontId="3"/>
  </si>
  <si>
    <t>※「明細書」を先に入力してください。</t>
    <rPh sb="2" eb="5">
      <t>メイサイショ</t>
    </rPh>
    <rPh sb="7" eb="8">
      <t>サキ</t>
    </rPh>
    <rPh sb="9" eb="11">
      <t>ニュウリョク</t>
    </rPh>
    <phoneticPr fontId="3"/>
  </si>
  <si>
    <t>高性能建材の補助対象経費合計(A)</t>
    <rPh sb="0" eb="3">
      <t>コウセイノウ</t>
    </rPh>
    <rPh sb="3" eb="5">
      <t>ケンザイ</t>
    </rPh>
    <rPh sb="6" eb="12">
      <t>ホジョタイショウケイヒ</t>
    </rPh>
    <rPh sb="12" eb="14">
      <t>ゴウケイ</t>
    </rPh>
    <phoneticPr fontId="3"/>
  </si>
  <si>
    <t>補助対象費(円)</t>
    <rPh sb="0" eb="5">
      <t>ホジョタイショウヒ</t>
    </rPh>
    <rPh sb="6" eb="7">
      <t>エン</t>
    </rPh>
    <phoneticPr fontId="3"/>
  </si>
  <si>
    <t>＜明細書で建材ごとに算出された上記、補助対象経費について＞</t>
    <rPh sb="1" eb="4">
      <t>メイサイショ</t>
    </rPh>
    <rPh sb="5" eb="7">
      <t>ケンザイ</t>
    </rPh>
    <rPh sb="10" eb="12">
      <t>サンシュツ</t>
    </rPh>
    <rPh sb="15" eb="17">
      <t>ジョウキ</t>
    </rPh>
    <rPh sb="18" eb="24">
      <t>ホジョタイショウケイヒ</t>
    </rPh>
    <phoneticPr fontId="3"/>
  </si>
  <si>
    <t>※該当する項目の□を☑にしてください</t>
    <rPh sb="1" eb="3">
      <t>ガイトウ</t>
    </rPh>
    <rPh sb="5" eb="7">
      <t>コウモク</t>
    </rPh>
    <phoneticPr fontId="3"/>
  </si>
  <si>
    <t>見積書の補助対象経費より低い</t>
    <rPh sb="0" eb="3">
      <t>ミツモリショ</t>
    </rPh>
    <rPh sb="4" eb="10">
      <t>ホジョタイショウケイヒ</t>
    </rPh>
    <rPh sb="12" eb="13">
      <t>ヒク</t>
    </rPh>
    <phoneticPr fontId="3"/>
  </si>
  <si>
    <t>見積書の補助対象経費より高い</t>
    <rPh sb="0" eb="3">
      <t>ミツモリショ</t>
    </rPh>
    <rPh sb="4" eb="10">
      <t>ホジョタイショウケイヒ</t>
    </rPh>
    <rPh sb="12" eb="13">
      <t>タカ</t>
    </rPh>
    <phoneticPr fontId="3"/>
  </si>
  <si>
    <t>⓶見積書を提出すること</t>
    <rPh sb="1" eb="4">
      <t>ミツモリショ</t>
    </rPh>
    <rPh sb="5" eb="7">
      <t>テイシュツ</t>
    </rPh>
    <phoneticPr fontId="3"/>
  </si>
  <si>
    <t>(少数点第２位まで、３位切捨て)</t>
    <rPh sb="1" eb="3">
      <t>ショウスウ</t>
    </rPh>
    <rPh sb="3" eb="4">
      <t>テン</t>
    </rPh>
    <rPh sb="4" eb="5">
      <t>ダイ</t>
    </rPh>
    <rPh sb="6" eb="7">
      <t>イ</t>
    </rPh>
    <rPh sb="11" eb="12">
      <t>イ</t>
    </rPh>
    <rPh sb="12" eb="13">
      <t>キ</t>
    </rPh>
    <rPh sb="13" eb="14">
      <t>ス</t>
    </rPh>
    <phoneticPr fontId="3"/>
  </si>
  <si>
    <t>(少数点第1位を切捨て)</t>
    <rPh sb="1" eb="3">
      <t>ショウスウ</t>
    </rPh>
    <rPh sb="3" eb="4">
      <t>テン</t>
    </rPh>
    <rPh sb="4" eb="5">
      <t>ダイ</t>
    </rPh>
    <rPh sb="6" eb="7">
      <t>イ</t>
    </rPh>
    <rPh sb="8" eb="9">
      <t>キ</t>
    </rPh>
    <rPh sb="9" eb="10">
      <t>ス</t>
    </rPh>
    <phoneticPr fontId="3"/>
  </si>
  <si>
    <t>定型様式2</t>
    <phoneticPr fontId="3"/>
  </si>
  <si>
    <t>明細書【断熱材】</t>
    <rPh sb="0" eb="3">
      <t>メイサイショ</t>
    </rPh>
    <rPh sb="4" eb="7">
      <t>ダンネツザイ</t>
    </rPh>
    <phoneticPr fontId="3"/>
  </si>
  <si>
    <t>※求積表番号は求積表との整合性をとって入力してください。</t>
    <rPh sb="1" eb="3">
      <t>キュウセキ</t>
    </rPh>
    <rPh sb="3" eb="6">
      <t>ヒョウバンゴウ</t>
    </rPh>
    <rPh sb="7" eb="10">
      <t>キュウセキヒョウ</t>
    </rPh>
    <rPh sb="12" eb="15">
      <t>セイゴウセイ</t>
    </rPh>
    <rPh sb="19" eb="21">
      <t>ニュウリョク</t>
    </rPh>
    <phoneticPr fontId="3"/>
  </si>
  <si>
    <t>※複数枚に及ぶ場合</t>
    <rPh sb="1" eb="4">
      <t>フクスウマイ</t>
    </rPh>
    <rPh sb="5" eb="6">
      <t>オヨ</t>
    </rPh>
    <rPh sb="7" eb="9">
      <t>バアイ</t>
    </rPh>
    <phoneticPr fontId="3"/>
  </si>
  <si>
    <t>ページ）</t>
    <phoneticPr fontId="3"/>
  </si>
  <si>
    <t>／</t>
    <phoneticPr fontId="3"/>
  </si>
  <si>
    <t>構成</t>
    <rPh sb="0" eb="2">
      <t>コウセイ</t>
    </rPh>
    <phoneticPr fontId="3"/>
  </si>
  <si>
    <t>登録番号</t>
    <rPh sb="0" eb="4">
      <t>トウロクバンゴウ</t>
    </rPh>
    <phoneticPr fontId="3"/>
  </si>
  <si>
    <t>メーカー名</t>
    <rPh sb="4" eb="5">
      <t>メイ</t>
    </rPh>
    <phoneticPr fontId="3"/>
  </si>
  <si>
    <t>製品名</t>
    <rPh sb="0" eb="3">
      <t>セイヒンメイ</t>
    </rPh>
    <phoneticPr fontId="3"/>
  </si>
  <si>
    <t>グレード</t>
    <phoneticPr fontId="3"/>
  </si>
  <si>
    <t>施工面積(㎡）</t>
    <rPh sb="0" eb="4">
      <t>セコウメンセキ</t>
    </rPh>
    <phoneticPr fontId="3"/>
  </si>
  <si>
    <t>一層目</t>
    <rPh sb="0" eb="3">
      <t>イッソウメ</t>
    </rPh>
    <phoneticPr fontId="3"/>
  </si>
  <si>
    <t>二層目</t>
    <rPh sb="0" eb="1">
      <t>ニ</t>
    </rPh>
    <rPh sb="1" eb="2">
      <t>ソウ</t>
    </rPh>
    <rPh sb="2" eb="3">
      <t>メ</t>
    </rPh>
    <phoneticPr fontId="3"/>
  </si>
  <si>
    <t>天井</t>
    <rPh sb="0" eb="2">
      <t>テンジョウ</t>
    </rPh>
    <phoneticPr fontId="3"/>
  </si>
  <si>
    <t>熱伝導率
(λ値)</t>
    <rPh sb="0" eb="4">
      <t>ネツデンドウリツ</t>
    </rPh>
    <rPh sb="7" eb="8">
      <t>チ</t>
    </rPh>
    <phoneticPr fontId="3"/>
  </si>
  <si>
    <t>熱抵抗値
(R値)</t>
    <rPh sb="0" eb="4">
      <t>ネツテイコウチ</t>
    </rPh>
    <rPh sb="7" eb="8">
      <t>チ</t>
    </rPh>
    <phoneticPr fontId="3"/>
  </si>
  <si>
    <t>合計
熱抵抗値</t>
    <rPh sb="0" eb="2">
      <t>ゴウケイ</t>
    </rPh>
    <rPh sb="3" eb="6">
      <t>ネツテイコウ</t>
    </rPh>
    <rPh sb="6" eb="7">
      <t>チ</t>
    </rPh>
    <phoneticPr fontId="3"/>
  </si>
  <si>
    <t>施工面積
(㎡）</t>
    <rPh sb="0" eb="4">
      <t>セコウメンセキ</t>
    </rPh>
    <phoneticPr fontId="3"/>
  </si>
  <si>
    <t>外壁</t>
    <rPh sb="0" eb="2">
      <t>ガイヘキ</t>
    </rPh>
    <phoneticPr fontId="3"/>
  </si>
  <si>
    <t>床</t>
    <rPh sb="0" eb="1">
      <t>ユカ</t>
    </rPh>
    <phoneticPr fontId="3"/>
  </si>
  <si>
    <t>小数点第１位まで、第2位切捨て
↓（自動計算）</t>
    <rPh sb="0" eb="3">
      <t>ショウスウテン</t>
    </rPh>
    <rPh sb="3" eb="4">
      <t>ダイ</t>
    </rPh>
    <rPh sb="5" eb="6">
      <t>イ</t>
    </rPh>
    <rPh sb="9" eb="10">
      <t>ダイ</t>
    </rPh>
    <rPh sb="11" eb="12">
      <t>イ</t>
    </rPh>
    <rPh sb="12" eb="14">
      <t>キリス</t>
    </rPh>
    <rPh sb="18" eb="22">
      <t>ジドウケイサン</t>
    </rPh>
    <phoneticPr fontId="3"/>
  </si>
  <si>
    <t>施工箇所</t>
    <rPh sb="0" eb="4">
      <t>セコウカショ</t>
    </rPh>
    <phoneticPr fontId="3"/>
  </si>
  <si>
    <t>施工業者名</t>
    <rPh sb="0" eb="5">
      <t>セコウギョウシャメイ</t>
    </rPh>
    <phoneticPr fontId="3"/>
  </si>
  <si>
    <t>支店名</t>
    <rPh sb="0" eb="3">
      <t>シテンメイ</t>
    </rPh>
    <phoneticPr fontId="3"/>
  </si>
  <si>
    <t>外壁</t>
    <rPh sb="0" eb="2">
      <t>ソトカベ</t>
    </rPh>
    <phoneticPr fontId="3"/>
  </si>
  <si>
    <t>＜補助対象経費の算出＞</t>
    <rPh sb="1" eb="3">
      <t>ホジョ</t>
    </rPh>
    <rPh sb="3" eb="5">
      <t>タイショウ</t>
    </rPh>
    <rPh sb="5" eb="7">
      <t>ケイヒ</t>
    </rPh>
    <rPh sb="8" eb="10">
      <t>サンシュツ</t>
    </rPh>
    <phoneticPr fontId="3"/>
  </si>
  <si>
    <t>×</t>
    <phoneticPr fontId="3"/>
  </si>
  <si>
    <t>補助単価(円)</t>
    <rPh sb="0" eb="4">
      <t>ホジョタンカ</t>
    </rPh>
    <rPh sb="5" eb="6">
      <t>エン</t>
    </rPh>
    <phoneticPr fontId="3"/>
  </si>
  <si>
    <t>補助対象経費(円)</t>
    <rPh sb="0" eb="6">
      <t>ホジョタイショウケイヒ</t>
    </rPh>
    <phoneticPr fontId="3"/>
  </si>
  <si>
    <t>補助対象経費の合計(円)</t>
    <rPh sb="0" eb="6">
      <t>ホジョタイショウケイヒ</t>
    </rPh>
    <rPh sb="7" eb="9">
      <t>ゴウケイ</t>
    </rPh>
    <rPh sb="10" eb="11">
      <t>エン</t>
    </rPh>
    <phoneticPr fontId="3"/>
  </si>
  <si>
    <t>合計</t>
    <rPh sb="0" eb="2">
      <t>ゴウケイ</t>
    </rPh>
    <phoneticPr fontId="3"/>
  </si>
  <si>
    <t>厚み
(mm)</t>
    <rPh sb="0" eb="1">
      <t>アツ</t>
    </rPh>
    <phoneticPr fontId="3"/>
  </si>
  <si>
    <t>明細書【窓】</t>
    <rPh sb="0" eb="3">
      <t>メイサイショ</t>
    </rPh>
    <rPh sb="4" eb="5">
      <t>マド</t>
    </rPh>
    <phoneticPr fontId="3"/>
  </si>
  <si>
    <t>※窓番号は平面図との整合性をとって入力してください。</t>
    <rPh sb="1" eb="2">
      <t>マド</t>
    </rPh>
    <rPh sb="2" eb="4">
      <t>バンゴウ</t>
    </rPh>
    <rPh sb="5" eb="8">
      <t>ヘイメンズ</t>
    </rPh>
    <rPh sb="10" eb="13">
      <t>セイゴウセイ</t>
    </rPh>
    <rPh sb="17" eb="19">
      <t>ニュウリョク</t>
    </rPh>
    <phoneticPr fontId="3"/>
  </si>
  <si>
    <t>…自動計算</t>
    <rPh sb="1" eb="5">
      <t>ジドウケイサン</t>
    </rPh>
    <phoneticPr fontId="3"/>
  </si>
  <si>
    <t>…申請者入力欄</t>
    <rPh sb="1" eb="6">
      <t>シンセイシャニュウリョク</t>
    </rPh>
    <rPh sb="6" eb="7">
      <t>ラン</t>
    </rPh>
    <phoneticPr fontId="3"/>
  </si>
  <si>
    <t>改修工法</t>
    <rPh sb="0" eb="4">
      <t>カイシュウコウホウ</t>
    </rPh>
    <phoneticPr fontId="3"/>
  </si>
  <si>
    <t>カバー工法窓取付
外窓交換</t>
    <rPh sb="3" eb="5">
      <t>コウホウ</t>
    </rPh>
    <rPh sb="5" eb="8">
      <t>マドトリツケ</t>
    </rPh>
    <rPh sb="9" eb="11">
      <t>ソトマド</t>
    </rPh>
    <rPh sb="11" eb="13">
      <t>コウカン</t>
    </rPh>
    <phoneticPr fontId="3"/>
  </si>
  <si>
    <t>登録番号</t>
    <rPh sb="0" eb="2">
      <t>トウロク</t>
    </rPh>
    <rPh sb="2" eb="4">
      <t>バンゴウ</t>
    </rPh>
    <phoneticPr fontId="3"/>
  </si>
  <si>
    <t>製品名（シリーズ名）</t>
    <rPh sb="0" eb="3">
      <t>セイヒンメイ</t>
    </rPh>
    <rPh sb="8" eb="9">
      <t>メイ</t>
    </rPh>
    <phoneticPr fontId="3"/>
  </si>
  <si>
    <t>窓サイズ(mm)</t>
    <rPh sb="0" eb="1">
      <t>マド</t>
    </rPh>
    <phoneticPr fontId="3"/>
  </si>
  <si>
    <t>幅(W)</t>
    <rPh sb="0" eb="1">
      <t>ハバ</t>
    </rPh>
    <phoneticPr fontId="3"/>
  </si>
  <si>
    <t>高さ(H)</t>
    <rPh sb="0" eb="1">
      <t>タカ</t>
    </rPh>
    <phoneticPr fontId="3"/>
  </si>
  <si>
    <t>面積(㎡)
（a）</t>
    <rPh sb="0" eb="2">
      <t>メンセキ</t>
    </rPh>
    <phoneticPr fontId="3"/>
  </si>
  <si>
    <t>窓数
（ｂ）</t>
    <rPh sb="0" eb="2">
      <t>マドスウ</t>
    </rPh>
    <phoneticPr fontId="3"/>
  </si>
  <si>
    <t>面積計
(a)×(b)</t>
    <rPh sb="0" eb="2">
      <t>メンセキ</t>
    </rPh>
    <rPh sb="2" eb="3">
      <t>ケイ</t>
    </rPh>
    <phoneticPr fontId="3"/>
  </si>
  <si>
    <t>平面図の
窓番号</t>
    <rPh sb="0" eb="3">
      <t>ヘイメンズ</t>
    </rPh>
    <rPh sb="5" eb="8">
      <t>マドバンゴウ</t>
    </rPh>
    <phoneticPr fontId="3"/>
  </si>
  <si>
    <t>※使用する製品の中空層の厚さを必ず確認の上、□を☑にしてください</t>
    <rPh sb="1" eb="3">
      <t>シヨウ</t>
    </rPh>
    <rPh sb="5" eb="7">
      <t>セイヒン</t>
    </rPh>
    <rPh sb="8" eb="10">
      <t>チュウクウ</t>
    </rPh>
    <rPh sb="10" eb="11">
      <t>ソウ</t>
    </rPh>
    <rPh sb="12" eb="13">
      <t>アツ</t>
    </rPh>
    <rPh sb="15" eb="16">
      <t>カナラ</t>
    </rPh>
    <rPh sb="17" eb="19">
      <t>カクニン</t>
    </rPh>
    <rPh sb="20" eb="21">
      <t>ウエ</t>
    </rPh>
    <phoneticPr fontId="3"/>
  </si>
  <si>
    <t>計</t>
    <rPh sb="0" eb="1">
      <t>ケイ</t>
    </rPh>
    <phoneticPr fontId="3"/>
  </si>
  <si>
    <t>W１</t>
    <phoneticPr fontId="3"/>
  </si>
  <si>
    <t>W２</t>
  </si>
  <si>
    <t>W３</t>
  </si>
  <si>
    <t>W４</t>
  </si>
  <si>
    <t>W５</t>
  </si>
  <si>
    <t>内窓取付</t>
    <rPh sb="0" eb="2">
      <t>ウチマド</t>
    </rPh>
    <rPh sb="2" eb="4">
      <t>トリツケ</t>
    </rPh>
    <phoneticPr fontId="3"/>
  </si>
  <si>
    <t>内窓取付</t>
    <rPh sb="0" eb="4">
      <t>ウチマドトリツケ</t>
    </rPh>
    <phoneticPr fontId="3"/>
  </si>
  <si>
    <t>窓の補助対象経費合計</t>
    <rPh sb="0" eb="1">
      <t>マド</t>
    </rPh>
    <rPh sb="2" eb="6">
      <t>ホジョタイショウ</t>
    </rPh>
    <rPh sb="6" eb="8">
      <t>ケイヒ</t>
    </rPh>
    <rPh sb="8" eb="10">
      <t>ゴウケイ</t>
    </rPh>
    <phoneticPr fontId="3"/>
  </si>
  <si>
    <t>外窓交換・
カバー工法</t>
    <rPh sb="0" eb="2">
      <t>ソトマド</t>
    </rPh>
    <rPh sb="2" eb="4">
      <t>コウカン</t>
    </rPh>
    <rPh sb="9" eb="11">
      <t>コウホウ</t>
    </rPh>
    <phoneticPr fontId="3"/>
  </si>
  <si>
    <t>ガラス交換</t>
    <rPh sb="3" eb="5">
      <t>コウカン</t>
    </rPh>
    <phoneticPr fontId="3"/>
  </si>
  <si>
    <t>G０</t>
    <phoneticPr fontId="3"/>
  </si>
  <si>
    <t>G１</t>
    <phoneticPr fontId="3"/>
  </si>
  <si>
    <t>姿図の
ガラス番号</t>
    <rPh sb="0" eb="2">
      <t>スガタズ</t>
    </rPh>
    <rPh sb="7" eb="9">
      <t>バンゴウ</t>
    </rPh>
    <phoneticPr fontId="3"/>
  </si>
  <si>
    <t>※窓番号は平面図、ガラス番号は姿図との整合性をとって入力してください。</t>
    <rPh sb="1" eb="2">
      <t>マド</t>
    </rPh>
    <rPh sb="2" eb="4">
      <t>バンゴウ</t>
    </rPh>
    <rPh sb="5" eb="8">
      <t>ヘイメンズ</t>
    </rPh>
    <rPh sb="12" eb="14">
      <t>バンゴウ</t>
    </rPh>
    <rPh sb="15" eb="17">
      <t>スガタズ</t>
    </rPh>
    <rPh sb="19" eb="22">
      <t>セイゴウセイ</t>
    </rPh>
    <rPh sb="26" eb="28">
      <t>ニュウリョク</t>
    </rPh>
    <phoneticPr fontId="3"/>
  </si>
  <si>
    <t>求積表番号</t>
    <rPh sb="0" eb="2">
      <t>キュウセキ</t>
    </rPh>
    <rPh sb="2" eb="3">
      <t>ヒョウ</t>
    </rPh>
    <rPh sb="3" eb="5">
      <t>バンゴウ</t>
    </rPh>
    <phoneticPr fontId="3"/>
  </si>
  <si>
    <t>D１</t>
    <phoneticPr fontId="3"/>
  </si>
  <si>
    <t>＜見積書の補助対象経費＞</t>
    <rPh sb="1" eb="4">
      <t>ミツモリショ</t>
    </rPh>
    <rPh sb="5" eb="7">
      <t>ホジョ</t>
    </rPh>
    <rPh sb="7" eb="9">
      <t>タイショウ</t>
    </rPh>
    <rPh sb="9" eb="11">
      <t>ケイヒ</t>
    </rPh>
    <phoneticPr fontId="3"/>
  </si>
  <si>
    <t>必ず確認の上、□を☑にしてください</t>
    <rPh sb="0" eb="1">
      <t>カナラ</t>
    </rPh>
    <rPh sb="2" eb="4">
      <t>カクニン</t>
    </rPh>
    <rPh sb="5" eb="6">
      <t>ウエ</t>
    </rPh>
    <phoneticPr fontId="3"/>
  </si>
  <si>
    <t>玄関ドアの補助対象経費(円)
（①の合計と15万円のいずれか低い金額）</t>
    <rPh sb="0" eb="2">
      <t>ゲンカン</t>
    </rPh>
    <rPh sb="5" eb="7">
      <t>ホジョ</t>
    </rPh>
    <rPh sb="7" eb="9">
      <t>タイショウ</t>
    </rPh>
    <rPh sb="9" eb="11">
      <t>ケイヒ</t>
    </rPh>
    <rPh sb="12" eb="13">
      <t>エン</t>
    </rPh>
    <rPh sb="18" eb="20">
      <t>ゴウケイ</t>
    </rPh>
    <rPh sb="23" eb="24">
      <t>マン</t>
    </rPh>
    <rPh sb="24" eb="25">
      <t>エン</t>
    </rPh>
    <rPh sb="30" eb="31">
      <t>ヒク</t>
    </rPh>
    <rPh sb="32" eb="34">
      <t>キンガク</t>
    </rPh>
    <phoneticPr fontId="3"/>
  </si>
  <si>
    <t>商品名（シリーズ名）</t>
    <rPh sb="0" eb="3">
      <t>ショウヒンメイ</t>
    </rPh>
    <rPh sb="8" eb="9">
      <t>メイ</t>
    </rPh>
    <phoneticPr fontId="3"/>
  </si>
  <si>
    <t>開閉タイプ</t>
    <rPh sb="0" eb="2">
      <t>カイヘイ</t>
    </rPh>
    <phoneticPr fontId="3"/>
  </si>
  <si>
    <t>下記製品は、ランマ付きタイプ、袖付きタイプでないことを確認済み</t>
    <rPh sb="0" eb="2">
      <t>カキ</t>
    </rPh>
    <rPh sb="2" eb="4">
      <t>セイヒン</t>
    </rPh>
    <rPh sb="9" eb="10">
      <t>ツ</t>
    </rPh>
    <rPh sb="15" eb="17">
      <t>ソデツ</t>
    </rPh>
    <rPh sb="27" eb="30">
      <t>カクニンズ</t>
    </rPh>
    <phoneticPr fontId="3"/>
  </si>
  <si>
    <t>断熱仕様</t>
    <rPh sb="0" eb="2">
      <t>ダンネツ</t>
    </rPh>
    <rPh sb="2" eb="4">
      <t>シヨウ</t>
    </rPh>
    <phoneticPr fontId="3"/>
  </si>
  <si>
    <t>本体型番</t>
    <rPh sb="0" eb="4">
      <t>ホンタイカタバン</t>
    </rPh>
    <phoneticPr fontId="3"/>
  </si>
  <si>
    <t>適合番号</t>
    <rPh sb="0" eb="4">
      <t>テキゴウバンゴウ</t>
    </rPh>
    <phoneticPr fontId="3"/>
  </si>
  <si>
    <t>金額(円)[税抜](①)</t>
    <rPh sb="0" eb="2">
      <t>キンガク</t>
    </rPh>
    <rPh sb="3" eb="4">
      <t>エン</t>
    </rPh>
    <rPh sb="6" eb="8">
      <t>ゼイヌ</t>
    </rPh>
    <phoneticPr fontId="3"/>
  </si>
  <si>
    <t>明細書【玄関ドア】</t>
    <rPh sb="0" eb="3">
      <t>メイサイショ</t>
    </rPh>
    <rPh sb="4" eb="6">
      <t>ゲンカン</t>
    </rPh>
    <phoneticPr fontId="3"/>
  </si>
  <si>
    <t>明細書【ガラス】</t>
    <rPh sb="0" eb="3">
      <t>メイサイショ</t>
    </rPh>
    <phoneticPr fontId="3"/>
  </si>
  <si>
    <t>合計</t>
    <rPh sb="0" eb="2">
      <t>ゴウケイケイ</t>
    </rPh>
    <phoneticPr fontId="3"/>
  </si>
  <si>
    <t>D１</t>
  </si>
  <si>
    <t>D２</t>
  </si>
  <si>
    <t>D３</t>
  </si>
  <si>
    <t>D４</t>
  </si>
  <si>
    <t>D4</t>
  </si>
  <si>
    <t>D3</t>
  </si>
  <si>
    <t>D2</t>
  </si>
  <si>
    <t>D1</t>
  </si>
  <si>
    <t>他の補助金等への申請</t>
    <rPh sb="0" eb="1">
      <t>ホカ</t>
    </rPh>
    <rPh sb="2" eb="6">
      <t>ホジョキントウ</t>
    </rPh>
    <rPh sb="8" eb="10">
      <t>シンセイ</t>
    </rPh>
    <phoneticPr fontId="3"/>
  </si>
  <si>
    <t>※エネルギー計算結果早見表を使用しない（個別計算）の場合は、市に事前相談すること</t>
    <phoneticPr fontId="3"/>
  </si>
  <si>
    <t>W1</t>
    <phoneticPr fontId="3"/>
  </si>
  <si>
    <t>G0</t>
    <phoneticPr fontId="3"/>
  </si>
  <si>
    <t>G1</t>
    <phoneticPr fontId="3"/>
  </si>
  <si>
    <r>
      <rPr>
        <b/>
        <sz val="12"/>
        <color theme="1"/>
        <rFont val="游ゴシック"/>
        <family val="3"/>
        <charset val="128"/>
        <scheme val="minor"/>
      </rPr>
      <t>高性能建材の適用補助算定額(C)</t>
    </r>
    <r>
      <rPr>
        <sz val="11"/>
        <color theme="1"/>
        <rFont val="游ゴシック"/>
        <family val="2"/>
        <charset val="128"/>
        <scheme val="minor"/>
      </rPr>
      <t xml:space="preserve">
※</t>
    </r>
    <r>
      <rPr>
        <sz val="11"/>
        <color theme="1"/>
        <rFont val="游ゴシック"/>
        <family val="3"/>
        <charset val="128"/>
        <scheme val="minor"/>
      </rPr>
      <t>(</t>
    </r>
    <r>
      <rPr>
        <sz val="11"/>
        <color theme="1"/>
        <rFont val="游ゴシック"/>
        <family val="2"/>
        <charset val="128"/>
        <scheme val="minor"/>
      </rPr>
      <t>B)又は120万円のいずれか低い金額</t>
    </r>
    <rPh sb="0" eb="3">
      <t>コウセイノウ</t>
    </rPh>
    <rPh sb="3" eb="5">
      <t>ケンザイ</t>
    </rPh>
    <rPh sb="6" eb="8">
      <t>テキヨウ</t>
    </rPh>
    <rPh sb="8" eb="10">
      <t>ホジョ</t>
    </rPh>
    <rPh sb="10" eb="12">
      <t>サンテイ</t>
    </rPh>
    <rPh sb="12" eb="13">
      <t>ガク</t>
    </rPh>
    <rPh sb="21" eb="22">
      <t>マタ</t>
    </rPh>
    <rPh sb="26" eb="28">
      <t>マンエン</t>
    </rPh>
    <rPh sb="33" eb="34">
      <t>ヒク</t>
    </rPh>
    <rPh sb="35" eb="37">
      <t>キンガク</t>
    </rPh>
    <phoneticPr fontId="3"/>
  </si>
  <si>
    <t>・明細書にある＜補助対象経費の算出＞を基に、改修部位ごとの補助対象経費の合計が自動転記されます</t>
    <rPh sb="1" eb="4">
      <t>メイサイショ</t>
    </rPh>
    <rPh sb="8" eb="14">
      <t>ホジョタイショウケイヒ</t>
    </rPh>
    <rPh sb="15" eb="17">
      <t>サンシュツ</t>
    </rPh>
    <rPh sb="19" eb="20">
      <t>モト</t>
    </rPh>
    <rPh sb="22" eb="24">
      <t>カイシュウ</t>
    </rPh>
    <rPh sb="24" eb="26">
      <t>ブイ</t>
    </rPh>
    <rPh sb="29" eb="35">
      <t>ホジョタイショウケイヒ</t>
    </rPh>
    <rPh sb="36" eb="38">
      <t>ゴウケイ</t>
    </rPh>
    <rPh sb="39" eb="43">
      <t>ジドウテンキ</t>
    </rPh>
    <phoneticPr fontId="3"/>
  </si>
  <si>
    <t>円</t>
    <rPh sb="0" eb="1">
      <t>エン</t>
    </rPh>
    <phoneticPr fontId="3"/>
  </si>
  <si>
    <t>なし</t>
    <phoneticPr fontId="3"/>
  </si>
  <si>
    <t>㎡</t>
    <phoneticPr fontId="3"/>
  </si>
  <si>
    <t>W2</t>
    <phoneticPr fontId="3"/>
  </si>
  <si>
    <t>W3</t>
    <phoneticPr fontId="3"/>
  </si>
  <si>
    <t>W4</t>
    <phoneticPr fontId="3"/>
  </si>
  <si>
    <t>W5</t>
    <phoneticPr fontId="3"/>
  </si>
  <si>
    <t>補助率による計算(B)[(A)×2/3]
※1,000円未満切捨て</t>
    <rPh sb="0" eb="3">
      <t>ホジョリツ</t>
    </rPh>
    <rPh sb="6" eb="8">
      <t>ケイサン</t>
    </rPh>
    <rPh sb="27" eb="28">
      <t>エン</t>
    </rPh>
    <rPh sb="28" eb="30">
      <t>ミマン</t>
    </rPh>
    <rPh sb="30" eb="32">
      <t>キリス</t>
    </rPh>
    <phoneticPr fontId="3"/>
  </si>
  <si>
    <t>※吹込・吹付を申請する場合のみ、登録された地域施工事業者情報を入力してください。</t>
    <rPh sb="1" eb="3">
      <t>フキコ</t>
    </rPh>
    <rPh sb="4" eb="6">
      <t>フキツケ</t>
    </rPh>
    <rPh sb="7" eb="9">
      <t>シンセイ</t>
    </rPh>
    <rPh sb="11" eb="13">
      <t>バアイ</t>
    </rPh>
    <rPh sb="16" eb="18">
      <t>トウロク</t>
    </rPh>
    <rPh sb="21" eb="23">
      <t>チイキ</t>
    </rPh>
    <rPh sb="23" eb="25">
      <t>セコウ</t>
    </rPh>
    <rPh sb="25" eb="27">
      <t>ジギョウ</t>
    </rPh>
    <rPh sb="27" eb="28">
      <t>シャ</t>
    </rPh>
    <rPh sb="28" eb="30">
      <t>ジョウホウ</t>
    </rPh>
    <rPh sb="31" eb="33">
      <t>ニュウリョク</t>
    </rPh>
    <phoneticPr fontId="3"/>
  </si>
  <si>
    <t>様式第1号</t>
    <rPh sb="4" eb="5">
      <t>ゴウ</t>
    </rPh>
    <phoneticPr fontId="3"/>
  </si>
  <si>
    <t>小諸市脱炭素先行地域づくり事業既存住宅断熱改修補助金交付申請書</t>
    <phoneticPr fontId="3"/>
  </si>
  <si>
    <t>　小諸市脱炭素先行地域づくり事業既存住宅断熱改修補助金交付規則（以下「交付規則」という。）第６条の規定に基づき、下記の とおり申請します。
　なお、補助金等に係る予算の執行の適正化に関する法律（昭和30 年法律第 179 号）、補助金等に係る予算の執行の適正化に関 する法律施行令（昭和 30 年政令第 256 号）、小諸市脱炭素先行地域づくり事業既存住宅断熱改修補助金交付要綱及び交付規則の定めるところに従うことを承知の上、申請します。</t>
    <phoneticPr fontId="5"/>
  </si>
  <si>
    <t>実績報告書に建物登記事項証明書を提出すること。</t>
    <phoneticPr fontId="3"/>
  </si>
  <si>
    <t>賃貸</t>
    <rPh sb="0" eb="2">
      <t>チンタイ</t>
    </rPh>
    <phoneticPr fontId="3"/>
  </si>
  <si>
    <t>　私は、補助金の交付の申請をするに当たって、また、補助事業の実施期間内及び完了後においては、下記のとおり、いずれにも該当しないことを誓約いたします。この誓約が虚偽であり、又はこの誓約に反したことにより、当方が不利益を被ることになっても、異議は一切申し立てません。</t>
    <rPh sb="1" eb="2">
      <t>ワタクシ</t>
    </rPh>
    <rPh sb="4" eb="7">
      <t>ホジョキン</t>
    </rPh>
    <rPh sb="8" eb="10">
      <t>コウフ</t>
    </rPh>
    <rPh sb="11" eb="13">
      <t>シンセイ</t>
    </rPh>
    <rPh sb="17" eb="18">
      <t>ア</t>
    </rPh>
    <rPh sb="25" eb="29">
      <t>ホジョジギョウ</t>
    </rPh>
    <rPh sb="30" eb="34">
      <t>ジッシキカン</t>
    </rPh>
    <rPh sb="34" eb="35">
      <t>ナイ</t>
    </rPh>
    <rPh sb="35" eb="36">
      <t>オヨ</t>
    </rPh>
    <rPh sb="37" eb="40">
      <t>カンリョウゴ</t>
    </rPh>
    <rPh sb="46" eb="48">
      <t>カキ</t>
    </rPh>
    <rPh sb="58" eb="60">
      <t>ガイトウ</t>
    </rPh>
    <rPh sb="66" eb="68">
      <t>セイヤク</t>
    </rPh>
    <rPh sb="76" eb="78">
      <t>セイヤク</t>
    </rPh>
    <rPh sb="79" eb="81">
      <t>キョギ</t>
    </rPh>
    <rPh sb="85" eb="86">
      <t>マタ</t>
    </rPh>
    <rPh sb="89" eb="91">
      <t>セイヤク</t>
    </rPh>
    <rPh sb="92" eb="93">
      <t>ハン</t>
    </rPh>
    <rPh sb="101" eb="103">
      <t>トウホウ</t>
    </rPh>
    <rPh sb="104" eb="107">
      <t>フリエキ</t>
    </rPh>
    <rPh sb="108" eb="109">
      <t>コウム</t>
    </rPh>
    <rPh sb="118" eb="120">
      <t>イギ</t>
    </rPh>
    <rPh sb="121" eb="123">
      <t>イッサイ</t>
    </rPh>
    <rPh sb="123" eb="124">
      <t>モウ</t>
    </rPh>
    <rPh sb="125" eb="126">
      <t>タ</t>
    </rPh>
    <phoneticPr fontId="3"/>
  </si>
  <si>
    <t>法人等（個人、法人又は団体をいう。）が、暴力団（暴力団員による不当な行為の防止に関する法律（平成３年法律第７７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りません。</t>
    <rPh sb="0" eb="3">
      <t>ホウジントウ</t>
    </rPh>
    <rPh sb="4" eb="6">
      <t>コジン</t>
    </rPh>
    <rPh sb="7" eb="10">
      <t>ホウジンマタ</t>
    </rPh>
    <rPh sb="11" eb="13">
      <t>ダンタイ</t>
    </rPh>
    <rPh sb="20" eb="23">
      <t>ボウリョクダン</t>
    </rPh>
    <rPh sb="24" eb="28">
      <t>ボウリョクダンイン</t>
    </rPh>
    <rPh sb="31" eb="33">
      <t>フトウ</t>
    </rPh>
    <rPh sb="34" eb="36">
      <t>コウイ</t>
    </rPh>
    <rPh sb="37" eb="39">
      <t>ボウシ</t>
    </rPh>
    <rPh sb="40" eb="41">
      <t>カン</t>
    </rPh>
    <rPh sb="43" eb="45">
      <t>ホウリツ</t>
    </rPh>
    <rPh sb="46" eb="48">
      <t>ヘイセイ</t>
    </rPh>
    <rPh sb="49" eb="50">
      <t>ネン</t>
    </rPh>
    <rPh sb="50" eb="52">
      <t>ホウリツ</t>
    </rPh>
    <rPh sb="52" eb="53">
      <t>ダイ</t>
    </rPh>
    <rPh sb="55" eb="56">
      <t>ゴウ</t>
    </rPh>
    <rPh sb="57" eb="58">
      <t>ダイ</t>
    </rPh>
    <rPh sb="59" eb="60">
      <t>ジョウ</t>
    </rPh>
    <rPh sb="60" eb="61">
      <t>ダイ</t>
    </rPh>
    <rPh sb="62" eb="63">
      <t>ゴウ</t>
    </rPh>
    <rPh sb="64" eb="66">
      <t>キテイ</t>
    </rPh>
    <rPh sb="68" eb="71">
      <t>ボウリョクダン</t>
    </rPh>
    <rPh sb="75" eb="78">
      <t>イカオナ</t>
    </rPh>
    <rPh sb="86" eb="87">
      <t>マタ</t>
    </rPh>
    <rPh sb="88" eb="91">
      <t>ホウジントウ</t>
    </rPh>
    <rPh sb="92" eb="94">
      <t>ヤクイン</t>
    </rPh>
    <rPh sb="94" eb="95">
      <t>トウ</t>
    </rPh>
    <rPh sb="96" eb="98">
      <t>コジン</t>
    </rPh>
    <rPh sb="101" eb="103">
      <t>バアイ</t>
    </rPh>
    <rPh sb="106" eb="107">
      <t>モノ</t>
    </rPh>
    <rPh sb="108" eb="110">
      <t>ホウジン</t>
    </rPh>
    <rPh sb="113" eb="115">
      <t>バアイ</t>
    </rPh>
    <rPh sb="116" eb="118">
      <t>ヤクイン</t>
    </rPh>
    <rPh sb="119" eb="121">
      <t>ダンタイ</t>
    </rPh>
    <rPh sb="124" eb="126">
      <t>バアイ</t>
    </rPh>
    <rPh sb="127" eb="130">
      <t>ダイヒョウシャ</t>
    </rPh>
    <rPh sb="131" eb="134">
      <t>リジトウ</t>
    </rPh>
    <rPh sb="137" eb="138">
      <t>タ</t>
    </rPh>
    <rPh sb="138" eb="140">
      <t>ケイエイ</t>
    </rPh>
    <rPh sb="141" eb="144">
      <t>ジッシツテキ</t>
    </rPh>
    <rPh sb="145" eb="147">
      <t>カンヨ</t>
    </rPh>
    <rPh sb="151" eb="152">
      <t>モノ</t>
    </rPh>
    <rPh sb="156" eb="159">
      <t>イカオナ</t>
    </rPh>
    <rPh sb="164" eb="167">
      <t>ボウリョクダン</t>
    </rPh>
    <rPh sb="167" eb="168">
      <t>イン</t>
    </rPh>
    <rPh sb="169" eb="171">
      <t>ドウホウ</t>
    </rPh>
    <rPh sb="171" eb="172">
      <t>ダイ</t>
    </rPh>
    <rPh sb="173" eb="174">
      <t>ジョウ</t>
    </rPh>
    <rPh sb="174" eb="175">
      <t>ダイ</t>
    </rPh>
    <rPh sb="176" eb="177">
      <t>ゴウ</t>
    </rPh>
    <rPh sb="178" eb="180">
      <t>キテイ</t>
    </rPh>
    <rPh sb="182" eb="186">
      <t>ボウリョクダンイン</t>
    </rPh>
    <rPh sb="190" eb="193">
      <t>イカオナ</t>
    </rPh>
    <phoneticPr fontId="3"/>
  </si>
  <si>
    <t>役員等が、自己、自社若しくは第三者の不正の利益を図る目的又は第三者に損害を加える目的をもって、暴力団又は暴力団員を利用するなどしていません。</t>
    <rPh sb="0" eb="2">
      <t>ヤクイン</t>
    </rPh>
    <rPh sb="2" eb="3">
      <t>トウ</t>
    </rPh>
    <rPh sb="5" eb="7">
      <t>ジコ</t>
    </rPh>
    <rPh sb="8" eb="10">
      <t>ジシャ</t>
    </rPh>
    <rPh sb="10" eb="11">
      <t>モ</t>
    </rPh>
    <rPh sb="14" eb="17">
      <t>ダイサンシャ</t>
    </rPh>
    <rPh sb="18" eb="20">
      <t>フセイ</t>
    </rPh>
    <rPh sb="21" eb="23">
      <t>リエキ</t>
    </rPh>
    <rPh sb="24" eb="25">
      <t>ハカ</t>
    </rPh>
    <rPh sb="26" eb="28">
      <t>モクテキ</t>
    </rPh>
    <rPh sb="28" eb="29">
      <t>マタ</t>
    </rPh>
    <rPh sb="30" eb="33">
      <t>ダイサンシャ</t>
    </rPh>
    <rPh sb="34" eb="36">
      <t>ソンガイ</t>
    </rPh>
    <rPh sb="37" eb="38">
      <t>クワ</t>
    </rPh>
    <rPh sb="40" eb="42">
      <t>モクテキ</t>
    </rPh>
    <rPh sb="47" eb="50">
      <t>ボウリョクダン</t>
    </rPh>
    <rPh sb="50" eb="51">
      <t>マタ</t>
    </rPh>
    <rPh sb="52" eb="55">
      <t>ボウリョクダン</t>
    </rPh>
    <rPh sb="55" eb="56">
      <t>イン</t>
    </rPh>
    <rPh sb="57" eb="59">
      <t>リヨウ</t>
    </rPh>
    <phoneticPr fontId="3"/>
  </si>
  <si>
    <t>役員等が、暴力団又は暴力団員に対して、資金等を供給し、又は便宜を供与するなど直接的あるいは積極的に暴力団の維持、運営に協力し、若しくは関与していません。</t>
    <rPh sb="0" eb="3">
      <t>ヤクイントウ</t>
    </rPh>
    <rPh sb="5" eb="8">
      <t>ボウリョクダン</t>
    </rPh>
    <rPh sb="8" eb="9">
      <t>マタ</t>
    </rPh>
    <rPh sb="10" eb="13">
      <t>ボウリョクダン</t>
    </rPh>
    <rPh sb="13" eb="14">
      <t>イン</t>
    </rPh>
    <rPh sb="15" eb="16">
      <t>タイ</t>
    </rPh>
    <rPh sb="19" eb="22">
      <t>シキントウ</t>
    </rPh>
    <rPh sb="23" eb="25">
      <t>キョウキュウ</t>
    </rPh>
    <rPh sb="27" eb="28">
      <t>マタ</t>
    </rPh>
    <rPh sb="29" eb="31">
      <t>ベンギ</t>
    </rPh>
    <rPh sb="32" eb="34">
      <t>キョウヨ</t>
    </rPh>
    <rPh sb="38" eb="40">
      <t>チョクセツ</t>
    </rPh>
    <rPh sb="40" eb="41">
      <t>テキ</t>
    </rPh>
    <rPh sb="45" eb="48">
      <t>セッキョクテキ</t>
    </rPh>
    <rPh sb="49" eb="52">
      <t>ボウリョクダン</t>
    </rPh>
    <rPh sb="53" eb="55">
      <t>イジ</t>
    </rPh>
    <rPh sb="56" eb="58">
      <t>ウンエイ</t>
    </rPh>
    <rPh sb="59" eb="61">
      <t>キョウリョク</t>
    </rPh>
    <rPh sb="63" eb="64">
      <t>モ</t>
    </rPh>
    <rPh sb="67" eb="69">
      <t>カンヨ</t>
    </rPh>
    <phoneticPr fontId="3"/>
  </si>
  <si>
    <t>役員等が、暴力団又は暴力団員であることを知りながらこれと社会的に非難されるべき関係を有していません。</t>
    <rPh sb="0" eb="3">
      <t>ヤクイントウ</t>
    </rPh>
    <rPh sb="5" eb="9">
      <t>ボウリョクダンマタ</t>
    </rPh>
    <rPh sb="10" eb="14">
      <t>ボウリョクダンイン</t>
    </rPh>
    <rPh sb="20" eb="21">
      <t>シ</t>
    </rPh>
    <rPh sb="28" eb="31">
      <t>シャカイテキ</t>
    </rPh>
    <rPh sb="32" eb="34">
      <t>ヒナン</t>
    </rPh>
    <rPh sb="39" eb="41">
      <t>カンケイ</t>
    </rPh>
    <rPh sb="42" eb="43">
      <t>ユウ</t>
    </rPh>
    <phoneticPr fontId="3"/>
  </si>
  <si>
    <t>※提出書類については必ず各様式の注意事項をご確認ください。本シートは提出前のチェックにご活用ください。</t>
    <rPh sb="12" eb="15">
      <t>カクヨウシキ</t>
    </rPh>
    <rPh sb="16" eb="18">
      <t>チュウイ</t>
    </rPh>
    <rPh sb="18" eb="20">
      <t>ジコウ</t>
    </rPh>
    <rPh sb="22" eb="24">
      <t>カクニン</t>
    </rPh>
    <phoneticPr fontId="3"/>
  </si>
  <si>
    <t>都道府県</t>
    <rPh sb="0" eb="4">
      <t>トドウフケン</t>
    </rPh>
    <phoneticPr fontId="3"/>
  </si>
  <si>
    <t>申請代行者</t>
    <rPh sb="0" eb="2">
      <t>シンセイ</t>
    </rPh>
    <rPh sb="2" eb="4">
      <t>ダイコウ</t>
    </rPh>
    <rPh sb="4" eb="5">
      <t>シャ</t>
    </rPh>
    <phoneticPr fontId="3"/>
  </si>
  <si>
    <t>２.工事対象住宅の情報</t>
    <rPh sb="2" eb="4">
      <t>コウジ</t>
    </rPh>
    <rPh sb="4" eb="6">
      <t>タイショウ</t>
    </rPh>
    <rPh sb="6" eb="8">
      <t>ジュウタク</t>
    </rPh>
    <rPh sb="9" eb="11">
      <t>ジョウホウ</t>
    </rPh>
    <phoneticPr fontId="3"/>
  </si>
  <si>
    <t>親族が居住</t>
    <rPh sb="0" eb="2">
      <t>シンゾク</t>
    </rPh>
    <rPh sb="3" eb="5">
      <t>キョジュウ</t>
    </rPh>
    <phoneticPr fontId="3"/>
  </si>
  <si>
    <t>交付申請時に親族の住民票を提出すること。</t>
    <phoneticPr fontId="3"/>
  </si>
  <si>
    <t>様式第１号（第６条関係）</t>
    <rPh sb="4" eb="5">
      <t>ゴウ</t>
    </rPh>
    <rPh sb="6" eb="7">
      <t>ダイ</t>
    </rPh>
    <rPh sb="8" eb="11">
      <t>ジョウカンケイ</t>
    </rPh>
    <phoneticPr fontId="3"/>
  </si>
  <si>
    <t>（申請先）小諸市長</t>
    <rPh sb="1" eb="4">
      <t>シンセイサキ</t>
    </rPh>
    <rPh sb="5" eb="9">
      <t>コモロシチョウ</t>
    </rPh>
    <phoneticPr fontId="3"/>
  </si>
  <si>
    <t>着手予定日</t>
    <rPh sb="0" eb="2">
      <t>チャクシュ</t>
    </rPh>
    <rPh sb="2" eb="4">
      <t>ヨテイ</t>
    </rPh>
    <rPh sb="4" eb="5">
      <t>ビ</t>
    </rPh>
    <phoneticPr fontId="3"/>
  </si>
  <si>
    <t>追加分の合計額・差額</t>
    <rPh sb="0" eb="3">
      <t>ツイカブン</t>
    </rPh>
    <rPh sb="4" eb="7">
      <t>ゴウケイガク</t>
    </rPh>
    <rPh sb="8" eb="10">
      <t>サガク</t>
    </rPh>
    <phoneticPr fontId="3"/>
  </si>
  <si>
    <r>
      <rPr>
        <b/>
        <sz val="11"/>
        <color theme="1"/>
        <rFont val="游ゴシック"/>
        <family val="3"/>
        <charset val="128"/>
        <scheme val="minor"/>
      </rPr>
      <t>「明細書」のシートを追加した場合</t>
    </r>
    <r>
      <rPr>
        <sz val="11"/>
        <color theme="1"/>
        <rFont val="游ゴシック"/>
        <family val="2"/>
        <charset val="128"/>
        <scheme val="minor"/>
      </rPr>
      <t>、追加した明細の</t>
    </r>
    <r>
      <rPr>
        <b/>
        <sz val="11"/>
        <color theme="1"/>
        <rFont val="游ゴシック"/>
        <family val="3"/>
        <charset val="128"/>
        <scheme val="minor"/>
      </rPr>
      <t>合計額を手入力</t>
    </r>
    <r>
      <rPr>
        <sz val="11"/>
        <color theme="1"/>
        <rFont val="游ゴシック"/>
        <family val="2"/>
        <charset val="128"/>
        <scheme val="minor"/>
      </rPr>
      <t xml:space="preserve">してください
</t>
    </r>
    <r>
      <rPr>
        <b/>
        <sz val="11"/>
        <color theme="1"/>
        <rFont val="游ゴシック"/>
        <family val="3"/>
        <charset val="128"/>
        <scheme val="minor"/>
      </rPr>
      <t>「明細書」の金額が「見積書」の金額を上回る場合</t>
    </r>
    <r>
      <rPr>
        <sz val="11"/>
        <color theme="1"/>
        <rFont val="游ゴシック"/>
        <family val="2"/>
        <charset val="128"/>
        <scheme val="minor"/>
      </rPr>
      <t>、</t>
    </r>
    <r>
      <rPr>
        <b/>
        <sz val="11"/>
        <color theme="1"/>
        <rFont val="游ゴシック"/>
        <family val="3"/>
        <charset val="128"/>
        <scheme val="minor"/>
      </rPr>
      <t>差額をーで手入力</t>
    </r>
    <r>
      <rPr>
        <sz val="11"/>
        <color theme="1"/>
        <rFont val="游ゴシック"/>
        <family val="2"/>
        <charset val="128"/>
        <scheme val="minor"/>
      </rPr>
      <t>してください</t>
    </r>
    <rPh sb="1" eb="3">
      <t>メイサイ</t>
    </rPh>
    <rPh sb="3" eb="4">
      <t>ショ</t>
    </rPh>
    <rPh sb="10" eb="12">
      <t>ツイカ</t>
    </rPh>
    <rPh sb="14" eb="16">
      <t>バアイ</t>
    </rPh>
    <rPh sb="17" eb="19">
      <t>ツイカ</t>
    </rPh>
    <rPh sb="21" eb="23">
      <t>メイサイ</t>
    </rPh>
    <rPh sb="24" eb="26">
      <t>ゴウケイ</t>
    </rPh>
    <rPh sb="26" eb="27">
      <t>ガク</t>
    </rPh>
    <rPh sb="28" eb="31">
      <t>テニュウリョク</t>
    </rPh>
    <phoneticPr fontId="3"/>
  </si>
  <si>
    <t>①明細書と見積書の差額を該当する箇所に入力すること</t>
    <rPh sb="1" eb="4">
      <t>メイサイショ</t>
    </rPh>
    <rPh sb="5" eb="8">
      <t>ミツモリショ</t>
    </rPh>
    <rPh sb="9" eb="11">
      <t>サガク</t>
    </rPh>
    <rPh sb="12" eb="14">
      <t>ガイトウ</t>
    </rPh>
    <rPh sb="16" eb="18">
      <t>カショ</t>
    </rPh>
    <rPh sb="19" eb="21">
      <t>ニュウリョク</t>
    </rPh>
    <phoneticPr fontId="3"/>
  </si>
  <si>
    <t>補助金交付申請額</t>
    <rPh sb="0" eb="3">
      <t>ホジョキン</t>
    </rPh>
    <rPh sb="3" eb="5">
      <t>コウフ</t>
    </rPh>
    <rPh sb="5" eb="7">
      <t>シンセイ</t>
    </rPh>
    <rPh sb="7" eb="8">
      <t>ガク</t>
    </rPh>
    <phoneticPr fontId="3"/>
  </si>
  <si>
    <t>様式第1号|交付申請書シート内（別紙1）</t>
    <phoneticPr fontId="3"/>
  </si>
  <si>
    <t>市区町村</t>
  </si>
  <si>
    <t>長野県</t>
    <rPh sb="0" eb="3">
      <t>ナガノケン</t>
    </rPh>
    <phoneticPr fontId="3"/>
  </si>
  <si>
    <t>小諸市</t>
    <rPh sb="0" eb="3">
      <t>コモロシ</t>
    </rPh>
    <phoneticPr fontId="3"/>
  </si>
  <si>
    <t>以降住所</t>
    <rPh sb="0" eb="2">
      <t>イコウ</t>
    </rPh>
    <rPh sb="2" eb="4">
      <t>ジュウショ</t>
    </rPh>
    <phoneticPr fontId="3"/>
  </si>
  <si>
    <t>吹込み・吹付け</t>
    <rPh sb="0" eb="2">
      <t>フキコ</t>
    </rPh>
    <rPh sb="4" eb="6">
      <t>フキツケ</t>
    </rPh>
    <phoneticPr fontId="3"/>
  </si>
  <si>
    <t>吹込み・吹付け以外</t>
    <rPh sb="0" eb="2">
      <t>フキコ</t>
    </rPh>
    <rPh sb="4" eb="6">
      <t>フキツケ</t>
    </rPh>
    <rPh sb="7" eb="9">
      <t>イガイ</t>
    </rPh>
    <phoneticPr fontId="3"/>
  </si>
  <si>
    <t>下記製品に使用する複層ガラスの中空層の厚さは、補助対象製品一覧（https://ekes.jp/）に記載されている最小中空層の厚さを満たしている。</t>
    <rPh sb="0" eb="2">
      <t>カキ</t>
    </rPh>
    <rPh sb="2" eb="4">
      <t>セイヒン</t>
    </rPh>
    <rPh sb="5" eb="7">
      <t>シヨウ</t>
    </rPh>
    <rPh sb="9" eb="11">
      <t>フクソウ</t>
    </rPh>
    <rPh sb="15" eb="18">
      <t>チュウクウソウ</t>
    </rPh>
    <rPh sb="19" eb="20">
      <t>アツ</t>
    </rPh>
    <rPh sb="23" eb="25">
      <t>ホジョ</t>
    </rPh>
    <rPh sb="25" eb="27">
      <t>タイショウ</t>
    </rPh>
    <rPh sb="27" eb="29">
      <t>セイヒン</t>
    </rPh>
    <rPh sb="29" eb="31">
      <t>イチラン</t>
    </rPh>
    <rPh sb="50" eb="52">
      <t>キサイ</t>
    </rPh>
    <rPh sb="57" eb="59">
      <t>サイショウ</t>
    </rPh>
    <rPh sb="59" eb="62">
      <t>チュウクウソウ</t>
    </rPh>
    <rPh sb="63" eb="64">
      <t>アツ</t>
    </rPh>
    <rPh sb="66" eb="67">
      <t>ミ</t>
    </rPh>
    <phoneticPr fontId="3"/>
  </si>
  <si>
    <t>種別</t>
    <rPh sb="0" eb="2">
      <t>シュベツ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</si>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</sst>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0"/>
  </numFmts>
  <fonts count="41" x14ac:knownFonts="1">
    <font>
      <sz val="11"/>
      <color theme="1"/>
      <name val="游ゴシック"/>
      <family val="2"/>
      <charset val="128"/>
      <scheme val="minor"/>
    </font>
    <font>
      <sz val="11"/>
      <color theme="1"/>
      <name val="游ゴシック"/>
      <family val="2"/>
      <charset val="128"/>
      <scheme val="minor"/>
    </font>
    <font>
      <b/>
      <sz val="10"/>
      <color rgb="FF414042"/>
      <name val="メイリオ"/>
      <family val="3"/>
      <charset val="128"/>
    </font>
    <font>
      <sz val="6"/>
      <name val="游ゴシック"/>
      <family val="2"/>
      <charset val="128"/>
      <scheme val="minor"/>
    </font>
    <font>
      <sz val="10"/>
      <color rgb="FF414042"/>
      <name val="メイリオ"/>
      <family val="3"/>
      <charset val="128"/>
    </font>
    <font>
      <sz val="11"/>
      <name val="Meiryo UI"/>
      <family val="3"/>
      <charset val="128"/>
    </font>
    <font>
      <sz val="9"/>
      <color rgb="FF414042"/>
      <name val="メイリオ"/>
      <family val="3"/>
      <charset val="128"/>
    </font>
    <font>
      <sz val="6"/>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22"/>
      <color indexed="9"/>
      <name val="HGP創英角ｺﾞｼｯｸUB"/>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8"/>
      <color rgb="FFFF0000"/>
      <name val="游ゴシック"/>
      <family val="3"/>
      <charset val="128"/>
      <scheme val="minor"/>
    </font>
    <font>
      <sz val="18"/>
      <color theme="1"/>
      <name val="游ゴシック"/>
      <family val="3"/>
      <charset val="128"/>
      <scheme val="minor"/>
    </font>
    <font>
      <u/>
      <sz val="18"/>
      <color theme="1"/>
      <name val="游ゴシック"/>
      <family val="3"/>
      <charset val="128"/>
      <scheme val="minor"/>
    </font>
    <font>
      <b/>
      <sz val="14"/>
      <color theme="1"/>
      <name val="游ゴシック"/>
      <family val="3"/>
      <charset val="128"/>
      <scheme val="minor"/>
    </font>
    <font>
      <sz val="22"/>
      <color theme="1"/>
      <name val="游ゴシック"/>
      <family val="2"/>
      <charset val="128"/>
      <scheme val="minor"/>
    </font>
    <font>
      <u/>
      <sz val="11"/>
      <color theme="10"/>
      <name val="游ゴシック"/>
      <family val="2"/>
      <charset val="128"/>
      <scheme val="minor"/>
    </font>
    <font>
      <sz val="11"/>
      <color rgb="FFFF0000"/>
      <name val="游ゴシック"/>
      <family val="2"/>
      <charset val="128"/>
      <scheme val="minor"/>
    </font>
    <font>
      <b/>
      <sz val="14"/>
      <color theme="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6"/>
      <color theme="1"/>
      <name val="游ゴシック"/>
      <family val="2"/>
      <charset val="128"/>
      <scheme val="minor"/>
    </font>
    <font>
      <sz val="10"/>
      <color rgb="FFFF0000"/>
      <name val="游ゴシック"/>
      <family val="3"/>
      <charset val="128"/>
      <scheme val="minor"/>
    </font>
    <font>
      <sz val="10"/>
      <color rgb="FFFF0000"/>
      <name val="游ゴシック"/>
      <family val="2"/>
      <charset val="128"/>
      <scheme val="minor"/>
    </font>
    <font>
      <b/>
      <sz val="16"/>
      <color theme="1"/>
      <name val="游ゴシック"/>
      <family val="2"/>
      <charset val="128"/>
      <scheme val="minor"/>
    </font>
    <font>
      <sz val="12"/>
      <color theme="1"/>
      <name val="游ゴシック"/>
      <family val="2"/>
      <charset val="128"/>
      <scheme val="minor"/>
    </font>
    <font>
      <sz val="10"/>
      <name val="游ゴシック"/>
      <family val="3"/>
      <charset val="128"/>
      <scheme val="minor"/>
    </font>
    <font>
      <sz val="18"/>
      <color theme="1"/>
      <name val="游ゴシック"/>
      <family val="2"/>
      <charset val="128"/>
      <scheme val="minor"/>
    </font>
    <font>
      <sz val="10"/>
      <color theme="1"/>
      <name val="游ゴシック"/>
      <family val="3"/>
      <charset val="128"/>
      <scheme val="minor"/>
    </font>
  </fonts>
  <fills count="17">
    <fill>
      <patternFill patternType="none"/>
    </fill>
    <fill>
      <patternFill patternType="gray125"/>
    </fill>
    <fill>
      <patternFill patternType="solid">
        <fgColor rgb="FFCDDEEB"/>
        <bgColor indexed="64"/>
      </patternFill>
    </fill>
    <fill>
      <patternFill patternType="solid">
        <fgColor theme="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7CEED6"/>
        <bgColor indexed="64"/>
      </patternFill>
    </fill>
    <fill>
      <patternFill patternType="solid">
        <fgColor rgb="FFFF99FF"/>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dotted">
        <color indexed="64"/>
      </left>
      <right/>
      <top style="thin">
        <color indexed="64"/>
      </top>
      <bottom style="thin">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bottom style="mediumDashDot">
        <color auto="1"/>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right/>
      <top/>
      <bottom style="dotted">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s>
  <cellStyleXfs count="8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11" fillId="0" borderId="0">
      <alignment vertical="center"/>
    </xf>
    <xf numFmtId="0" fontId="11" fillId="0" borderId="0">
      <alignment vertical="center"/>
    </xf>
    <xf numFmtId="0" fontId="10"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1" fillId="0" borderId="0"/>
    <xf numFmtId="0" fontId="11" fillId="0" borderId="0"/>
    <xf numFmtId="0" fontId="11" fillId="0" borderId="0"/>
    <xf numFmtId="0" fontId="11" fillId="0" borderId="0"/>
    <xf numFmtId="0" fontId="11" fillId="0" borderId="0"/>
    <xf numFmtId="0" fontId="10" fillId="0" borderId="0">
      <alignment vertical="center"/>
    </xf>
    <xf numFmtId="0" fontId="9" fillId="0" borderId="0">
      <alignment vertical="center"/>
    </xf>
    <xf numFmtId="0" fontId="11" fillId="0" borderId="0"/>
    <xf numFmtId="0" fontId="11" fillId="0" borderId="0"/>
    <xf numFmtId="0" fontId="11" fillId="0" borderId="0"/>
    <xf numFmtId="0" fontId="10" fillId="0" borderId="0">
      <alignment vertical="center"/>
    </xf>
    <xf numFmtId="0" fontId="9" fillId="0" borderId="0">
      <alignment vertical="center"/>
    </xf>
    <xf numFmtId="0" fontId="9" fillId="0" borderId="0">
      <alignment vertical="center"/>
    </xf>
    <xf numFmtId="0" fontId="11" fillId="0" borderId="0">
      <alignment vertical="center"/>
    </xf>
    <xf numFmtId="0" fontId="10" fillId="0" borderId="0">
      <alignment vertical="center"/>
    </xf>
    <xf numFmtId="0" fontId="9" fillId="0" borderId="0">
      <alignment vertical="center"/>
    </xf>
    <xf numFmtId="0" fontId="10" fillId="0" borderId="0">
      <alignment vertical="center"/>
    </xf>
    <xf numFmtId="0" fontId="11" fillId="0" borderId="0">
      <alignment vertical="center"/>
    </xf>
    <xf numFmtId="0" fontId="10"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xf numFmtId="0" fontId="10" fillId="0" borderId="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9" fontId="9" fillId="0" borderId="0" applyFont="0" applyFill="0" applyBorder="0" applyAlignment="0" applyProtection="0">
      <alignment vertical="center"/>
    </xf>
    <xf numFmtId="0" fontId="13" fillId="4" borderId="5" applyBorder="0">
      <alignment horizontal="center" vertical="center"/>
      <protection hidden="1"/>
    </xf>
    <xf numFmtId="0" fontId="1" fillId="0" borderId="0">
      <alignment vertical="center"/>
    </xf>
    <xf numFmtId="0" fontId="1" fillId="0" borderId="0">
      <alignment vertical="center"/>
    </xf>
    <xf numFmtId="0" fontId="27" fillId="0" borderId="0" applyNumberFormat="0" applyFill="0" applyBorder="0" applyAlignment="0" applyProtection="0">
      <alignment vertical="center"/>
    </xf>
  </cellStyleXfs>
  <cellXfs count="489">
    <xf numFmtId="0" fontId="0" fillId="0" borderId="0" xfId="0">
      <alignment vertical="center"/>
    </xf>
    <xf numFmtId="0" fontId="5" fillId="0" borderId="2" xfId="1" applyFont="1" applyBorder="1" applyAlignment="1" applyProtection="1">
      <alignment horizontal="center" vertical="center"/>
      <protection locked="0"/>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16" fillId="0" borderId="0" xfId="0" applyFont="1">
      <alignment vertical="center"/>
    </xf>
    <xf numFmtId="0" fontId="17" fillId="0" borderId="0" xfId="0" applyFont="1">
      <alignment vertical="center"/>
    </xf>
    <xf numFmtId="0" fontId="0" fillId="0" borderId="0" xfId="0" applyAlignment="1">
      <alignment horizontal="right" vertical="center"/>
    </xf>
    <xf numFmtId="0" fontId="0" fillId="0" borderId="0" xfId="0" applyAlignment="1">
      <alignment horizontal="distributed" vertical="center"/>
    </xf>
    <xf numFmtId="0" fontId="0" fillId="0" borderId="0" xfId="0" applyAlignment="1">
      <alignment vertical="center" wrapText="1"/>
    </xf>
    <xf numFmtId="6" fontId="0" fillId="0" borderId="0" xfId="3"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10" xfId="0" applyBorder="1" applyAlignment="1">
      <alignment horizontal="center" vertical="center"/>
    </xf>
    <xf numFmtId="0" fontId="0" fillId="0" borderId="10"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5" xfId="0" applyBorder="1">
      <alignment vertical="center"/>
    </xf>
    <xf numFmtId="0" fontId="16" fillId="0" borderId="0" xfId="0" applyFont="1" applyBorder="1">
      <alignment vertical="center"/>
    </xf>
    <xf numFmtId="0" fontId="0" fillId="0" borderId="0" xfId="0" applyBorder="1">
      <alignment vertical="center"/>
    </xf>
    <xf numFmtId="0" fontId="17" fillId="0" borderId="0" xfId="0" applyFont="1" applyBorder="1">
      <alignment vertical="center"/>
    </xf>
    <xf numFmtId="0" fontId="0" fillId="0" borderId="14" xfId="0" applyBorder="1">
      <alignment vertical="center"/>
    </xf>
    <xf numFmtId="0" fontId="0" fillId="0" borderId="12" xfId="0" applyBorder="1">
      <alignment vertical="center"/>
    </xf>
    <xf numFmtId="0" fontId="0" fillId="0" borderId="6" xfId="0" applyBorder="1">
      <alignment vertical="center"/>
    </xf>
    <xf numFmtId="0" fontId="0" fillId="0" borderId="5" xfId="0" applyBorder="1" applyAlignment="1">
      <alignment horizontal="center" vertical="center"/>
    </xf>
    <xf numFmtId="0" fontId="0" fillId="0" borderId="2" xfId="0" applyBorder="1">
      <alignment vertical="center"/>
    </xf>
    <xf numFmtId="0" fontId="0" fillId="6" borderId="5" xfId="0" applyFill="1" applyBorder="1" applyAlignment="1">
      <alignment horizontal="center" vertical="center"/>
    </xf>
    <xf numFmtId="0" fontId="0" fillId="0" borderId="5" xfId="0" applyBorder="1">
      <alignment vertical="center"/>
    </xf>
    <xf numFmtId="0" fontId="0" fillId="5" borderId="10" xfId="0" applyFill="1" applyBorder="1">
      <alignment vertical="center"/>
    </xf>
    <xf numFmtId="0" fontId="0" fillId="0" borderId="11" xfId="0" applyBorder="1" applyAlignment="1">
      <alignment horizontal="center" vertical="center"/>
    </xf>
    <xf numFmtId="0" fontId="0" fillId="6" borderId="2" xfId="0" applyFill="1" applyBorder="1" applyAlignment="1">
      <alignment horizontal="center" vertical="center"/>
    </xf>
    <xf numFmtId="49" fontId="0" fillId="0" borderId="0" xfId="0" applyNumberFormat="1" applyAlignment="1">
      <alignment horizontal="right" vertical="top"/>
    </xf>
    <xf numFmtId="0" fontId="0" fillId="0" borderId="0" xfId="0" applyFill="1" applyBorder="1" applyAlignment="1">
      <alignment horizontal="right" vertical="top"/>
    </xf>
    <xf numFmtId="0" fontId="0" fillId="0" borderId="0" xfId="0" applyAlignment="1">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right" vertical="center"/>
    </xf>
    <xf numFmtId="0" fontId="0" fillId="0" borderId="10" xfId="0" applyFill="1" applyBorder="1" applyAlignment="1">
      <alignment horizontal="center" vertical="center"/>
    </xf>
    <xf numFmtId="0" fontId="0" fillId="5" borderId="0" xfId="0" applyFill="1">
      <alignment vertical="center"/>
    </xf>
    <xf numFmtId="0" fontId="0" fillId="0" borderId="0" xfId="0" applyFill="1">
      <alignment vertical="center"/>
    </xf>
    <xf numFmtId="49" fontId="0" fillId="0" borderId="0" xfId="0" applyNumberFormat="1">
      <alignment vertical="center"/>
    </xf>
    <xf numFmtId="176" fontId="0" fillId="0" borderId="0" xfId="0" applyNumberFormat="1" applyAlignment="1">
      <alignment horizontal="center" vertical="center"/>
    </xf>
    <xf numFmtId="176" fontId="0" fillId="0" borderId="0" xfId="0" applyNumberFormat="1" applyAlignment="1">
      <alignment vertical="center"/>
    </xf>
    <xf numFmtId="176" fontId="0" fillId="0" borderId="0" xfId="0" applyNumberFormat="1" applyAlignment="1">
      <alignment horizontal="right" vertical="center"/>
    </xf>
    <xf numFmtId="0" fontId="0" fillId="0" borderId="8" xfId="0" applyFill="1" applyBorder="1" applyAlignment="1">
      <alignment horizontal="center" vertical="center"/>
    </xf>
    <xf numFmtId="0" fontId="0" fillId="0" borderId="8" xfId="0" applyFill="1" applyBorder="1">
      <alignment vertical="center"/>
    </xf>
    <xf numFmtId="0" fontId="0" fillId="0" borderId="0" xfId="0" applyFill="1" applyBorder="1">
      <alignment vertical="center"/>
    </xf>
    <xf numFmtId="0" fontId="16" fillId="0" borderId="0" xfId="0" applyFont="1" applyFill="1" applyBorder="1">
      <alignment vertical="center"/>
    </xf>
    <xf numFmtId="0" fontId="17" fillId="0" borderId="0" xfId="0" applyFont="1" applyFill="1" applyBorder="1">
      <alignment vertical="center"/>
    </xf>
    <xf numFmtId="0" fontId="0" fillId="0" borderId="7" xfId="0" applyFill="1" applyBorder="1">
      <alignment vertical="center"/>
    </xf>
    <xf numFmtId="49" fontId="0" fillId="5" borderId="10" xfId="0" applyNumberFormat="1" applyFill="1" applyBorder="1" applyAlignment="1">
      <alignment horizontal="center" vertical="center"/>
    </xf>
    <xf numFmtId="49" fontId="0" fillId="0" borderId="10" xfId="0" applyNumberFormat="1" applyBorder="1" applyAlignment="1">
      <alignment horizontal="center" vertical="center"/>
    </xf>
    <xf numFmtId="49" fontId="0" fillId="5" borderId="8" xfId="0" applyNumberFormat="1" applyFill="1" applyBorder="1">
      <alignment vertical="center"/>
    </xf>
    <xf numFmtId="49" fontId="0" fillId="5" borderId="8" xfId="0" applyNumberFormat="1" applyFill="1" applyBorder="1" applyAlignment="1">
      <alignment horizontal="left" vertical="center"/>
    </xf>
    <xf numFmtId="49" fontId="0" fillId="5" borderId="0" xfId="0" applyNumberFormat="1" applyFill="1">
      <alignment vertical="center"/>
    </xf>
    <xf numFmtId="49" fontId="0" fillId="0" borderId="0" xfId="0" applyNumberFormat="1" applyFill="1">
      <alignment vertical="center"/>
    </xf>
    <xf numFmtId="0" fontId="0" fillId="8" borderId="19" xfId="0" applyFill="1" applyBorder="1" applyAlignment="1">
      <alignment horizontal="center" vertical="center"/>
    </xf>
    <xf numFmtId="0" fontId="0" fillId="8" borderId="11" xfId="0" applyFill="1" applyBorder="1" applyAlignment="1">
      <alignment horizontal="center" vertical="center"/>
    </xf>
    <xf numFmtId="0" fontId="0" fillId="8" borderId="5" xfId="0" applyFill="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6"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9" fillId="0" borderId="0" xfId="0" applyFont="1" applyAlignment="1">
      <alignment vertical="top"/>
    </xf>
    <xf numFmtId="0" fontId="0" fillId="0" borderId="7" xfId="0" applyBorder="1">
      <alignment vertical="center"/>
    </xf>
    <xf numFmtId="0" fontId="0" fillId="0" borderId="0" xfId="0" applyBorder="1" applyAlignment="1">
      <alignment vertical="center"/>
    </xf>
    <xf numFmtId="0" fontId="29" fillId="0" borderId="0" xfId="0" applyFont="1" applyFill="1" applyAlignment="1">
      <alignment vertical="center"/>
    </xf>
    <xf numFmtId="0" fontId="0" fillId="0" borderId="0" xfId="0" applyBorder="1" applyAlignment="1">
      <alignment vertical="center"/>
    </xf>
    <xf numFmtId="0" fontId="0" fillId="0" borderId="14" xfId="0" applyBorder="1" applyAlignment="1">
      <alignment vertical="center"/>
    </xf>
    <xf numFmtId="0" fontId="30" fillId="0" borderId="0" xfId="0" applyFont="1">
      <alignment vertical="center"/>
    </xf>
    <xf numFmtId="0" fontId="0" fillId="0" borderId="13" xfId="0" applyBorder="1">
      <alignment vertical="center"/>
    </xf>
    <xf numFmtId="0" fontId="0" fillId="0" borderId="0" xfId="0" applyBorder="1" applyAlignment="1">
      <alignment horizontal="distributed" vertical="center"/>
    </xf>
    <xf numFmtId="0" fontId="0" fillId="5" borderId="7" xfId="0" applyFill="1" applyBorder="1">
      <alignment vertical="center"/>
    </xf>
    <xf numFmtId="0" fontId="0" fillId="0" borderId="22" xfId="0" applyBorder="1">
      <alignment vertical="center"/>
    </xf>
    <xf numFmtId="0" fontId="31" fillId="0" borderId="0" xfId="0" applyFont="1">
      <alignment vertical="center"/>
    </xf>
    <xf numFmtId="0" fontId="32" fillId="0" borderId="0" xfId="0" applyFont="1">
      <alignment vertical="center"/>
    </xf>
    <xf numFmtId="0" fontId="0" fillId="12" borderId="5" xfId="0" applyFill="1" applyBorder="1" applyAlignment="1">
      <alignment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23" xfId="0" applyBorder="1">
      <alignment vertical="center"/>
    </xf>
    <xf numFmtId="0" fontId="0" fillId="12" borderId="26" xfId="0" applyFill="1" applyBorder="1" applyAlignment="1">
      <alignment vertical="center"/>
    </xf>
    <xf numFmtId="0" fontId="0" fillId="12" borderId="12" xfId="0" applyFill="1" applyBorder="1" applyAlignment="1">
      <alignment vertical="center"/>
    </xf>
    <xf numFmtId="0" fontId="28" fillId="0" borderId="0" xfId="0" applyFont="1" applyBorder="1">
      <alignment vertical="center"/>
    </xf>
    <xf numFmtId="0" fontId="0" fillId="0" borderId="17" xfId="0" applyBorder="1">
      <alignment vertical="center"/>
    </xf>
    <xf numFmtId="0" fontId="0" fillId="0" borderId="18" xfId="0" applyBorder="1">
      <alignment vertical="center"/>
    </xf>
    <xf numFmtId="0" fontId="0" fillId="8" borderId="0" xfId="0" applyFill="1" applyAlignment="1">
      <alignment horizontal="center" vertical="center"/>
    </xf>
    <xf numFmtId="0" fontId="0" fillId="8" borderId="15" xfId="0" applyFill="1" applyBorder="1" applyAlignment="1">
      <alignment horizontal="center" vertical="center"/>
    </xf>
    <xf numFmtId="0" fontId="0" fillId="8" borderId="12" xfId="0" applyFill="1" applyBorder="1" applyAlignment="1">
      <alignment horizontal="center" vertical="center"/>
    </xf>
    <xf numFmtId="0" fontId="0" fillId="8" borderId="8" xfId="0" applyFill="1" applyBorder="1" applyAlignment="1">
      <alignment horizontal="center" vertical="center"/>
    </xf>
    <xf numFmtId="0" fontId="0" fillId="8" borderId="0" xfId="0" applyFill="1" applyBorder="1" applyAlignment="1">
      <alignment horizontal="center" vertical="center"/>
    </xf>
    <xf numFmtId="0" fontId="0" fillId="12" borderId="0" xfId="0" applyFill="1">
      <alignment vertical="center"/>
    </xf>
    <xf numFmtId="0" fontId="0" fillId="14" borderId="0" xfId="0" applyFill="1">
      <alignment vertical="center"/>
    </xf>
    <xf numFmtId="0" fontId="0" fillId="14" borderId="0" xfId="0" applyFill="1" applyAlignment="1">
      <alignment vertical="center"/>
    </xf>
    <xf numFmtId="0" fontId="34" fillId="0" borderId="0" xfId="0" applyFont="1" applyBorder="1" applyAlignment="1">
      <alignment vertical="center"/>
    </xf>
    <xf numFmtId="0" fontId="0" fillId="10" borderId="2" xfId="0" applyFill="1" applyBorder="1" applyAlignment="1">
      <alignment horizontal="center" vertical="center"/>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0" fontId="0" fillId="11" borderId="2" xfId="0" applyFill="1" applyBorder="1" applyAlignment="1">
      <alignment horizontal="center" vertical="center"/>
    </xf>
    <xf numFmtId="0" fontId="0" fillId="11" borderId="2" xfId="0" applyFill="1" applyBorder="1" applyAlignment="1">
      <alignment horizontal="center" vertical="center" wrapText="1"/>
    </xf>
    <xf numFmtId="0" fontId="0" fillId="10" borderId="2" xfId="0" applyFill="1" applyBorder="1" applyAlignment="1">
      <alignment horizontal="center" vertical="center"/>
    </xf>
    <xf numFmtId="0" fontId="0" fillId="0" borderId="1" xfId="0"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11" borderId="10" xfId="0" applyFill="1" applyBorder="1" applyAlignment="1">
      <alignment horizontal="center" vertical="center" wrapText="1"/>
    </xf>
    <xf numFmtId="0" fontId="0" fillId="0" borderId="4" xfId="0" applyBorder="1">
      <alignment vertical="center"/>
    </xf>
    <xf numFmtId="0" fontId="0" fillId="0" borderId="30" xfId="0" applyBorder="1">
      <alignment vertical="center"/>
    </xf>
    <xf numFmtId="0" fontId="0" fillId="0" borderId="27" xfId="0" applyBorder="1">
      <alignment vertical="center"/>
    </xf>
    <xf numFmtId="0" fontId="0" fillId="0" borderId="32" xfId="0" applyBorder="1">
      <alignment vertical="center"/>
    </xf>
    <xf numFmtId="0" fontId="0" fillId="0" borderId="17" xfId="0" applyBorder="1" applyAlignment="1">
      <alignment horizontal="center" vertical="center"/>
    </xf>
    <xf numFmtId="0" fontId="0" fillId="0" borderId="36" xfId="0" applyBorder="1">
      <alignment vertical="center"/>
    </xf>
    <xf numFmtId="0" fontId="0" fillId="0" borderId="37" xfId="0" applyBorder="1" applyAlignment="1">
      <alignment horizontal="center" vertical="center"/>
    </xf>
    <xf numFmtId="0" fontId="0" fillId="0" borderId="39" xfId="0" applyBorder="1">
      <alignment vertical="center"/>
    </xf>
    <xf numFmtId="0" fontId="0" fillId="0" borderId="41" xfId="0" applyBorder="1" applyAlignment="1">
      <alignment horizontal="center" vertical="center"/>
    </xf>
    <xf numFmtId="0" fontId="0" fillId="0" borderId="40" xfId="0" applyBorder="1" applyAlignment="1">
      <alignment horizontal="center" vertical="center"/>
    </xf>
    <xf numFmtId="38" fontId="0" fillId="0" borderId="19" xfId="2" applyFont="1" applyBorder="1">
      <alignment vertical="center"/>
    </xf>
    <xf numFmtId="38" fontId="0" fillId="0" borderId="35" xfId="2" applyFont="1" applyBorder="1">
      <alignment vertical="center"/>
    </xf>
    <xf numFmtId="38" fontId="0" fillId="0" borderId="12" xfId="2" applyFont="1" applyBorder="1">
      <alignment vertical="center"/>
    </xf>
    <xf numFmtId="0" fontId="0" fillId="0" borderId="0" xfId="0" applyFill="1" applyAlignment="1">
      <alignment horizontal="center" vertical="center"/>
    </xf>
    <xf numFmtId="49" fontId="0" fillId="5" borderId="10" xfId="0" applyNumberFormat="1" applyFill="1" applyBorder="1" applyAlignment="1">
      <alignment horizontal="right" vertical="center" wrapText="1"/>
    </xf>
    <xf numFmtId="49" fontId="0" fillId="0" borderId="8" xfId="0" applyNumberFormat="1" applyFill="1" applyBorder="1">
      <alignment vertical="center"/>
    </xf>
    <xf numFmtId="49" fontId="0" fillId="0" borderId="8" xfId="0" applyNumberFormat="1" applyFill="1" applyBorder="1" applyAlignment="1">
      <alignment horizontal="left" vertical="center"/>
    </xf>
    <xf numFmtId="49" fontId="0" fillId="0" borderId="10" xfId="0" applyNumberFormat="1" applyFill="1" applyBorder="1" applyAlignment="1">
      <alignment horizontal="center" vertical="center"/>
    </xf>
    <xf numFmtId="0" fontId="34" fillId="0" borderId="0" xfId="0" applyFont="1" applyBorder="1" applyAlignment="1">
      <alignment horizontal="left" vertical="center"/>
    </xf>
    <xf numFmtId="0" fontId="0" fillId="0" borderId="0" xfId="0" applyBorder="1" applyAlignment="1">
      <alignment horizontal="center" vertical="center" wrapText="1"/>
    </xf>
    <xf numFmtId="0" fontId="25" fillId="0" borderId="0" xfId="0"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5" xfId="0" applyBorder="1" applyAlignment="1">
      <alignment horizontal="center" vertical="center"/>
    </xf>
    <xf numFmtId="0" fontId="34" fillId="0" borderId="0" xfId="0" applyFont="1" applyBorder="1" applyAlignment="1">
      <alignment vertical="center"/>
    </xf>
    <xf numFmtId="0" fontId="0" fillId="0" borderId="0" xfId="0" applyBorder="1" applyAlignment="1">
      <alignment vertical="center"/>
    </xf>
    <xf numFmtId="0" fontId="0" fillId="0" borderId="0" xfId="0" applyFill="1" applyAlignment="1">
      <alignment vertical="center" wrapText="1"/>
    </xf>
    <xf numFmtId="0" fontId="0" fillId="0" borderId="0" xfId="0" applyFill="1" applyBorder="1" applyAlignment="1">
      <alignment horizontal="center" vertical="center" wrapText="1"/>
    </xf>
    <xf numFmtId="0" fontId="0" fillId="12" borderId="2" xfId="0" applyFill="1" applyBorder="1">
      <alignment vertical="center"/>
    </xf>
    <xf numFmtId="0" fontId="0" fillId="14" borderId="2" xfId="0" applyFill="1" applyBorder="1">
      <alignment vertical="center"/>
    </xf>
    <xf numFmtId="0" fontId="0" fillId="14" borderId="2" xfId="0" applyFill="1" applyBorder="1" applyAlignment="1">
      <alignment horizontal="center" vertical="center"/>
    </xf>
    <xf numFmtId="0" fontId="0" fillId="14" borderId="42" xfId="0" applyFill="1" applyBorder="1" applyAlignment="1">
      <alignment horizontal="center" vertical="center"/>
    </xf>
    <xf numFmtId="0" fontId="0" fillId="14" borderId="7" xfId="0" applyFill="1" applyBorder="1" applyAlignment="1">
      <alignment horizontal="center" vertical="center"/>
    </xf>
    <xf numFmtId="0" fontId="0" fillId="14" borderId="43" xfId="0" applyFill="1" applyBorder="1" applyAlignment="1">
      <alignment horizontal="center" vertical="center"/>
    </xf>
    <xf numFmtId="0" fontId="0" fillId="0" borderId="1" xfId="0" applyBorder="1">
      <alignment vertical="center"/>
    </xf>
    <xf numFmtId="0" fontId="18" fillId="0" borderId="2" xfId="0" applyFont="1" applyBorder="1" applyAlignment="1">
      <alignment horizontal="center" vertical="center" wrapText="1"/>
    </xf>
    <xf numFmtId="0" fontId="19" fillId="0" borderId="47" xfId="0" applyFont="1" applyBorder="1">
      <alignment vertical="center"/>
    </xf>
    <xf numFmtId="0" fontId="18" fillId="0" borderId="0" xfId="0" applyFont="1" applyBorder="1" applyAlignment="1">
      <alignment horizontal="center" vertical="center" wrapText="1"/>
    </xf>
    <xf numFmtId="0" fontId="0" fillId="14" borderId="9" xfId="0" applyFill="1" applyBorder="1" applyAlignment="1">
      <alignment horizontal="center" vertical="center"/>
    </xf>
    <xf numFmtId="0" fontId="0" fillId="0" borderId="0" xfId="0" applyFill="1" applyAlignment="1">
      <alignment vertical="center" shrinkToFit="1"/>
    </xf>
    <xf numFmtId="0" fontId="0" fillId="0" borderId="51" xfId="0" applyBorder="1">
      <alignment vertical="center"/>
    </xf>
    <xf numFmtId="0" fontId="0" fillId="0" borderId="53" xfId="0" applyBorder="1">
      <alignment vertical="center"/>
    </xf>
    <xf numFmtId="0" fontId="31" fillId="0" borderId="27" xfId="0" applyFont="1" applyBorder="1" applyAlignment="1">
      <alignment horizontal="center" vertical="center"/>
    </xf>
    <xf numFmtId="0" fontId="31" fillId="0" borderId="50" xfId="0" applyFont="1" applyBorder="1" applyAlignment="1">
      <alignment horizontal="center" vertical="center"/>
    </xf>
    <xf numFmtId="38" fontId="30" fillId="0" borderId="33" xfId="2" applyFont="1" applyFill="1" applyBorder="1">
      <alignment vertical="center"/>
    </xf>
    <xf numFmtId="38" fontId="30" fillId="0" borderId="38" xfId="2" applyFont="1" applyFill="1" applyBorder="1">
      <alignment vertical="center"/>
    </xf>
    <xf numFmtId="38" fontId="30" fillId="0" borderId="52" xfId="2" applyFont="1" applyFill="1" applyBorder="1">
      <alignment vertical="center"/>
    </xf>
    <xf numFmtId="38" fontId="30" fillId="0" borderId="31" xfId="2" applyFont="1" applyFill="1" applyBorder="1">
      <alignment vertical="center"/>
    </xf>
    <xf numFmtId="0" fontId="37" fillId="0" borderId="12" xfId="0" applyFont="1" applyBorder="1" applyAlignment="1">
      <alignment vertical="center"/>
    </xf>
    <xf numFmtId="38" fontId="0" fillId="0" borderId="5" xfId="2" applyFont="1" applyBorder="1" applyAlignment="1">
      <alignment vertical="center"/>
    </xf>
    <xf numFmtId="0" fontId="31" fillId="0" borderId="2" xfId="0" applyFont="1" applyBorder="1" applyAlignment="1">
      <alignment horizontal="center" vertical="center"/>
    </xf>
    <xf numFmtId="0" fontId="0" fillId="0" borderId="5" xfId="0" applyBorder="1" applyAlignment="1">
      <alignment vertical="center"/>
    </xf>
    <xf numFmtId="0" fontId="0" fillId="0" borderId="21" xfId="0" applyBorder="1">
      <alignment vertical="center"/>
    </xf>
    <xf numFmtId="0" fontId="0" fillId="0" borderId="55" xfId="0" applyBorder="1" applyAlignment="1">
      <alignment horizontal="center" vertical="center"/>
    </xf>
    <xf numFmtId="38" fontId="30" fillId="0" borderId="16" xfId="2" applyFont="1" applyFill="1" applyBorder="1">
      <alignment vertical="center"/>
    </xf>
    <xf numFmtId="0" fontId="0" fillId="0" borderId="27" xfId="0" applyBorder="1" applyAlignment="1">
      <alignment horizontal="center" vertical="center"/>
    </xf>
    <xf numFmtId="0" fontId="0" fillId="0" borderId="4" xfId="0" applyBorder="1" applyAlignment="1">
      <alignment horizontal="center" vertical="center"/>
    </xf>
    <xf numFmtId="0" fontId="37" fillId="0" borderId="2" xfId="0" applyFont="1" applyBorder="1" applyAlignment="1">
      <alignment horizontal="center" vertical="center" wrapText="1"/>
    </xf>
    <xf numFmtId="0" fontId="0" fillId="14" borderId="4"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alignment horizontal="right" vertical="center"/>
    </xf>
    <xf numFmtId="0" fontId="19" fillId="0" borderId="0" xfId="0" applyFont="1" applyBorder="1">
      <alignment vertical="center"/>
    </xf>
    <xf numFmtId="0" fontId="19" fillId="0" borderId="0" xfId="0" applyFont="1" applyBorder="1" applyAlignment="1">
      <alignment vertical="center"/>
    </xf>
    <xf numFmtId="0" fontId="0" fillId="0" borderId="0" xfId="0" applyFill="1" applyBorder="1" applyAlignment="1">
      <alignment horizontal="lef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0" fillId="14" borderId="1" xfId="0" applyFill="1" applyBorder="1" applyAlignment="1">
      <alignment horizontal="center" vertical="center"/>
    </xf>
    <xf numFmtId="0" fontId="0" fillId="14" borderId="5" xfId="0" applyFill="1" applyBorder="1" applyAlignment="1">
      <alignment horizontal="center" vertical="center" wrapText="1"/>
    </xf>
    <xf numFmtId="0" fontId="20" fillId="0" borderId="2" xfId="0" applyFont="1" applyBorder="1">
      <alignment vertical="center"/>
    </xf>
    <xf numFmtId="0" fontId="38" fillId="0" borderId="2" xfId="0" applyFont="1"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49" xfId="0" applyFill="1" applyBorder="1" applyAlignment="1">
      <alignment horizontal="left" vertical="center"/>
    </xf>
    <xf numFmtId="38" fontId="0" fillId="0" borderId="11" xfId="2" applyFont="1" applyBorder="1" applyAlignment="1">
      <alignment vertical="center"/>
    </xf>
    <xf numFmtId="38" fontId="19" fillId="0" borderId="48" xfId="2" applyFont="1" applyBorder="1" applyAlignment="1">
      <alignment vertical="center"/>
    </xf>
    <xf numFmtId="0" fontId="29" fillId="0" borderId="0" xfId="0" applyFont="1" applyFill="1" applyAlignment="1">
      <alignment horizontal="center" vertical="center"/>
    </xf>
    <xf numFmtId="0" fontId="0" fillId="0" borderId="0" xfId="0" applyBorder="1" applyAlignment="1">
      <alignment horizontal="center" vertical="center"/>
    </xf>
    <xf numFmtId="0" fontId="34" fillId="0" borderId="0" xfId="0" applyFont="1" applyBorder="1" applyAlignment="1">
      <alignment vertical="center"/>
    </xf>
    <xf numFmtId="0" fontId="0" fillId="0" borderId="2" xfId="0" applyBorder="1" applyAlignment="1">
      <alignment horizontal="center" vertical="center"/>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38" fontId="25" fillId="0" borderId="33" xfId="2" applyFont="1" applyFill="1" applyBorder="1">
      <alignment vertical="center"/>
    </xf>
    <xf numFmtId="38" fontId="25" fillId="0" borderId="38" xfId="2" applyFont="1" applyFill="1" applyBorder="1">
      <alignment vertical="center"/>
    </xf>
    <xf numFmtId="38" fontId="25" fillId="0" borderId="31" xfId="2" applyFont="1" applyFill="1" applyBorder="1">
      <alignment vertical="center"/>
    </xf>
    <xf numFmtId="0" fontId="30" fillId="0" borderId="27" xfId="0" applyFont="1" applyBorder="1" applyAlignment="1">
      <alignment horizontal="center" vertical="center"/>
    </xf>
    <xf numFmtId="0" fontId="30" fillId="0" borderId="34" xfId="0" applyFont="1" applyBorder="1" applyAlignment="1">
      <alignment horizontal="center" vertical="center"/>
    </xf>
    <xf numFmtId="0" fontId="30" fillId="0" borderId="4" xfId="0" applyFont="1" applyBorder="1" applyAlignment="1">
      <alignment horizontal="center" vertical="center"/>
    </xf>
    <xf numFmtId="0" fontId="0" fillId="0" borderId="57" xfId="0" applyBorder="1">
      <alignment vertical="center"/>
    </xf>
    <xf numFmtId="0" fontId="0" fillId="0" borderId="57" xfId="0" applyBorder="1" applyAlignment="1">
      <alignment horizontal="center" vertical="center"/>
    </xf>
    <xf numFmtId="0" fontId="27" fillId="0" borderId="0" xfId="84">
      <alignment vertical="center"/>
    </xf>
    <xf numFmtId="0" fontId="0" fillId="5" borderId="7" xfId="0" applyFill="1" applyBorder="1" applyAlignment="1">
      <alignment horizontal="center" vertical="center"/>
    </xf>
    <xf numFmtId="0" fontId="0" fillId="7" borderId="55" xfId="0" applyFill="1" applyBorder="1" applyAlignment="1">
      <alignment horizontal="center" vertical="center" wrapText="1"/>
    </xf>
    <xf numFmtId="0" fontId="31" fillId="0" borderId="1" xfId="0" applyFont="1" applyBorder="1" applyAlignment="1">
      <alignment horizontal="center" vertical="center"/>
    </xf>
    <xf numFmtId="0" fontId="31" fillId="0" borderId="34" xfId="0" applyFont="1" applyBorder="1" applyAlignment="1">
      <alignment horizontal="center" vertical="center"/>
    </xf>
    <xf numFmtId="38" fontId="0" fillId="0" borderId="7" xfId="2" applyFont="1" applyBorder="1">
      <alignment vertical="center"/>
    </xf>
    <xf numFmtId="38" fontId="0" fillId="0" borderId="10" xfId="2" applyFont="1" applyBorder="1">
      <alignment vertical="center"/>
    </xf>
    <xf numFmtId="0" fontId="0" fillId="0" borderId="0" xfId="0" applyAlignment="1">
      <alignment horizontal="right" vertical="center"/>
    </xf>
    <xf numFmtId="0" fontId="0" fillId="0" borderId="6" xfId="0" applyBorder="1" applyAlignment="1">
      <alignment vertical="center"/>
    </xf>
    <xf numFmtId="0" fontId="0" fillId="0" borderId="2" xfId="0" applyBorder="1" applyAlignment="1">
      <alignment horizontal="center" vertical="center"/>
    </xf>
    <xf numFmtId="0" fontId="0" fillId="0" borderId="5" xfId="0" applyBorder="1" applyAlignment="1">
      <alignment vertical="center"/>
    </xf>
    <xf numFmtId="0" fontId="19" fillId="0" borderId="48" xfId="0" applyFont="1" applyBorder="1" applyAlignment="1">
      <alignment vertical="center"/>
    </xf>
    <xf numFmtId="0" fontId="19" fillId="0" borderId="49" xfId="0" applyFont="1" applyBorder="1" applyAlignment="1">
      <alignment vertical="center"/>
    </xf>
    <xf numFmtId="0" fontId="0" fillId="0" borderId="0" xfId="0" applyNumberFormat="1" applyFill="1" applyAlignment="1">
      <alignment vertical="center" shrinkToFit="1"/>
    </xf>
    <xf numFmtId="177" fontId="0" fillId="0" borderId="5" xfId="0" applyNumberFormat="1" applyBorder="1" applyAlignment="1">
      <alignment vertical="center"/>
    </xf>
    <xf numFmtId="177" fontId="19" fillId="0" borderId="48" xfId="0" applyNumberFormat="1" applyFont="1" applyBorder="1" applyAlignment="1">
      <alignment vertical="center"/>
    </xf>
    <xf numFmtId="177" fontId="37" fillId="0" borderId="19" xfId="0" applyNumberFormat="1" applyFont="1" applyBorder="1" applyAlignment="1">
      <alignment vertical="center"/>
    </xf>
    <xf numFmtId="177" fontId="37" fillId="0" borderId="35" xfId="0" applyNumberFormat="1" applyFont="1" applyBorder="1" applyAlignment="1">
      <alignment vertical="center"/>
    </xf>
    <xf numFmtId="177" fontId="37" fillId="0" borderId="54" xfId="0" applyNumberFormat="1" applyFont="1" applyBorder="1" applyAlignment="1">
      <alignment vertical="center"/>
    </xf>
    <xf numFmtId="177" fontId="37" fillId="0" borderId="12" xfId="0" applyNumberFormat="1" applyFont="1" applyBorder="1" applyAlignment="1">
      <alignment vertical="center"/>
    </xf>
    <xf numFmtId="0" fontId="37" fillId="0" borderId="5" xfId="0" applyFont="1" applyBorder="1" applyAlignment="1">
      <alignment vertical="center"/>
    </xf>
    <xf numFmtId="0" fontId="0" fillId="0" borderId="7" xfId="0" applyBorder="1" applyAlignment="1">
      <alignment horizontal="right" vertical="center"/>
    </xf>
    <xf numFmtId="0" fontId="0" fillId="0" borderId="54" xfId="0" applyBorder="1">
      <alignment vertical="center"/>
    </xf>
    <xf numFmtId="0" fontId="0" fillId="0" borderId="35" xfId="0" applyBorder="1">
      <alignment vertical="center"/>
    </xf>
    <xf numFmtId="0" fontId="0" fillId="0" borderId="58" xfId="0" applyBorder="1">
      <alignment vertical="center"/>
    </xf>
    <xf numFmtId="0" fontId="25" fillId="0" borderId="0" xfId="0" applyFont="1" applyAlignment="1">
      <alignment horizontal="center" vertical="center"/>
    </xf>
    <xf numFmtId="0" fontId="0" fillId="0" borderId="0" xfId="0" applyAlignment="1">
      <alignment horizontal="center" vertical="center"/>
    </xf>
    <xf numFmtId="0" fontId="2" fillId="2"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3" xfId="0" applyFill="1" applyBorder="1" applyAlignment="1">
      <alignment horizontal="center" vertical="center"/>
    </xf>
    <xf numFmtId="0" fontId="0" fillId="6" borderId="4" xfId="0" applyFill="1" applyBorder="1" applyAlignment="1">
      <alignment horizontal="center" vertical="center"/>
    </xf>
    <xf numFmtId="38" fontId="26" fillId="13" borderId="5" xfId="2" applyFont="1" applyFill="1" applyBorder="1" applyAlignment="1">
      <alignment horizontal="center" vertical="center"/>
    </xf>
    <xf numFmtId="38" fontId="26" fillId="13" borderId="10" xfId="2" applyFont="1" applyFill="1" applyBorder="1" applyAlignment="1">
      <alignment horizontal="center" vertical="center"/>
    </xf>
    <xf numFmtId="38" fontId="26" fillId="13" borderId="6" xfId="2" applyFont="1"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38" fontId="0" fillId="6" borderId="5" xfId="2" applyFont="1" applyFill="1" applyBorder="1" applyAlignment="1">
      <alignment horizontal="center" vertical="center"/>
    </xf>
    <xf numFmtId="38" fontId="0" fillId="6" borderId="10" xfId="2" applyFont="1" applyFill="1" applyBorder="1" applyAlignment="1">
      <alignment horizontal="center" vertical="center"/>
    </xf>
    <xf numFmtId="38" fontId="0" fillId="6" borderId="6" xfId="2" applyFont="1" applyFill="1" applyBorder="1" applyAlignment="1">
      <alignment horizontal="center" vertical="center"/>
    </xf>
    <xf numFmtId="0" fontId="9" fillId="0" borderId="16" xfId="0" applyFont="1" applyBorder="1" applyAlignment="1">
      <alignment vertical="center" wrapText="1"/>
    </xf>
    <xf numFmtId="0" fontId="0" fillId="0" borderId="10" xfId="0" applyBorder="1" applyAlignment="1">
      <alignment vertical="center"/>
    </xf>
    <xf numFmtId="0" fontId="0" fillId="0" borderId="6" xfId="0" applyBorder="1" applyAlignment="1">
      <alignment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vertical="center"/>
    </xf>
    <xf numFmtId="0" fontId="0" fillId="0" borderId="2" xfId="0" applyBorder="1" applyAlignment="1">
      <alignment vertical="center"/>
    </xf>
    <xf numFmtId="0" fontId="0" fillId="0" borderId="21" xfId="0" applyBorder="1" applyAlignment="1">
      <alignment vertical="center"/>
    </xf>
    <xf numFmtId="0" fontId="0" fillId="6" borderId="2" xfId="0" applyFill="1" applyBorder="1" applyAlignment="1">
      <alignment horizontal="center" vertical="center"/>
    </xf>
    <xf numFmtId="49" fontId="0" fillId="0" borderId="10" xfId="2" applyNumberFormat="1" applyFont="1" applyFill="1" applyBorder="1" applyAlignment="1">
      <alignment horizontal="right" vertical="center"/>
    </xf>
    <xf numFmtId="49" fontId="0" fillId="0" borderId="10" xfId="0" applyNumberFormat="1" applyFill="1" applyBorder="1" applyAlignment="1">
      <alignment horizontal="left" vertical="center"/>
    </xf>
    <xf numFmtId="49" fontId="0" fillId="0" borderId="6" xfId="0" applyNumberFormat="1" applyFill="1" applyBorder="1" applyAlignment="1">
      <alignment horizontal="left" vertical="center"/>
    </xf>
    <xf numFmtId="49" fontId="0" fillId="0" borderId="2" xfId="0" applyNumberFormat="1" applyFill="1" applyBorder="1" applyAlignment="1">
      <alignment horizontal="left" vertical="center"/>
    </xf>
    <xf numFmtId="49" fontId="0" fillId="0" borderId="7" xfId="0" applyNumberFormat="1" applyFill="1" applyBorder="1" applyAlignment="1">
      <alignment horizontal="left" vertical="center"/>
    </xf>
    <xf numFmtId="0" fontId="20" fillId="6" borderId="2" xfId="0" applyFont="1" applyFill="1" applyBorder="1" applyAlignment="1">
      <alignment horizontal="center" vertical="center"/>
    </xf>
    <xf numFmtId="0" fontId="21" fillId="6" borderId="2" xfId="0" applyFont="1" applyFill="1" applyBorder="1" applyAlignment="1">
      <alignment horizontal="center" vertical="center"/>
    </xf>
    <xf numFmtId="49" fontId="0" fillId="0" borderId="13" xfId="0" applyNumberFormat="1" applyFill="1" applyBorder="1" applyAlignment="1">
      <alignment horizontal="left" vertical="center"/>
    </xf>
    <xf numFmtId="49" fontId="0" fillId="0" borderId="8" xfId="0" applyNumberFormat="1" applyFill="1" applyBorder="1" applyAlignment="1">
      <alignment horizontal="center" vertical="center"/>
    </xf>
    <xf numFmtId="49" fontId="0" fillId="0" borderId="7" xfId="0" applyNumberFormat="1" applyFill="1" applyBorder="1" applyAlignment="1">
      <alignment horizontal="center" vertical="center"/>
    </xf>
    <xf numFmtId="49" fontId="0" fillId="0" borderId="10" xfId="0" applyNumberFormat="1" applyFill="1" applyBorder="1" applyAlignment="1">
      <alignment horizontal="right" vertical="center"/>
    </xf>
    <xf numFmtId="0" fontId="21" fillId="6" borderId="11"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3" xfId="0" applyFont="1" applyFill="1" applyBorder="1" applyAlignment="1">
      <alignment horizontal="center" vertical="center" wrapText="1"/>
    </xf>
    <xf numFmtId="49" fontId="0" fillId="0" borderId="11" xfId="0" applyNumberFormat="1" applyFill="1" applyBorder="1" applyAlignment="1">
      <alignment horizontal="right" vertical="center" wrapText="1"/>
    </xf>
    <xf numFmtId="49" fontId="0" fillId="0" borderId="12" xfId="0" applyNumberFormat="1" applyFill="1" applyBorder="1" applyAlignment="1">
      <alignment horizontal="right" vertical="center" wrapText="1"/>
    </xf>
    <xf numFmtId="0" fontId="0" fillId="0" borderId="8"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horizontal="right" vertical="center"/>
    </xf>
    <xf numFmtId="49" fontId="0" fillId="0" borderId="0" xfId="0" applyNumberFormat="1" applyFill="1" applyAlignment="1">
      <alignment horizontal="center" vertical="center" shrinkToFit="1"/>
    </xf>
    <xf numFmtId="0" fontId="0" fillId="0" borderId="0" xfId="0" applyNumberFormat="1" applyFill="1" applyAlignment="1">
      <alignment horizontal="center" vertical="center" shrinkToFit="1"/>
    </xf>
    <xf numFmtId="49" fontId="0" fillId="0" borderId="8" xfId="0" applyNumberFormat="1" applyFill="1" applyBorder="1" applyAlignment="1">
      <alignment horizontal="left" vertical="center"/>
    </xf>
    <xf numFmtId="49" fontId="0" fillId="0" borderId="9" xfId="0" applyNumberFormat="1" applyFill="1" applyBorder="1" applyAlignment="1">
      <alignment horizontal="left" vertical="center"/>
    </xf>
    <xf numFmtId="49" fontId="0" fillId="0" borderId="2" xfId="0" applyNumberForma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49" fontId="9" fillId="0" borderId="2" xfId="0" applyNumberFormat="1" applyFont="1" applyFill="1" applyBorder="1" applyAlignment="1">
      <alignment horizontal="left" vertical="center"/>
    </xf>
    <xf numFmtId="0" fontId="0" fillId="6" borderId="1" xfId="0" applyFill="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16" fillId="0" borderId="4" xfId="0" applyFont="1" applyBorder="1" applyAlignment="1">
      <alignment vertical="center" wrapText="1"/>
    </xf>
    <xf numFmtId="0" fontId="17" fillId="0" borderId="4" xfId="0" applyFont="1" applyBorder="1" applyAlignment="1">
      <alignment vertical="center" wrapText="1"/>
    </xf>
    <xf numFmtId="0" fontId="16" fillId="3" borderId="42" xfId="0" applyFont="1" applyFill="1" applyBorder="1" applyAlignment="1">
      <alignment vertical="center" wrapText="1"/>
    </xf>
    <xf numFmtId="0" fontId="17" fillId="3" borderId="56" xfId="0" applyFont="1" applyFill="1" applyBorder="1" applyAlignment="1">
      <alignment vertical="center" wrapText="1"/>
    </xf>
    <xf numFmtId="0" fontId="17" fillId="3" borderId="43" xfId="0" applyFont="1" applyFill="1"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14" fillId="0" borderId="42" xfId="0" applyFont="1" applyBorder="1" applyAlignment="1">
      <alignment horizontal="left" vertical="center" wrapText="1"/>
    </xf>
    <xf numFmtId="0" fontId="14" fillId="0" borderId="56" xfId="0" applyFont="1" applyBorder="1" applyAlignment="1">
      <alignment horizontal="left" vertical="center" wrapText="1"/>
    </xf>
    <xf numFmtId="0" fontId="14" fillId="0" borderId="43" xfId="0" applyFont="1" applyBorder="1" applyAlignment="1">
      <alignment horizontal="left" vertical="center" wrapText="1"/>
    </xf>
    <xf numFmtId="0" fontId="15" fillId="0" borderId="7" xfId="0" applyFont="1" applyBorder="1" applyAlignment="1">
      <alignment vertical="center" wrapText="1"/>
    </xf>
    <xf numFmtId="0" fontId="15" fillId="0" borderId="13" xfId="0" applyFont="1" applyBorder="1" applyAlignment="1">
      <alignment vertical="center" wrapText="1"/>
    </xf>
    <xf numFmtId="0" fontId="0" fillId="9" borderId="7" xfId="0" applyFill="1" applyBorder="1" applyAlignment="1">
      <alignment horizontal="center" vertical="center"/>
    </xf>
    <xf numFmtId="0" fontId="0" fillId="9" borderId="13" xfId="0" applyFill="1" applyBorder="1" applyAlignment="1">
      <alignment horizontal="center" vertical="center"/>
    </xf>
    <xf numFmtId="6" fontId="0" fillId="0" borderId="0" xfId="3" applyFont="1" applyAlignment="1">
      <alignment vertical="center" wrapText="1"/>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5" borderId="5" xfId="0" applyFill="1" applyBorder="1" applyAlignment="1">
      <alignment horizontal="center" vertical="center"/>
    </xf>
    <xf numFmtId="0" fontId="0" fillId="5" borderId="10" xfId="0" applyFill="1" applyBorder="1" applyAlignment="1">
      <alignment horizontal="center" vertical="center"/>
    </xf>
    <xf numFmtId="49" fontId="0" fillId="5" borderId="7" xfId="0" applyNumberFormat="1" applyFill="1" applyBorder="1" applyAlignment="1">
      <alignment horizontal="left" vertical="center"/>
    </xf>
    <xf numFmtId="0" fontId="21" fillId="6" borderId="2" xfId="0" applyFont="1" applyFill="1" applyBorder="1" applyAlignment="1">
      <alignment horizontal="center" vertical="center" wrapText="1"/>
    </xf>
    <xf numFmtId="49" fontId="27" fillId="5" borderId="10" xfId="84" applyNumberFormat="1" applyFill="1" applyBorder="1" applyAlignment="1">
      <alignment horizontal="center" vertical="center"/>
    </xf>
    <xf numFmtId="49" fontId="9" fillId="5" borderId="10" xfId="0" applyNumberFormat="1" applyFont="1" applyFill="1" applyBorder="1" applyAlignment="1">
      <alignment horizontal="center" vertical="center"/>
    </xf>
    <xf numFmtId="49" fontId="9" fillId="5" borderId="6" xfId="0" applyNumberFormat="1" applyFont="1" applyFill="1" applyBorder="1" applyAlignment="1">
      <alignment horizontal="center" vertical="center"/>
    </xf>
    <xf numFmtId="49" fontId="0" fillId="5" borderId="5" xfId="2" applyNumberFormat="1" applyFont="1" applyFill="1" applyBorder="1" applyAlignment="1">
      <alignment horizontal="right" vertical="center"/>
    </xf>
    <xf numFmtId="49" fontId="0" fillId="5" borderId="10" xfId="2" applyNumberFormat="1" applyFont="1" applyFill="1" applyBorder="1" applyAlignment="1">
      <alignment horizontal="right" vertical="center"/>
    </xf>
    <xf numFmtId="49" fontId="0" fillId="0" borderId="5" xfId="0" applyNumberFormat="1" applyBorder="1" applyAlignment="1">
      <alignment horizontal="right" vertical="center"/>
    </xf>
    <xf numFmtId="49" fontId="0" fillId="0" borderId="10" xfId="0" applyNumberFormat="1" applyBorder="1" applyAlignment="1">
      <alignment horizontal="right" vertical="center"/>
    </xf>
    <xf numFmtId="49" fontId="0" fillId="5" borderId="7" xfId="0" applyNumberFormat="1" applyFill="1" applyBorder="1" applyAlignment="1">
      <alignment vertical="center"/>
    </xf>
    <xf numFmtId="49" fontId="0" fillId="5" borderId="13" xfId="0" applyNumberFormat="1" applyFill="1" applyBorder="1" applyAlignment="1">
      <alignment vertical="center"/>
    </xf>
    <xf numFmtId="49" fontId="0" fillId="5" borderId="10" xfId="0" applyNumberFormat="1" applyFill="1" applyBorder="1" applyAlignment="1">
      <alignment horizontal="left" vertical="center"/>
    </xf>
    <xf numFmtId="49" fontId="0" fillId="5" borderId="6" xfId="0" applyNumberFormat="1" applyFill="1" applyBorder="1" applyAlignment="1">
      <alignment horizontal="left" vertical="center"/>
    </xf>
    <xf numFmtId="49" fontId="0" fillId="5" borderId="10" xfId="0" applyNumberFormat="1" applyFill="1" applyBorder="1" applyAlignment="1">
      <alignment horizontal="center" vertical="center"/>
    </xf>
    <xf numFmtId="176" fontId="20" fillId="0" borderId="0" xfId="0" applyNumberFormat="1" applyFont="1" applyFill="1" applyAlignment="1">
      <alignment horizontal="center" vertical="center"/>
    </xf>
    <xf numFmtId="49" fontId="0" fillId="5" borderId="0" xfId="0" applyNumberFormat="1" applyFill="1" applyAlignment="1">
      <alignment vertical="center"/>
    </xf>
    <xf numFmtId="49" fontId="0" fillId="0" borderId="0" xfId="0" applyNumberFormat="1" applyFill="1" applyAlignment="1">
      <alignment vertical="center"/>
    </xf>
    <xf numFmtId="0" fontId="0" fillId="0" borderId="0" xfId="0" applyFill="1" applyAlignment="1">
      <alignment horizontal="center" vertical="center"/>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49" fontId="0" fillId="0" borderId="0" xfId="0" applyNumberFormat="1" applyFill="1" applyAlignment="1">
      <alignment horizontal="center" vertical="center"/>
    </xf>
    <xf numFmtId="49" fontId="8" fillId="0" borderId="0" xfId="0" applyNumberFormat="1" applyFont="1" applyFill="1" applyAlignment="1">
      <alignment vertical="top" wrapText="1"/>
    </xf>
    <xf numFmtId="49" fontId="0" fillId="0" borderId="10" xfId="0" applyNumberFormat="1" applyBorder="1" applyAlignment="1">
      <alignment horizontal="left" vertical="center"/>
    </xf>
    <xf numFmtId="49" fontId="0" fillId="0" borderId="6" xfId="0" applyNumberFormat="1" applyBorder="1" applyAlignment="1">
      <alignment horizontal="left" vertical="center"/>
    </xf>
    <xf numFmtId="0" fontId="22" fillId="0" borderId="0" xfId="0" applyFont="1" applyAlignment="1">
      <alignment horizontal="center"/>
    </xf>
    <xf numFmtId="0" fontId="0" fillId="16" borderId="0" xfId="0" applyFill="1" applyAlignment="1">
      <alignment horizontal="center" vertical="center"/>
    </xf>
    <xf numFmtId="49" fontId="0" fillId="5" borderId="0" xfId="0" applyNumberFormat="1" applyFill="1" applyAlignment="1">
      <alignment horizontal="center" vertical="center"/>
    </xf>
    <xf numFmtId="49" fontId="0" fillId="5" borderId="0" xfId="0" applyNumberFormat="1" applyFont="1" applyFill="1" applyAlignment="1">
      <alignment horizontal="left" vertical="top" wrapText="1"/>
    </xf>
    <xf numFmtId="0" fontId="25" fillId="12" borderId="2" xfId="0" applyFont="1" applyFill="1" applyBorder="1" applyAlignment="1">
      <alignment horizontal="right" vertical="center" wrapText="1"/>
    </xf>
    <xf numFmtId="0" fontId="19" fillId="12" borderId="2" xfId="0" applyFont="1" applyFill="1" applyBorder="1" applyAlignment="1">
      <alignment horizontal="right" vertical="center"/>
    </xf>
    <xf numFmtId="38" fontId="26" fillId="0" borderId="2" xfId="2" applyFont="1" applyBorder="1" applyAlignment="1">
      <alignment vertical="center"/>
    </xf>
    <xf numFmtId="38" fontId="26" fillId="0" borderId="5" xfId="2" applyFont="1" applyBorder="1" applyAlignment="1">
      <alignment vertical="center"/>
    </xf>
    <xf numFmtId="0" fontId="0" fillId="12" borderId="10" xfId="0" applyFill="1" applyBorder="1" applyAlignment="1">
      <alignment vertical="center"/>
    </xf>
    <xf numFmtId="0" fontId="0" fillId="12" borderId="6" xfId="0" applyFill="1" applyBorder="1" applyAlignment="1">
      <alignment vertical="center"/>
    </xf>
    <xf numFmtId="0" fontId="0" fillId="12" borderId="24" xfId="0" applyFill="1" applyBorder="1" applyAlignment="1">
      <alignment vertical="center"/>
    </xf>
    <xf numFmtId="0" fontId="0" fillId="12" borderId="23" xfId="0" applyFill="1" applyBorder="1" applyAlignment="1">
      <alignment vertical="center"/>
    </xf>
    <xf numFmtId="0" fontId="9" fillId="12" borderId="2" xfId="0" applyFont="1" applyFill="1" applyBorder="1" applyAlignment="1">
      <alignment horizontal="right" vertical="center" wrapText="1"/>
    </xf>
    <xf numFmtId="0" fontId="0" fillId="12" borderId="2" xfId="0" applyFill="1" applyBorder="1" applyAlignment="1">
      <alignment horizontal="right" vertical="center"/>
    </xf>
    <xf numFmtId="38" fontId="33" fillId="0" borderId="2" xfId="2" applyFont="1" applyFill="1" applyBorder="1" applyAlignment="1">
      <alignment vertical="center"/>
    </xf>
    <xf numFmtId="38" fontId="33" fillId="0" borderId="5" xfId="2" applyFont="1" applyFill="1" applyBorder="1" applyAlignment="1">
      <alignment vertical="center"/>
    </xf>
    <xf numFmtId="38" fontId="33" fillId="0" borderId="25" xfId="2" applyFont="1" applyFill="1" applyBorder="1" applyAlignment="1">
      <alignment vertical="center"/>
    </xf>
    <xf numFmtId="38" fontId="33" fillId="0" borderId="26" xfId="2" applyFont="1" applyFill="1" applyBorder="1" applyAlignment="1">
      <alignment vertical="center"/>
    </xf>
    <xf numFmtId="38" fontId="33" fillId="0" borderId="28" xfId="2" applyFont="1" applyBorder="1" applyAlignment="1">
      <alignment vertical="center"/>
    </xf>
    <xf numFmtId="38" fontId="33" fillId="0" borderId="29" xfId="2" applyFont="1" applyBorder="1" applyAlignment="1">
      <alignment vertical="center"/>
    </xf>
    <xf numFmtId="38" fontId="33" fillId="0" borderId="2" xfId="2" applyFont="1" applyBorder="1" applyAlignment="1">
      <alignment vertical="center"/>
    </xf>
    <xf numFmtId="38" fontId="33" fillId="0" borderId="5" xfId="2" applyFont="1" applyBorder="1" applyAlignment="1">
      <alignment vertical="center"/>
    </xf>
    <xf numFmtId="0" fontId="0" fillId="12" borderId="4" xfId="0" applyFill="1" applyBorder="1" applyAlignment="1">
      <alignment horizontal="right" vertical="center"/>
    </xf>
    <xf numFmtId="0" fontId="20" fillId="12" borderId="2" xfId="0" applyFont="1" applyFill="1" applyBorder="1" applyAlignment="1">
      <alignment horizontal="right" vertical="center" wrapText="1"/>
    </xf>
    <xf numFmtId="0" fontId="21" fillId="12" borderId="2" xfId="0" applyFont="1" applyFill="1" applyBorder="1" applyAlignment="1">
      <alignment horizontal="right" vertical="center"/>
    </xf>
    <xf numFmtId="0" fontId="0" fillId="12" borderId="7" xfId="0" applyFill="1" applyBorder="1" applyAlignment="1">
      <alignment vertical="center"/>
    </xf>
    <xf numFmtId="0" fontId="0" fillId="12" borderId="13" xfId="0" applyFill="1" applyBorder="1" applyAlignment="1">
      <alignment vertical="center"/>
    </xf>
    <xf numFmtId="38" fontId="33" fillId="0" borderId="4" xfId="2" applyFont="1" applyFill="1" applyBorder="1" applyAlignment="1">
      <alignment vertical="center"/>
    </xf>
    <xf numFmtId="38" fontId="33" fillId="0" borderId="12" xfId="2" applyFont="1" applyFill="1"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8" xfId="0" applyFill="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9" fillId="15" borderId="0" xfId="0" applyFont="1" applyFill="1" applyAlignment="1">
      <alignment vertical="center" wrapText="1"/>
    </xf>
    <xf numFmtId="0" fontId="31" fillId="10" borderId="25" xfId="0" applyFont="1" applyFill="1" applyBorder="1" applyAlignment="1">
      <alignment horizontal="center" vertical="center"/>
    </xf>
    <xf numFmtId="0" fontId="9" fillId="0" borderId="0" xfId="0" applyFont="1" applyAlignment="1">
      <alignment vertical="center"/>
    </xf>
    <xf numFmtId="1" fontId="0" fillId="0" borderId="7" xfId="0" applyNumberFormat="1" applyFill="1" applyBorder="1" applyAlignment="1">
      <alignment vertical="center"/>
    </xf>
    <xf numFmtId="0" fontId="0" fillId="0" borderId="0" xfId="0" applyBorder="1" applyAlignment="1">
      <alignment vertical="center"/>
    </xf>
    <xf numFmtId="0" fontId="0" fillId="0" borderId="14" xfId="0" applyBorder="1" applyAlignment="1">
      <alignment vertical="center"/>
    </xf>
    <xf numFmtId="38" fontId="0" fillId="0" borderId="8" xfId="2" applyFont="1" applyBorder="1" applyAlignment="1">
      <alignment vertical="center"/>
    </xf>
    <xf numFmtId="38" fontId="0" fillId="0" borderId="9" xfId="2" applyFont="1" applyBorder="1" applyAlignment="1">
      <alignment vertical="center"/>
    </xf>
    <xf numFmtId="0" fontId="9" fillId="0" borderId="0" xfId="0" applyFont="1" applyAlignment="1">
      <alignment vertical="top"/>
    </xf>
    <xf numFmtId="2" fontId="0" fillId="5" borderId="7" xfId="0" applyNumberFormat="1" applyFill="1" applyBorder="1" applyAlignment="1">
      <alignment vertical="center"/>
    </xf>
    <xf numFmtId="0" fontId="0" fillId="16" borderId="0" xfId="0" applyNumberFormat="1" applyFill="1" applyAlignment="1">
      <alignment horizontal="center" vertical="center"/>
    </xf>
    <xf numFmtId="0" fontId="29" fillId="9" borderId="0" xfId="0" applyFont="1" applyFill="1" applyAlignment="1">
      <alignment horizontal="center" vertical="center"/>
    </xf>
    <xf numFmtId="0" fontId="25" fillId="11" borderId="2" xfId="0" applyFont="1" applyFill="1" applyBorder="1" applyAlignment="1">
      <alignment horizontal="center" vertical="center"/>
    </xf>
    <xf numFmtId="0" fontId="39" fillId="0" borderId="2" xfId="0" applyFont="1" applyFill="1" applyBorder="1" applyAlignment="1">
      <alignment horizontal="center" vertical="center"/>
    </xf>
    <xf numFmtId="38" fontId="26" fillId="0" borderId="11" xfId="2" applyFont="1" applyBorder="1" applyAlignment="1">
      <alignment horizontal="right" vertical="center"/>
    </xf>
    <xf numFmtId="38" fontId="26" fillId="0" borderId="8" xfId="2" applyFont="1" applyBorder="1" applyAlignment="1">
      <alignment horizontal="right" vertical="center"/>
    </xf>
    <xf numFmtId="38" fontId="26" fillId="0" borderId="15" xfId="2" applyFont="1" applyBorder="1" applyAlignment="1">
      <alignment horizontal="right" vertical="center"/>
    </xf>
    <xf numFmtId="38" fontId="26" fillId="0" borderId="0" xfId="2" applyFont="1" applyBorder="1" applyAlignment="1">
      <alignment horizontal="right" vertical="center"/>
    </xf>
    <xf numFmtId="38" fontId="26" fillId="0" borderId="12" xfId="2" applyFont="1" applyBorder="1" applyAlignment="1">
      <alignment horizontal="right" vertical="center"/>
    </xf>
    <xf numFmtId="38" fontId="26" fillId="0" borderId="7" xfId="2" applyFont="1" applyBorder="1" applyAlignment="1">
      <alignment horizontal="right" vertical="center"/>
    </xf>
    <xf numFmtId="0" fontId="0" fillId="0" borderId="9" xfId="0" applyBorder="1" applyAlignment="1">
      <alignment horizontal="center" vertical="center"/>
    </xf>
    <xf numFmtId="0" fontId="36" fillId="11" borderId="8" xfId="0" applyFont="1" applyFill="1" applyBorder="1" applyAlignment="1">
      <alignment horizontal="right" vertical="center"/>
    </xf>
    <xf numFmtId="38" fontId="26" fillId="0" borderId="5" xfId="2" applyFont="1" applyBorder="1" applyAlignment="1">
      <alignment horizontal="right" vertical="center"/>
    </xf>
    <xf numFmtId="38" fontId="26" fillId="0" borderId="10" xfId="2" applyFont="1" applyBorder="1" applyAlignment="1">
      <alignment horizontal="right" vertical="center"/>
    </xf>
    <xf numFmtId="0" fontId="0" fillId="0" borderId="19" xfId="0" applyBorder="1" applyAlignment="1">
      <alignment vertical="center"/>
    </xf>
    <xf numFmtId="0" fontId="0" fillId="0" borderId="42" xfId="0" applyBorder="1" applyAlignment="1">
      <alignment vertical="center"/>
    </xf>
    <xf numFmtId="0" fontId="0" fillId="0" borderId="56" xfId="0" applyBorder="1" applyAlignment="1">
      <alignment vertical="center"/>
    </xf>
    <xf numFmtId="0" fontId="0" fillId="0" borderId="43" xfId="0" applyBorder="1" applyAlignment="1">
      <alignment vertical="center"/>
    </xf>
    <xf numFmtId="0" fontId="0" fillId="11" borderId="16"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xf>
    <xf numFmtId="0" fontId="0" fillId="11" borderId="10" xfId="0" applyFill="1" applyBorder="1" applyAlignment="1">
      <alignment horizontal="center" vertical="center"/>
    </xf>
    <xf numFmtId="0" fontId="0" fillId="11" borderId="6" xfId="0" applyFill="1" applyBorder="1" applyAlignment="1">
      <alignment horizontal="center" vertical="center"/>
    </xf>
    <xf numFmtId="0" fontId="0" fillId="0" borderId="2" xfId="0" applyBorder="1" applyAlignment="1">
      <alignment horizontal="center" vertical="center"/>
    </xf>
    <xf numFmtId="0" fontId="0" fillId="10" borderId="2" xfId="0" applyFill="1" applyBorder="1" applyAlignment="1">
      <alignment horizontal="center" vertical="center"/>
    </xf>
    <xf numFmtId="0" fontId="0" fillId="11" borderId="5" xfId="0" applyFill="1" applyBorder="1" applyAlignment="1">
      <alignment horizontal="center" vertical="center" wrapText="1"/>
    </xf>
    <xf numFmtId="0" fontId="0" fillId="11" borderId="10" xfId="0" applyFill="1" applyBorder="1" applyAlignment="1">
      <alignment horizontal="center" vertical="center" wrapText="1"/>
    </xf>
    <xf numFmtId="0" fontId="0" fillId="11" borderId="21" xfId="0" applyFill="1" applyBorder="1" applyAlignment="1">
      <alignment horizontal="center" vertical="center" wrapText="1"/>
    </xf>
    <xf numFmtId="177" fontId="0" fillId="0" borderId="54" xfId="0" applyNumberFormat="1" applyBorder="1" applyAlignment="1">
      <alignment horizontal="center" vertical="center"/>
    </xf>
    <xf numFmtId="177" fontId="0" fillId="0" borderId="41" xfId="0" applyNumberFormat="1" applyBorder="1" applyAlignment="1">
      <alignment horizontal="center" vertical="center"/>
    </xf>
    <xf numFmtId="177" fontId="0" fillId="0" borderId="35" xfId="0" applyNumberFormat="1" applyBorder="1" applyAlignment="1">
      <alignment horizontal="center" vertical="center"/>
    </xf>
    <xf numFmtId="177" fontId="0" fillId="0" borderId="37" xfId="0" applyNumberFormat="1" applyBorder="1" applyAlignment="1">
      <alignment horizontal="center" vertical="center"/>
    </xf>
    <xf numFmtId="177" fontId="0" fillId="0" borderId="42" xfId="0" applyNumberFormat="1" applyBorder="1" applyAlignment="1">
      <alignment horizontal="center" vertical="center"/>
    </xf>
    <xf numFmtId="177" fontId="0" fillId="0" borderId="56" xfId="0" applyNumberFormat="1" applyBorder="1" applyAlignment="1">
      <alignment horizontal="center" vertical="center"/>
    </xf>
    <xf numFmtId="0" fontId="0" fillId="14" borderId="2" xfId="0" applyFill="1" applyBorder="1" applyAlignment="1">
      <alignment horizontal="center" vertical="center" wrapText="1"/>
    </xf>
    <xf numFmtId="2" fontId="0" fillId="0" borderId="27" xfId="0" applyNumberFormat="1" applyBorder="1" applyAlignment="1">
      <alignment vertical="center"/>
    </xf>
    <xf numFmtId="2" fontId="0" fillId="0" borderId="19" xfId="0" applyNumberFormat="1" applyBorder="1" applyAlignment="1">
      <alignment vertical="center"/>
    </xf>
    <xf numFmtId="2" fontId="0" fillId="0" borderId="4" xfId="0" applyNumberFormat="1" applyBorder="1" applyAlignment="1">
      <alignment vertical="center"/>
    </xf>
    <xf numFmtId="2" fontId="0" fillId="0" borderId="12" xfId="0" applyNumberFormat="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35" fillId="0" borderId="7" xfId="0" applyFont="1" applyBorder="1" applyAlignment="1">
      <alignment horizontal="left" vertical="center" wrapText="1"/>
    </xf>
    <xf numFmtId="0" fontId="34" fillId="0" borderId="7" xfId="0" applyFont="1" applyBorder="1" applyAlignment="1">
      <alignment horizontal="left" vertical="center"/>
    </xf>
    <xf numFmtId="0" fontId="0" fillId="14" borderId="5" xfId="0" applyFill="1" applyBorder="1" applyAlignment="1">
      <alignment horizontal="center" vertical="center"/>
    </xf>
    <xf numFmtId="0" fontId="0" fillId="14" borderId="10" xfId="0" applyFill="1" applyBorder="1" applyAlignment="1">
      <alignment horizontal="center" vertical="center"/>
    </xf>
    <xf numFmtId="0" fontId="0" fillId="14" borderId="6" xfId="0" applyFill="1" applyBorder="1" applyAlignment="1">
      <alignment horizontal="center" vertical="center"/>
    </xf>
    <xf numFmtId="0" fontId="0" fillId="0" borderId="0" xfId="0" applyFill="1" applyAlignment="1">
      <alignment horizontal="center" vertical="center" shrinkToFit="1"/>
    </xf>
    <xf numFmtId="0" fontId="0" fillId="14" borderId="11"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center" vertical="center"/>
    </xf>
    <xf numFmtId="0" fontId="0" fillId="14" borderId="12" xfId="0" applyFill="1" applyBorder="1" applyAlignment="1">
      <alignment horizontal="center" vertical="center"/>
    </xf>
    <xf numFmtId="0" fontId="0" fillId="14" borderId="7" xfId="0" applyFill="1" applyBorder="1" applyAlignment="1">
      <alignment horizontal="center" vertical="center"/>
    </xf>
    <xf numFmtId="0" fontId="0" fillId="14" borderId="13" xfId="0" applyFill="1" applyBorder="1" applyAlignment="1">
      <alignment horizontal="center" vertical="center"/>
    </xf>
    <xf numFmtId="0" fontId="0" fillId="0" borderId="5" xfId="0" applyBorder="1" applyAlignment="1">
      <alignment vertical="center"/>
    </xf>
    <xf numFmtId="0" fontId="0" fillId="12" borderId="2" xfId="0" applyFill="1" applyBorder="1" applyAlignment="1">
      <alignment horizontal="center" vertical="center" wrapText="1"/>
    </xf>
    <xf numFmtId="0" fontId="25" fillId="10" borderId="2" xfId="0" applyFont="1" applyFill="1" applyBorder="1" applyAlignment="1">
      <alignment horizontal="center" vertical="center"/>
    </xf>
    <xf numFmtId="0" fontId="8" fillId="12" borderId="5" xfId="0" applyFont="1" applyFill="1" applyBorder="1" applyAlignment="1">
      <alignment vertical="center"/>
    </xf>
    <xf numFmtId="0" fontId="40" fillId="12" borderId="10" xfId="0" applyFont="1" applyFill="1" applyBorder="1" applyAlignment="1">
      <alignment vertical="center"/>
    </xf>
    <xf numFmtId="0" fontId="40" fillId="12" borderId="6" xfId="0" applyFont="1" applyFill="1" applyBorder="1" applyAlignment="1">
      <alignment vertical="center"/>
    </xf>
    <xf numFmtId="0" fontId="0" fillId="14" borderId="27" xfId="0" applyFill="1" applyBorder="1" applyAlignment="1">
      <alignment horizontal="center" vertical="center"/>
    </xf>
    <xf numFmtId="0" fontId="0" fillId="14" borderId="2" xfId="0" applyFill="1" applyBorder="1" applyAlignment="1">
      <alignment horizontal="center" vertical="center"/>
    </xf>
    <xf numFmtId="0" fontId="18" fillId="12" borderId="44" xfId="0" applyFont="1" applyFill="1" applyBorder="1" applyAlignment="1">
      <alignment horizontal="right" vertical="center"/>
    </xf>
    <xf numFmtId="0" fontId="19" fillId="12" borderId="45" xfId="0" applyFont="1" applyFill="1" applyBorder="1" applyAlignment="1">
      <alignment horizontal="right" vertical="center"/>
    </xf>
    <xf numFmtId="0" fontId="19" fillId="12" borderId="46" xfId="0" applyFont="1" applyFill="1" applyBorder="1" applyAlignment="1">
      <alignment horizontal="right" vertical="center"/>
    </xf>
    <xf numFmtId="0" fontId="36" fillId="11" borderId="5" xfId="0" applyFont="1" applyFill="1" applyBorder="1" applyAlignment="1">
      <alignment horizontal="right" vertical="center"/>
    </xf>
    <xf numFmtId="0" fontId="36" fillId="11" borderId="10" xfId="0" applyFont="1" applyFill="1" applyBorder="1" applyAlignment="1">
      <alignment horizontal="right" vertical="center"/>
    </xf>
    <xf numFmtId="0" fontId="36" fillId="11" borderId="6" xfId="0" applyFont="1" applyFill="1" applyBorder="1" applyAlignment="1">
      <alignment horizontal="right" vertical="center"/>
    </xf>
    <xf numFmtId="38" fontId="26" fillId="0" borderId="10" xfId="2" applyFont="1" applyBorder="1" applyAlignment="1">
      <alignment vertical="center"/>
    </xf>
    <xf numFmtId="0" fontId="0" fillId="10" borderId="1"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38" fontId="26" fillId="0" borderId="11" xfId="2" applyFont="1" applyBorder="1" applyAlignment="1">
      <alignment vertical="center"/>
    </xf>
    <xf numFmtId="38" fontId="26" fillId="0" borderId="8" xfId="2" applyFont="1" applyBorder="1" applyAlignment="1">
      <alignment vertical="center"/>
    </xf>
    <xf numFmtId="38" fontId="26" fillId="0" borderId="15" xfId="2" applyFont="1" applyBorder="1" applyAlignment="1">
      <alignment vertical="center"/>
    </xf>
    <xf numFmtId="38" fontId="26" fillId="0" borderId="0" xfId="2" applyFont="1" applyBorder="1" applyAlignment="1">
      <alignment vertical="center"/>
    </xf>
    <xf numFmtId="38" fontId="26" fillId="0" borderId="12" xfId="2" applyFont="1" applyBorder="1" applyAlignment="1">
      <alignment vertical="center"/>
    </xf>
    <xf numFmtId="38" fontId="26" fillId="0" borderId="7" xfId="2" applyFont="1" applyBorder="1" applyAlignment="1">
      <alignment vertical="center"/>
    </xf>
    <xf numFmtId="0" fontId="0" fillId="7" borderId="16" xfId="0" applyFill="1" applyBorder="1" applyAlignment="1">
      <alignment horizontal="center" vertical="center" wrapText="1"/>
    </xf>
    <xf numFmtId="0" fontId="0" fillId="7" borderId="6" xfId="0" applyFill="1" applyBorder="1" applyAlignment="1">
      <alignment horizontal="center" vertical="center" wrapText="1"/>
    </xf>
    <xf numFmtId="38" fontId="0" fillId="0" borderId="5" xfId="2" applyFont="1" applyBorder="1" applyAlignment="1">
      <alignment vertical="center"/>
    </xf>
    <xf numFmtId="38" fontId="0" fillId="0" borderId="10" xfId="2" applyFont="1" applyBorder="1" applyAlignment="1">
      <alignment vertical="center"/>
    </xf>
    <xf numFmtId="38" fontId="0" fillId="0" borderId="19" xfId="2" applyFont="1" applyBorder="1" applyAlignment="1">
      <alignment vertical="center"/>
    </xf>
    <xf numFmtId="38" fontId="0" fillId="0" borderId="17" xfId="2" applyFont="1" applyBorder="1" applyAlignment="1">
      <alignment vertical="center"/>
    </xf>
    <xf numFmtId="38" fontId="0" fillId="0" borderId="35" xfId="2" applyFont="1" applyBorder="1" applyAlignment="1">
      <alignment vertical="center"/>
    </xf>
    <xf numFmtId="38" fontId="0" fillId="0" borderId="37" xfId="2" applyFont="1" applyBorder="1" applyAlignment="1">
      <alignment vertical="center"/>
    </xf>
    <xf numFmtId="38" fontId="0" fillId="0" borderId="42" xfId="2" applyFont="1" applyBorder="1" applyAlignment="1">
      <alignment vertical="center"/>
    </xf>
    <xf numFmtId="38" fontId="0" fillId="0" borderId="56" xfId="2" applyFont="1" applyBorder="1" applyAlignment="1">
      <alignment vertical="center"/>
    </xf>
    <xf numFmtId="0" fontId="0" fillId="12" borderId="11"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3" xfId="0" applyFill="1" applyBorder="1" applyAlignment="1">
      <alignment horizontal="center" vertical="center" wrapText="1"/>
    </xf>
    <xf numFmtId="0" fontId="0" fillId="15" borderId="0" xfId="0" applyFill="1" applyAlignment="1">
      <alignment vertical="center" wrapText="1"/>
    </xf>
    <xf numFmtId="0" fontId="0" fillId="5" borderId="0" xfId="0" applyFill="1" applyAlignment="1">
      <alignment horizontal="center" vertical="center"/>
    </xf>
    <xf numFmtId="0" fontId="0" fillId="14" borderId="1" xfId="0" applyFill="1" applyBorder="1" applyAlignment="1">
      <alignment horizontal="center" vertical="center" wrapText="1"/>
    </xf>
    <xf numFmtId="0" fontId="0" fillId="14" borderId="4" xfId="0" applyFill="1" applyBorder="1" applyAlignment="1">
      <alignment horizontal="center" vertical="center" wrapText="1"/>
    </xf>
    <xf numFmtId="38" fontId="0" fillId="0" borderId="12" xfId="2" applyFont="1" applyBorder="1" applyAlignment="1">
      <alignment vertical="center"/>
    </xf>
    <xf numFmtId="38" fontId="0" fillId="0" borderId="7" xfId="2" applyFont="1" applyBorder="1" applyAlignment="1">
      <alignment vertical="center"/>
    </xf>
    <xf numFmtId="0" fontId="0" fillId="14" borderId="11" xfId="0" applyFill="1" applyBorder="1" applyAlignment="1">
      <alignment horizontal="center" vertical="center" wrapText="1"/>
    </xf>
    <xf numFmtId="0" fontId="0" fillId="14" borderId="9" xfId="0" applyFill="1" applyBorder="1" applyAlignment="1">
      <alignment horizontal="center" vertical="center" wrapText="1"/>
    </xf>
    <xf numFmtId="0" fontId="18" fillId="12" borderId="45" xfId="0" applyFont="1" applyFill="1" applyBorder="1" applyAlignment="1">
      <alignment horizontal="right" vertical="center"/>
    </xf>
    <xf numFmtId="0" fontId="0" fillId="14" borderId="5" xfId="0" applyFill="1" applyBorder="1" applyAlignment="1">
      <alignment horizontal="center" vertical="center" wrapText="1"/>
    </xf>
    <xf numFmtId="0" fontId="0" fillId="14" borderId="6" xfId="0" applyFill="1" applyBorder="1" applyAlignment="1">
      <alignment horizontal="center" vertical="center" wrapText="1"/>
    </xf>
    <xf numFmtId="0" fontId="0" fillId="0" borderId="11" xfId="0" applyBorder="1" applyAlignment="1">
      <alignment horizontal="center" vertical="center"/>
    </xf>
    <xf numFmtId="0" fontId="0" fillId="14" borderId="10" xfId="0" applyFill="1" applyBorder="1" applyAlignment="1">
      <alignment horizontal="center" vertical="center" wrapText="1"/>
    </xf>
    <xf numFmtId="0" fontId="0" fillId="12" borderId="5" xfId="0" applyFill="1" applyBorder="1" applyAlignment="1">
      <alignment vertical="center"/>
    </xf>
    <xf numFmtId="0" fontId="0" fillId="15" borderId="5" xfId="0" applyFill="1" applyBorder="1" applyAlignment="1">
      <alignment horizontal="center" vertical="center" wrapText="1"/>
    </xf>
    <xf numFmtId="0" fontId="0" fillId="15" borderId="6" xfId="0" applyFill="1" applyBorder="1" applyAlignment="1">
      <alignment horizontal="center" vertical="center" wrapText="1"/>
    </xf>
    <xf numFmtId="0" fontId="4" fillId="0"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0" borderId="1" xfId="1" applyFont="1" applyBorder="1" applyAlignment="1">
      <alignment horizontal="center" vertical="center" wrapText="1"/>
    </xf>
  </cellXfs>
  <cellStyles count="85">
    <cellStyle name="crStyle_タイトル" xfId="81"/>
    <cellStyle name="パーセント 2" xfId="5"/>
    <cellStyle name="パーセント 2 2" xfId="6"/>
    <cellStyle name="パーセント 2 2 2" xfId="7"/>
    <cellStyle name="パーセント 2 3" xfId="8"/>
    <cellStyle name="パーセント 3" xfId="80"/>
    <cellStyle name="ハイパーリンク" xfId="84" builtinId="8"/>
    <cellStyle name="ハイパーリンク 2" xfId="9"/>
    <cellStyle name="桁区切り" xfId="2" builtinId="6"/>
    <cellStyle name="桁区切り 2" xfId="10"/>
    <cellStyle name="桁区切り 2 2" xfId="11"/>
    <cellStyle name="桁区切り 2 2 2" xfId="12"/>
    <cellStyle name="桁区切り 2 2 3" xfId="77"/>
    <cellStyle name="桁区切り 2 3" xfId="13"/>
    <cellStyle name="桁区切り 2 3 2" xfId="14"/>
    <cellStyle name="桁区切り 2 3 2 2" xfId="15"/>
    <cellStyle name="桁区切り 2 4" xfId="16"/>
    <cellStyle name="桁区切り 2 4 2" xfId="17"/>
    <cellStyle name="桁区切り 2 5" xfId="18"/>
    <cellStyle name="桁区切り 2 6" xfId="19"/>
    <cellStyle name="桁区切り 3" xfId="20"/>
    <cellStyle name="桁区切り 3 2" xfId="21"/>
    <cellStyle name="桁区切り 3 2 2" xfId="22"/>
    <cellStyle name="桁区切り 3 3" xfId="23"/>
    <cellStyle name="桁区切り 3 4" xfId="24"/>
    <cellStyle name="桁区切り 7" xfId="78"/>
    <cellStyle name="通貨" xfId="3" builtinId="7"/>
    <cellStyle name="標準" xfId="0" builtinId="0"/>
    <cellStyle name="標準 10" xfId="79"/>
    <cellStyle name="標準 11" xfId="4"/>
    <cellStyle name="標準 2" xfId="25"/>
    <cellStyle name="標準 2 2" xfId="26"/>
    <cellStyle name="標準 2 2 2" xfId="27"/>
    <cellStyle name="標準 2 2 2 2" xfId="28"/>
    <cellStyle name="標準 2 2 2 2 2" xfId="29"/>
    <cellStyle name="標準 2 2 2_【H26建材(補正)】申請書式（個人集合）0325" xfId="30"/>
    <cellStyle name="標準 2 2 3" xfId="31"/>
    <cellStyle name="標準 2 2 3 2" xfId="32"/>
    <cellStyle name="標準 2 2 3 3" xfId="33"/>
    <cellStyle name="標準 2 2 3_【H26建材(補正)】申請書式（個人集合）0325" xfId="34"/>
    <cellStyle name="標準 2 2 4" xfId="35"/>
    <cellStyle name="標準 2 2 4 2" xfId="36"/>
    <cellStyle name="標準 2 2_(見本)【ガラス】対象製品申請リスト_20130624" xfId="37"/>
    <cellStyle name="標準 2 3" xfId="38"/>
    <cellStyle name="標準 2 3 2" xfId="39"/>
    <cellStyle name="標準 2 3 3" xfId="40"/>
    <cellStyle name="標準 2 3 3 2" xfId="41"/>
    <cellStyle name="標準 2 3_【H26建材(補正)】申請書式（個人集合）0325" xfId="42"/>
    <cellStyle name="標準 2 4" xfId="43"/>
    <cellStyle name="標準 2 4 2" xfId="44"/>
    <cellStyle name="標準 2 4 2 2" xfId="45"/>
    <cellStyle name="標準 2 4_【H26建材(補正)】申請書式（個人集合）0325" xfId="46"/>
    <cellStyle name="標準 2 5" xfId="47"/>
    <cellStyle name="標準 2 5 2" xfId="48"/>
    <cellStyle name="標準 2 5 2 2" xfId="49"/>
    <cellStyle name="標準 2 5 2 3" xfId="50"/>
    <cellStyle name="標準 2 5 2_【H26建材(補正)】申請書式（個人集合）0325" xfId="51"/>
    <cellStyle name="標準 2 5 3" xfId="52"/>
    <cellStyle name="標準 2 5 4" xfId="53"/>
    <cellStyle name="標準 2 5 5" xfId="54"/>
    <cellStyle name="標準 2 5_【H26建材(補正)】申請書式（個人集合）0325" xfId="55"/>
    <cellStyle name="標準 2 6" xfId="56"/>
    <cellStyle name="標準 2_【H26建材(補正)】申請書式（個人集合）0325" xfId="57"/>
    <cellStyle name="標準 3" xfId="58"/>
    <cellStyle name="標準 3 2" xfId="59"/>
    <cellStyle name="標準 3 2 2" xfId="60"/>
    <cellStyle name="標準 3 2_【H26建材(補正)】申請書式（個人集合）0325" xfId="61"/>
    <cellStyle name="標準 3_【H26建材(補正)】申請書式（個人集合）0325" xfId="62"/>
    <cellStyle name="標準 4" xfId="63"/>
    <cellStyle name="標準 4 2" xfId="64"/>
    <cellStyle name="標準 4 3" xfId="65"/>
    <cellStyle name="標準 4_【H26建材(補正)】申請書式（個人集合）0325" xfId="66"/>
    <cellStyle name="標準 5" xfId="67"/>
    <cellStyle name="標準 5 2" xfId="68"/>
    <cellStyle name="標準 5 3" xfId="69"/>
    <cellStyle name="標準 5_【H26建材(補正)】申請書式（個人集合）0325" xfId="70"/>
    <cellStyle name="標準 6" xfId="71"/>
    <cellStyle name="標準 7" xfId="72"/>
    <cellStyle name="標準 7 2" xfId="73"/>
    <cellStyle name="標準 7 2 2" xfId="76"/>
    <cellStyle name="標準 7_【H26建材(補正)】申請書式（個人集合）0325" xfId="74"/>
    <cellStyle name="標準 8" xfId="75"/>
    <cellStyle name="標準 9" xfId="82"/>
    <cellStyle name="標準 9 2" xfId="83"/>
    <cellStyle name="標準 9 2 2" xfId="1"/>
  </cellStyles>
  <dxfs count="35">
    <dxf>
      <font>
        <color theme="6" tint="0.79998168889431442"/>
      </font>
      <fill>
        <patternFill patternType="solid">
          <bgColor theme="6" tint="0.79998168889431442"/>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79998168889431442"/>
      </font>
      <fill>
        <patternFill>
          <bgColor theme="5" tint="0.59996337778862885"/>
        </patternFill>
      </fill>
    </dxf>
    <dxf>
      <fill>
        <patternFill patternType="none">
          <bgColor auto="1"/>
        </patternFill>
      </fill>
    </dxf>
    <dxf>
      <font>
        <color theme="0"/>
      </font>
    </dxf>
    <dxf>
      <font>
        <color theme="6" tint="0.79998168889431442"/>
      </font>
      <fill>
        <patternFill>
          <bgColor theme="6" tint="0.79998168889431442"/>
        </patternFill>
      </fill>
    </dxf>
    <dxf>
      <font>
        <color theme="5" tint="0.59996337778862885"/>
      </font>
      <fill>
        <patternFill>
          <bgColor theme="5" tint="0.59996337778862885"/>
        </patternFill>
      </fill>
    </dxf>
    <dxf>
      <font>
        <color theme="0"/>
      </font>
    </dxf>
    <dxf>
      <font>
        <color theme="5" tint="0.79998168889431442"/>
      </font>
      <fill>
        <patternFill>
          <bgColor theme="5" tint="0.59996337778862885"/>
        </patternFill>
      </fill>
    </dxf>
    <dxf>
      <fill>
        <patternFill patternType="none">
          <bgColor auto="1"/>
        </patternFill>
      </fill>
    </dxf>
    <dxf>
      <font>
        <color theme="0"/>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0"/>
      </font>
      <fill>
        <patternFill patternType="none">
          <bgColor auto="1"/>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auto="1"/>
      </font>
      <fill>
        <patternFill patternType="none">
          <bgColor auto="1"/>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ill>
        <patternFill patternType="none">
          <bgColor auto="1"/>
        </patternFill>
      </fill>
    </dxf>
    <dxf>
      <font>
        <color theme="6" tint="0.79998168889431442"/>
      </font>
      <fill>
        <patternFill>
          <bgColor theme="6" tint="0.79998168889431442"/>
        </patternFill>
      </fill>
    </dxf>
    <dxf>
      <font>
        <color theme="5" tint="0.59996337778862885"/>
      </font>
      <fill>
        <patternFill>
          <bgColor theme="5" tint="0.59996337778862885"/>
        </patternFill>
      </fill>
    </dxf>
    <dxf>
      <font>
        <b/>
        <i val="0"/>
        <strike val="0"/>
        <color rgb="FFFF0000"/>
      </font>
      <fill>
        <patternFill>
          <bgColor rgb="FFFFC7CE"/>
        </patternFill>
      </fill>
    </dxf>
    <dxf>
      <font>
        <color theme="5" tint="0.59996337778862885"/>
      </font>
      <fill>
        <patternFill>
          <bgColor theme="5" tint="0.59996337778862885"/>
        </patternFill>
      </fill>
    </dxf>
    <dxf>
      <font>
        <color auto="1"/>
      </font>
      <fill>
        <patternFill patternType="none">
          <bgColor auto="1"/>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patternType="solid">
          <bgColor theme="5" tint="0.59996337778862885"/>
        </patternFill>
      </fill>
    </dxf>
    <dxf>
      <font>
        <b/>
        <i val="0"/>
        <color theme="1"/>
      </font>
      <fill>
        <patternFill patternType="none">
          <bgColor auto="1"/>
        </patternFill>
      </fill>
    </dxf>
    <dxf>
      <font>
        <color theme="6" tint="0.79998168889431442"/>
      </font>
      <fill>
        <patternFill>
          <bgColor theme="6" tint="0.79998168889431442"/>
        </patternFill>
      </fill>
    </dxf>
    <dxf>
      <fill>
        <patternFill patternType="none">
          <bgColor auto="1"/>
        </patternFill>
      </fill>
    </dxf>
    <dxf>
      <font>
        <color theme="5" tint="0.59996337778862885"/>
      </font>
      <fill>
        <patternFill patternType="solid">
          <fgColor theme="7" tint="0.79995117038483843"/>
          <bgColor theme="5" tint="0.59996337778862885"/>
        </patternFill>
      </fill>
    </dxf>
  </dxfs>
  <tableStyles count="0" defaultTableStyle="TableStyleMedium2" defaultPivotStyle="PivotStyleLight16"/>
  <colors>
    <mruColors>
      <color rgb="FFFF99FF"/>
      <color rgb="FFFFCCCC"/>
      <color rgb="FFFF9999"/>
      <color rgb="FF7CEED6"/>
      <color rgb="FFEDB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4</xdr:row>
          <xdr:rowOff>209550</xdr:rowOff>
        </xdr:from>
        <xdr:to>
          <xdr:col>6</xdr:col>
          <xdr:colOff>704850</xdr:colOff>
          <xdr:row>6</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87679</xdr:colOff>
      <xdr:row>7</xdr:row>
      <xdr:rowOff>43149</xdr:rowOff>
    </xdr:from>
    <xdr:to>
      <xdr:col>28</xdr:col>
      <xdr:colOff>81574</xdr:colOff>
      <xdr:row>15</xdr:row>
      <xdr:rowOff>0</xdr:rowOff>
    </xdr:to>
    <xdr:sp macro="" textlink="">
      <xdr:nvSpPr>
        <xdr:cNvPr id="2" name="左矢印 1"/>
        <xdr:cNvSpPr/>
      </xdr:nvSpPr>
      <xdr:spPr>
        <a:xfrm>
          <a:off x="9180879" y="1643349"/>
          <a:ext cx="5675028" cy="2081984"/>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郵便番号　住所（</a:t>
          </a:r>
          <a:r>
            <a:rPr kumimoji="1" lang="ja-JP" altLang="en-US" sz="1100" b="1"/>
            <a:t>都道府県</a:t>
          </a:r>
          <a:r>
            <a:rPr kumimoji="1" lang="ja-JP" altLang="en-US" sz="1100"/>
            <a:t>から）</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ふりがな　氏名等（</a:t>
          </a:r>
          <a:r>
            <a:rPr kumimoji="1" lang="ja-JP" altLang="en-US" sz="1100" b="1"/>
            <a:t>個人</a:t>
          </a:r>
          <a:r>
            <a:rPr kumimoji="1" lang="ja-JP" altLang="en-US" sz="1100"/>
            <a:t>の場合は、</a:t>
          </a:r>
          <a:r>
            <a:rPr kumimoji="1" lang="ja-JP" altLang="en-US" sz="1100" b="1"/>
            <a:t>住民票のとおり</a:t>
          </a:r>
          <a:r>
            <a:rPr kumimoji="1" lang="ja-JP" altLang="en-US" sz="1100"/>
            <a:t>）</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100">
              <a:solidFill>
                <a:sysClr val="windowText" lastClr="000000"/>
              </a:solidFill>
              <a:effectLst/>
              <a:latin typeface="+mn-lt"/>
              <a:ea typeface="+mn-ea"/>
              <a:cs typeface="+mn-cs"/>
            </a:rPr>
            <a:t>団体</a:t>
          </a:r>
          <a:r>
            <a:rPr kumimoji="1" lang="ja-JP" altLang="en-US" sz="1100">
              <a:solidFill>
                <a:schemeClr val="dk1"/>
              </a:solidFill>
              <a:effectLst/>
              <a:latin typeface="+mn-lt"/>
              <a:ea typeface="+mn-ea"/>
              <a:cs typeface="+mn-cs"/>
            </a:rPr>
            <a:t>の場合は</a:t>
          </a:r>
          <a:r>
            <a:rPr kumimoji="1" lang="ja-JP" altLang="en-US" sz="1100" b="1">
              <a:solidFill>
                <a:schemeClr val="dk1"/>
              </a:solidFill>
              <a:effectLst/>
              <a:latin typeface="+mn-lt"/>
              <a:ea typeface="+mn-ea"/>
              <a:cs typeface="+mn-cs"/>
            </a:rPr>
            <a:t>団体名</a:t>
          </a:r>
          <a:r>
            <a:rPr kumimoji="1" lang="ja-JP" altLang="en-US" sz="1100">
              <a:solidFill>
                <a:schemeClr val="dk1"/>
              </a:solidFill>
              <a:effectLst/>
              <a:latin typeface="+mn-lt"/>
              <a:ea typeface="+mn-ea"/>
              <a:cs typeface="+mn-cs"/>
            </a:rPr>
            <a:t>と</a:t>
          </a:r>
          <a:r>
            <a:rPr kumimoji="1" lang="ja-JP" altLang="en-US" sz="1100" b="1">
              <a:solidFill>
                <a:schemeClr val="dk1"/>
              </a:solidFill>
              <a:effectLst/>
              <a:latin typeface="+mn-lt"/>
              <a:ea typeface="+mn-ea"/>
              <a:cs typeface="+mn-cs"/>
            </a:rPr>
            <a:t>代表者氏名</a:t>
          </a:r>
          <a:r>
            <a:rPr kumimoji="1" lang="ja-JP" altLang="en-US" sz="1100">
              <a:solidFill>
                <a:schemeClr val="dk1"/>
              </a:solidFill>
              <a:effectLst/>
              <a:latin typeface="+mn-lt"/>
              <a:ea typeface="+mn-ea"/>
              <a:cs typeface="+mn-cs"/>
            </a:rPr>
            <a:t>）を入力してください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生年月日　西暦</a:t>
          </a:r>
          <a:r>
            <a:rPr kumimoji="1" lang="ja-JP" altLang="en-US" sz="1100"/>
            <a:t>で入力してください（下段に和暦が表示されます）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団体の場合は入力不要</a:t>
          </a:r>
          <a:r>
            <a:rPr kumimoji="1" lang="ja-JP" altLang="en-US" sz="1100"/>
            <a:t>です</a:t>
          </a:r>
        </a:p>
      </xdr:txBody>
    </xdr:sp>
    <xdr:clientData/>
  </xdr:twoCellAnchor>
  <xdr:twoCellAnchor>
    <xdr:from>
      <xdr:col>19</xdr:col>
      <xdr:colOff>262303</xdr:colOff>
      <xdr:row>16</xdr:row>
      <xdr:rowOff>109904</xdr:rowOff>
    </xdr:from>
    <xdr:to>
      <xdr:col>28</xdr:col>
      <xdr:colOff>256198</xdr:colOff>
      <xdr:row>22</xdr:row>
      <xdr:rowOff>122116</xdr:rowOff>
    </xdr:to>
    <xdr:sp macro="" textlink="">
      <xdr:nvSpPr>
        <xdr:cNvPr id="3" name="左矢印 2"/>
        <xdr:cNvSpPr/>
      </xdr:nvSpPr>
      <xdr:spPr>
        <a:xfrm>
          <a:off x="9372111" y="4029808"/>
          <a:ext cx="5672260" cy="1697404"/>
        </a:xfrm>
        <a:prstGeom prst="leftArrow">
          <a:avLst>
            <a:gd name="adj1" fmla="val 70131"/>
            <a:gd name="adj2" fmla="val 64560"/>
          </a:avLst>
        </a:prstGeom>
        <a:solidFill>
          <a:schemeClr val="accent6">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ysClr val="windowText" lastClr="000000"/>
              </a:solidFill>
            </a:rPr>
            <a:t>手続代行者がいる場合のみ</a:t>
          </a:r>
          <a:r>
            <a:rPr kumimoji="1" lang="ja-JP" altLang="en-US" sz="1100"/>
            <a:t>入力してください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郵便番号　住所（</a:t>
          </a:r>
          <a:r>
            <a:rPr kumimoji="1" lang="ja-JP" altLang="en-US" sz="1100" b="1">
              <a:solidFill>
                <a:sysClr val="windowText" lastClr="000000"/>
              </a:solidFill>
            </a:rPr>
            <a:t>都道府県</a:t>
          </a:r>
          <a:r>
            <a:rPr kumimoji="1" lang="ja-JP" altLang="en-US" sz="1100"/>
            <a:t>から）</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会社名　役職名　代表者氏名</a:t>
          </a:r>
          <a:r>
            <a:rPr kumimoji="1" lang="ja-JP" altLang="en-US" sz="1100">
              <a:solidFill>
                <a:schemeClr val="dk1"/>
              </a:solidFill>
              <a:effectLst/>
              <a:latin typeface="+mn-lt"/>
              <a:ea typeface="+mn-ea"/>
              <a:cs typeface="+mn-cs"/>
            </a:rPr>
            <a:t>　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19</xdr:col>
      <xdr:colOff>152645</xdr:colOff>
      <xdr:row>29</xdr:row>
      <xdr:rowOff>0</xdr:rowOff>
    </xdr:from>
    <xdr:to>
      <xdr:col>29</xdr:col>
      <xdr:colOff>134327</xdr:colOff>
      <xdr:row>35</xdr:row>
      <xdr:rowOff>30528</xdr:rowOff>
    </xdr:to>
    <xdr:sp macro="" textlink="">
      <xdr:nvSpPr>
        <xdr:cNvPr id="4" name="左矢印 3"/>
        <xdr:cNvSpPr/>
      </xdr:nvSpPr>
      <xdr:spPr>
        <a:xfrm>
          <a:off x="9262453" y="11246827"/>
          <a:ext cx="6319470" cy="2314086"/>
        </a:xfrm>
        <a:prstGeom prst="leftArrow">
          <a:avLst>
            <a:gd name="adj1" fmla="val 70131"/>
            <a:gd name="adj2" fmla="val 60866"/>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前ページで入力した情報が</a:t>
          </a:r>
          <a:r>
            <a:rPr kumimoji="1" lang="ja-JP" altLang="en-US" sz="1100" b="1">
              <a:solidFill>
                <a:srgbClr val="FF0000"/>
              </a:solidFill>
              <a:effectLst/>
              <a:latin typeface="+mn-lt"/>
              <a:ea typeface="+mn-ea"/>
              <a:cs typeface="+mn-cs"/>
            </a:rPr>
            <a:t>正しく転記されているか確認</a:t>
          </a:r>
          <a:r>
            <a:rPr kumimoji="1" lang="ja-JP" altLang="en-US"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（誤っている場合は、前ページに戻って修正してください）</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申請者の</a:t>
          </a:r>
          <a:r>
            <a:rPr kumimoji="1" lang="ja-JP" altLang="en-US" sz="1100" b="1">
              <a:solidFill>
                <a:srgbClr val="FF0000"/>
              </a:solidFill>
              <a:effectLst/>
              <a:latin typeface="+mn-lt"/>
              <a:ea typeface="+mn-ea"/>
              <a:cs typeface="+mn-cs"/>
            </a:rPr>
            <a:t>電話番号</a:t>
          </a:r>
          <a:r>
            <a:rPr kumimoji="1" lang="ja-JP" altLang="en-US" sz="1100">
              <a:solidFill>
                <a:schemeClr val="dk1"/>
              </a:solidFill>
              <a:effectLst/>
              <a:latin typeface="+mn-lt"/>
              <a:ea typeface="+mn-ea"/>
              <a:cs typeface="+mn-cs"/>
            </a:rPr>
            <a:t>　半角で入力してください　</a:t>
          </a:r>
          <a:r>
            <a:rPr kumimoji="1" lang="ja-JP" altLang="en-US" sz="1100" b="1">
              <a:solidFill>
                <a:srgbClr val="FF0000"/>
              </a:solidFill>
              <a:effectLst/>
              <a:latin typeface="+mn-lt"/>
              <a:ea typeface="+mn-ea"/>
              <a:cs typeface="+mn-cs"/>
            </a:rPr>
            <a:t>（必須）</a:t>
          </a:r>
          <a:endParaRPr kumimoji="1" lang="en-US" altLang="ja-JP" sz="1100" b="1">
            <a:solidFill>
              <a:srgbClr val="FF0000"/>
            </a:solidFill>
            <a:effectLst/>
            <a:latin typeface="+mn-lt"/>
            <a:ea typeface="+mn-ea"/>
            <a:cs typeface="+mn-cs"/>
          </a:endParaRPr>
        </a:p>
        <a:p>
          <a:pPr algn="l"/>
          <a:endParaRPr kumimoji="1" lang="en-US" altLang="ja-JP" sz="1100" b="1">
            <a:solidFill>
              <a:srgbClr val="FF0000"/>
            </a:solidFill>
            <a:effectLst/>
            <a:latin typeface="+mn-lt"/>
            <a:ea typeface="+mn-ea"/>
            <a:cs typeface="+mn-cs"/>
          </a:endParaRPr>
        </a:p>
        <a:p>
          <a:pPr algn="l"/>
          <a:r>
            <a:rPr kumimoji="1" lang="en-US" altLang="ja-JP" sz="1100" b="1">
              <a:solidFill>
                <a:srgbClr val="FF0000"/>
              </a:solidFill>
              <a:effectLst/>
              <a:latin typeface="+mn-lt"/>
              <a:ea typeface="+mn-ea"/>
              <a:cs typeface="+mn-cs"/>
            </a:rPr>
            <a:t>E-mail</a:t>
          </a:r>
          <a:r>
            <a:rPr kumimoji="1" lang="ja-JP" altLang="en-US" sz="1100" b="1">
              <a:solidFill>
                <a:srgbClr val="FF0000"/>
              </a:solidFill>
              <a:effectLst/>
              <a:latin typeface="+mn-lt"/>
              <a:ea typeface="+mn-ea"/>
              <a:cs typeface="+mn-cs"/>
            </a:rPr>
            <a:t>アドレス</a:t>
          </a:r>
          <a:r>
            <a:rPr kumimoji="1" lang="ja-JP" altLang="ja-JP" sz="1100" b="1">
              <a:solidFill>
                <a:srgbClr val="FF0000"/>
              </a:solidFill>
              <a:effectLst/>
              <a:latin typeface="+mn-lt"/>
              <a:ea typeface="+mn-ea"/>
              <a:cs typeface="+mn-cs"/>
            </a:rPr>
            <a:t>　緊急連絡先</a:t>
          </a:r>
          <a:r>
            <a:rPr kumimoji="1" lang="ja-JP" altLang="en-US" sz="1100" b="1">
              <a:solidFill>
                <a:srgbClr val="FF0000"/>
              </a:solidFill>
              <a:effectLst/>
              <a:latin typeface="+mn-lt"/>
              <a:ea typeface="+mn-ea"/>
              <a:cs typeface="+mn-cs"/>
            </a:rPr>
            <a:t>（手続代行者がいない場合は必ず入力してください）</a:t>
          </a:r>
          <a:endParaRPr kumimoji="1" lang="en-US" altLang="ja-JP" sz="1100" b="1">
            <a:solidFill>
              <a:srgbClr val="FF0000"/>
            </a:solidFill>
            <a:effectLst/>
            <a:latin typeface="+mn-lt"/>
            <a:ea typeface="+mn-ea"/>
            <a:cs typeface="+mn-cs"/>
          </a:endParaRPr>
        </a:p>
      </xdr:txBody>
    </xdr:sp>
    <xdr:clientData/>
  </xdr:twoCellAnchor>
  <xdr:twoCellAnchor>
    <xdr:from>
      <xdr:col>19</xdr:col>
      <xdr:colOff>103553</xdr:colOff>
      <xdr:row>38</xdr:row>
      <xdr:rowOff>24423</xdr:rowOff>
    </xdr:from>
    <xdr:to>
      <xdr:col>29</xdr:col>
      <xdr:colOff>146538</xdr:colOff>
      <xdr:row>49</xdr:row>
      <xdr:rowOff>219808</xdr:rowOff>
    </xdr:to>
    <xdr:sp macro="" textlink="">
      <xdr:nvSpPr>
        <xdr:cNvPr id="5" name="左矢印 4"/>
        <xdr:cNvSpPr/>
      </xdr:nvSpPr>
      <xdr:spPr>
        <a:xfrm>
          <a:off x="9213361" y="14232548"/>
          <a:ext cx="6380773" cy="4231298"/>
        </a:xfrm>
        <a:prstGeom prst="leftArrow">
          <a:avLst>
            <a:gd name="adj1" fmla="val 70131"/>
            <a:gd name="adj2" fmla="val 34833"/>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改修工事をする住宅住所を住居表示どおりに入力してください</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築年数は小数点以下を四捨五入した整数で入力してください</a:t>
          </a:r>
          <a:endParaRPr kumimoji="1" lang="en-US" altLang="ja-JP" sz="1100" b="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（半年未満の場合は</a:t>
          </a:r>
          <a:r>
            <a:rPr kumimoji="1" lang="en-US" altLang="ja-JP" sz="1100" b="1">
              <a:solidFill>
                <a:srgbClr val="FF0000"/>
              </a:solidFill>
              <a:effectLst/>
              <a:latin typeface="+mn-lt"/>
              <a:ea typeface="+mn-ea"/>
              <a:cs typeface="+mn-cs"/>
            </a:rPr>
            <a:t>0</a:t>
          </a:r>
          <a:r>
            <a:rPr kumimoji="1" lang="ja-JP" altLang="en-US" sz="1100" b="1">
              <a:solidFill>
                <a:srgbClr val="FF0000"/>
              </a:solidFill>
              <a:effectLst/>
              <a:latin typeface="+mn-lt"/>
              <a:ea typeface="+mn-ea"/>
              <a:cs typeface="+mn-cs"/>
            </a:rPr>
            <a:t>と入力）</a:t>
          </a:r>
          <a:endParaRPr kumimoji="1" lang="en-US" altLang="ja-JP" sz="1100" b="1">
            <a:solidFill>
              <a:srgbClr val="FF0000"/>
            </a:solidFill>
            <a:effectLst/>
            <a:latin typeface="+mn-lt"/>
            <a:ea typeface="+mn-ea"/>
            <a:cs typeface="+mn-cs"/>
          </a:endParaRPr>
        </a:p>
        <a:p>
          <a:pPr algn="l"/>
          <a:endParaRPr kumimoji="1" lang="en-US" altLang="ja-JP" sz="1100" b="1">
            <a:solidFill>
              <a:srgbClr val="FF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所有区分</a:t>
          </a:r>
          <a:r>
            <a:rPr kumimoji="1" lang="ja-JP" altLang="en-US" sz="1100" b="1">
              <a:solidFill>
                <a:srgbClr val="FF0000"/>
              </a:solidFill>
              <a:effectLst/>
              <a:latin typeface="+mn-lt"/>
              <a:ea typeface="+mn-ea"/>
              <a:cs typeface="+mn-cs"/>
            </a:rPr>
            <a:t>　</a:t>
          </a:r>
          <a:r>
            <a:rPr kumimoji="1" lang="ja-JP" altLang="en-US" sz="1100" b="0">
              <a:solidFill>
                <a:sysClr val="windowText" lastClr="000000"/>
              </a:solidFill>
              <a:effectLst/>
              <a:latin typeface="+mn-lt"/>
              <a:ea typeface="+mn-ea"/>
              <a:cs typeface="+mn-cs"/>
            </a:rPr>
            <a:t>該当するいずれか</a:t>
          </a:r>
          <a:r>
            <a:rPr kumimoji="1" lang="en-US" altLang="ja-JP" sz="1100" b="0">
              <a:solidFill>
                <a:sysClr val="windowText" lastClr="000000"/>
              </a:solidFill>
              <a:effectLst/>
              <a:latin typeface="+mn-lt"/>
              <a:ea typeface="+mn-ea"/>
              <a:cs typeface="+mn-cs"/>
            </a:rPr>
            <a:t>1</a:t>
          </a:r>
          <a:r>
            <a:rPr kumimoji="1" lang="ja-JP" altLang="en-US" sz="1100" b="0">
              <a:solidFill>
                <a:sysClr val="windowText" lastClr="000000"/>
              </a:solidFill>
              <a:effectLst/>
              <a:latin typeface="+mn-lt"/>
              <a:ea typeface="+mn-ea"/>
              <a:cs typeface="+mn-cs"/>
            </a:rPr>
            <a:t>つを選び、□を☑　に変更して、区分に応じた書類をご用意ください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居住</a:t>
          </a:r>
          <a:r>
            <a:rPr kumimoji="1" lang="ja-JP" altLang="ja-JP" sz="1100" b="1">
              <a:solidFill>
                <a:sysClr val="windowText" lastClr="000000"/>
              </a:solidFill>
              <a:effectLst/>
              <a:latin typeface="+mn-lt"/>
              <a:ea typeface="+mn-ea"/>
              <a:cs typeface="+mn-cs"/>
            </a:rPr>
            <a:t>区分</a:t>
          </a:r>
          <a:r>
            <a:rPr kumimoji="1" lang="ja-JP" altLang="ja-JP" sz="1100" b="1">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該当するいずれか</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つを選び、□を☑　に変更して、区分に応じた書類をご用意ください</a:t>
          </a:r>
          <a:endParaRPr lang="ja-JP" altLang="ja-JP">
            <a:effectLst/>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他の補助金への申請</a:t>
          </a:r>
          <a:r>
            <a:rPr kumimoji="1" lang="ja-JP" altLang="en-US" sz="1100" b="1">
              <a:solidFill>
                <a:srgbClr val="FF0000"/>
              </a:solidFill>
              <a:effectLst/>
              <a:latin typeface="+mn-lt"/>
              <a:ea typeface="+mn-ea"/>
              <a:cs typeface="+mn-cs"/>
            </a:rPr>
            <a:t>　</a:t>
          </a:r>
          <a:r>
            <a:rPr kumimoji="1" lang="ja-JP" altLang="en-US" sz="1100" b="0">
              <a:solidFill>
                <a:sysClr val="windowText" lastClr="000000"/>
              </a:solidFill>
              <a:effectLst/>
              <a:latin typeface="+mn-lt"/>
              <a:ea typeface="+mn-ea"/>
              <a:cs typeface="+mn-cs"/>
            </a:rPr>
            <a:t>有無のいずれかを選び、</a:t>
          </a:r>
          <a:r>
            <a:rPr kumimoji="1" lang="ja-JP" altLang="ja-JP" sz="1100" b="0">
              <a:solidFill>
                <a:schemeClr val="dk1"/>
              </a:solidFill>
              <a:effectLst/>
              <a:latin typeface="+mn-lt"/>
              <a:ea typeface="+mn-ea"/>
              <a:cs typeface="+mn-cs"/>
            </a:rPr>
            <a:t>□を☑　に変更して</a:t>
          </a:r>
          <a:r>
            <a:rPr kumimoji="1" lang="ja-JP" altLang="en-US" sz="1100" b="0">
              <a:solidFill>
                <a:schemeClr val="dk1"/>
              </a:solidFill>
              <a:effectLst/>
              <a:latin typeface="+mn-lt"/>
              <a:ea typeface="+mn-ea"/>
              <a:cs typeface="+mn-cs"/>
            </a:rPr>
            <a:t>ください</a:t>
          </a:r>
          <a:endParaRPr kumimoji="1" lang="en-US" altLang="ja-JP" sz="1100" b="0">
            <a:solidFill>
              <a:schemeClr val="dk1"/>
            </a:solidFill>
            <a:effectLst/>
            <a:latin typeface="+mn-lt"/>
            <a:ea typeface="+mn-ea"/>
            <a:cs typeface="+mn-cs"/>
          </a:endParaRPr>
        </a:p>
        <a:p>
          <a:pPr algn="l"/>
          <a:r>
            <a:rPr kumimoji="1" lang="ja-JP" altLang="en-US" sz="1100" b="0">
              <a:solidFill>
                <a:schemeClr val="dk1"/>
              </a:solidFill>
              <a:effectLst/>
              <a:latin typeface="+mn-lt"/>
              <a:ea typeface="+mn-ea"/>
              <a:cs typeface="+mn-cs"/>
            </a:rPr>
            <a:t>有の</a:t>
          </a:r>
          <a:r>
            <a:rPr kumimoji="1" lang="ja-JP" altLang="en-US" sz="1100" b="0">
              <a:solidFill>
                <a:sysClr val="windowText" lastClr="000000"/>
              </a:solidFill>
              <a:effectLst/>
              <a:latin typeface="+mn-lt"/>
              <a:ea typeface="+mn-ea"/>
              <a:cs typeface="+mn-cs"/>
            </a:rPr>
            <a:t>場合は、その</a:t>
          </a:r>
          <a:r>
            <a:rPr kumimoji="1" lang="ja-JP" altLang="en-US" sz="1100" b="1">
              <a:solidFill>
                <a:srgbClr val="FF0000"/>
              </a:solidFill>
              <a:effectLst/>
              <a:latin typeface="+mn-lt"/>
              <a:ea typeface="+mn-ea"/>
              <a:cs typeface="+mn-cs"/>
            </a:rPr>
            <a:t>補助金の正式名称</a:t>
          </a:r>
          <a:r>
            <a:rPr kumimoji="1" lang="ja-JP" altLang="en-US" sz="1100" b="0">
              <a:solidFill>
                <a:sysClr val="windowText" lastClr="000000"/>
              </a:solidFill>
              <a:effectLst/>
              <a:latin typeface="+mn-lt"/>
              <a:ea typeface="+mn-ea"/>
              <a:cs typeface="+mn-cs"/>
            </a:rPr>
            <a:t>を入力してください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xdr:txBody>
    </xdr:sp>
    <xdr:clientData/>
  </xdr:twoCellAnchor>
  <xdr:twoCellAnchor>
    <xdr:from>
      <xdr:col>19</xdr:col>
      <xdr:colOff>66674</xdr:colOff>
      <xdr:row>50</xdr:row>
      <xdr:rowOff>54951</xdr:rowOff>
    </xdr:from>
    <xdr:to>
      <xdr:col>29</xdr:col>
      <xdr:colOff>280865</xdr:colOff>
      <xdr:row>52</xdr:row>
      <xdr:rowOff>207596</xdr:rowOff>
    </xdr:to>
    <xdr:sp macro="" textlink="">
      <xdr:nvSpPr>
        <xdr:cNvPr id="6" name="左矢印 5"/>
        <xdr:cNvSpPr/>
      </xdr:nvSpPr>
      <xdr:spPr>
        <a:xfrm>
          <a:off x="9176482" y="18598172"/>
          <a:ext cx="6551979" cy="1208943"/>
        </a:xfrm>
        <a:prstGeom prst="leftArrow">
          <a:avLst>
            <a:gd name="adj1" fmla="val 70131"/>
            <a:gd name="adj2" fmla="val 41650"/>
          </a:avLst>
        </a:prstGeom>
        <a:solidFill>
          <a:schemeClr val="accent2">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ysClr val="windowText" lastClr="000000"/>
              </a:solidFill>
              <a:effectLst/>
              <a:latin typeface="+mn-lt"/>
              <a:ea typeface="+mn-ea"/>
              <a:cs typeface="+mn-cs"/>
            </a:rPr>
            <a:t>補助金交付申請額は次のシートの総括表の補助金交付申請額（</a:t>
          </a:r>
          <a:r>
            <a:rPr kumimoji="1" lang="en-US" altLang="ja-JP" sz="1100" b="0">
              <a:solidFill>
                <a:sysClr val="windowText" lastClr="000000"/>
              </a:solidFill>
              <a:effectLst/>
              <a:latin typeface="+mn-lt"/>
              <a:ea typeface="+mn-ea"/>
              <a:cs typeface="+mn-cs"/>
            </a:rPr>
            <a:t>E</a:t>
          </a:r>
          <a:r>
            <a:rPr kumimoji="1" lang="ja-JP" altLang="en-US" sz="1100" b="0">
              <a:solidFill>
                <a:sysClr val="windowText" lastClr="000000"/>
              </a:solidFill>
              <a:effectLst/>
              <a:latin typeface="+mn-lt"/>
              <a:ea typeface="+mn-ea"/>
              <a:cs typeface="+mn-cs"/>
            </a:rPr>
            <a:t>）から自動計算で転記されます</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200" b="1">
              <a:solidFill>
                <a:srgbClr val="FF0000"/>
              </a:solidFill>
              <a:effectLst/>
              <a:latin typeface="+mn-lt"/>
              <a:ea typeface="+mn-ea"/>
              <a:cs typeface="+mn-cs"/>
            </a:rPr>
            <a:t>申請額に</a:t>
          </a:r>
          <a:r>
            <a:rPr kumimoji="1" lang="ja-JP" altLang="en-US" sz="1100" b="1">
              <a:solidFill>
                <a:srgbClr val="FF0000"/>
              </a:solidFill>
              <a:effectLst/>
              <a:latin typeface="+mn-lt"/>
              <a:ea typeface="+mn-ea"/>
              <a:cs typeface="+mn-cs"/>
            </a:rPr>
            <a:t>誤りがないか確認してください</a:t>
          </a:r>
          <a:endParaRPr kumimoji="1" lang="en-US" altLang="ja-JP" sz="1100" b="1">
            <a:solidFill>
              <a:srgbClr val="FF0000"/>
            </a:solidFill>
            <a:effectLst/>
            <a:latin typeface="+mn-lt"/>
            <a:ea typeface="+mn-ea"/>
            <a:cs typeface="+mn-cs"/>
          </a:endParaRPr>
        </a:p>
      </xdr:txBody>
    </xdr:sp>
    <xdr:clientData/>
  </xdr:twoCellAnchor>
  <xdr:twoCellAnchor>
    <xdr:from>
      <xdr:col>19</xdr:col>
      <xdr:colOff>73269</xdr:colOff>
      <xdr:row>52</xdr:row>
      <xdr:rowOff>201490</xdr:rowOff>
    </xdr:from>
    <xdr:to>
      <xdr:col>29</xdr:col>
      <xdr:colOff>140433</xdr:colOff>
      <xdr:row>56</xdr:row>
      <xdr:rowOff>48846</xdr:rowOff>
    </xdr:to>
    <xdr:sp macro="" textlink="">
      <xdr:nvSpPr>
        <xdr:cNvPr id="7" name="左矢印 6"/>
        <xdr:cNvSpPr/>
      </xdr:nvSpPr>
      <xdr:spPr>
        <a:xfrm>
          <a:off x="9183077" y="19801009"/>
          <a:ext cx="6404952" cy="1416539"/>
        </a:xfrm>
        <a:prstGeom prst="leftArrow">
          <a:avLst>
            <a:gd name="adj1" fmla="val 70131"/>
            <a:gd name="adj2" fmla="val 100350"/>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effectLst/>
              <a:latin typeface="+mn-lt"/>
              <a:ea typeface="+mn-ea"/>
              <a:cs typeface="+mn-cs"/>
            </a:rPr>
            <a:t>着工予定日　</a:t>
          </a:r>
          <a:r>
            <a:rPr kumimoji="1" lang="ja-JP" altLang="en-US" sz="1100">
              <a:solidFill>
                <a:schemeClr val="dk1"/>
              </a:solidFill>
              <a:effectLst/>
              <a:latin typeface="+mn-lt"/>
              <a:ea typeface="+mn-ea"/>
              <a:cs typeface="+mn-cs"/>
            </a:rPr>
            <a:t>申請日から</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か月程度以降の日付で入力してください</a:t>
          </a:r>
          <a:endParaRPr kumimoji="1" lang="en-US" altLang="ja-JP" sz="1100">
            <a:solidFill>
              <a:schemeClr val="dk1"/>
            </a:solidFill>
            <a:effectLst/>
            <a:latin typeface="+mn-lt"/>
            <a:ea typeface="+mn-ea"/>
            <a:cs typeface="+mn-cs"/>
          </a:endParaRPr>
        </a:p>
        <a:p>
          <a:pPr algn="l"/>
          <a:endParaRPr kumimoji="1" lang="en-US" altLang="ja-JP" sz="1100" b="1">
            <a:solidFill>
              <a:srgbClr val="FF0000"/>
            </a:solidFill>
            <a:effectLst/>
            <a:latin typeface="+mn-lt"/>
            <a:ea typeface="+mn-ea"/>
            <a:cs typeface="+mn-cs"/>
          </a:endParaRPr>
        </a:p>
        <a:p>
          <a:pPr algn="l"/>
          <a:r>
            <a:rPr kumimoji="1" lang="ja-JP" altLang="en-US" sz="1100" b="1">
              <a:solidFill>
                <a:srgbClr val="FF0000"/>
              </a:solidFill>
              <a:effectLst/>
              <a:latin typeface="+mn-lt"/>
              <a:ea typeface="+mn-ea"/>
              <a:cs typeface="+mn-cs"/>
            </a:rPr>
            <a:t>事業完了予定日　</a:t>
          </a:r>
          <a:r>
            <a:rPr kumimoji="1" lang="ja-JP" altLang="en-US" sz="1100" b="0">
              <a:solidFill>
                <a:sysClr val="windowText" lastClr="000000"/>
              </a:solidFill>
              <a:effectLst/>
              <a:latin typeface="+mn-lt"/>
              <a:ea typeface="+mn-ea"/>
              <a:cs typeface="+mn-cs"/>
            </a:rPr>
            <a:t>工事完了予定日もしくは支払いが完了した日のいずれかを入力してください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xdr:txBody>
    </xdr:sp>
    <xdr:clientData/>
  </xdr:twoCellAnchor>
  <xdr:twoCellAnchor>
    <xdr:from>
      <xdr:col>19</xdr:col>
      <xdr:colOff>127730</xdr:colOff>
      <xdr:row>56</xdr:row>
      <xdr:rowOff>207352</xdr:rowOff>
    </xdr:from>
    <xdr:to>
      <xdr:col>29</xdr:col>
      <xdr:colOff>183172</xdr:colOff>
      <xdr:row>64</xdr:row>
      <xdr:rowOff>73269</xdr:rowOff>
    </xdr:to>
    <xdr:sp macro="" textlink="">
      <xdr:nvSpPr>
        <xdr:cNvPr id="12" name="左矢印 11"/>
        <xdr:cNvSpPr/>
      </xdr:nvSpPr>
      <xdr:spPr>
        <a:xfrm>
          <a:off x="9243643" y="21376054"/>
          <a:ext cx="6393231" cy="2314330"/>
        </a:xfrm>
        <a:prstGeom prst="leftArrow">
          <a:avLst>
            <a:gd name="adj1" fmla="val 70131"/>
            <a:gd name="adj2" fmla="val 56645"/>
          </a:avLst>
        </a:prstGeom>
        <a:solidFill>
          <a:schemeClr val="accent6">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ysClr val="windowText" lastClr="000000"/>
              </a:solidFill>
            </a:rPr>
            <a:t>手続代行者がいる場合のみ　確実に対応できる実務担当者</a:t>
          </a:r>
          <a:r>
            <a:rPr kumimoji="1" lang="ja-JP" altLang="en-US" sz="1100" b="0">
              <a:solidFill>
                <a:sysClr val="windowText" lastClr="000000"/>
              </a:solidFill>
            </a:rPr>
            <a:t>を</a:t>
          </a:r>
          <a:r>
            <a:rPr kumimoji="1" lang="ja-JP" altLang="en-US" sz="1100"/>
            <a:t>入力してください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E-mail</a:t>
          </a:r>
          <a:r>
            <a:rPr kumimoji="1" lang="ja-JP" altLang="en-US" sz="1100"/>
            <a:t>アドレスをお持ちの場合、必ず入力してください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住所は、　都道府県から入力してください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緊急時に連絡が取れる連絡先を入力してください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19</xdr:col>
      <xdr:colOff>91587</xdr:colOff>
      <xdr:row>69</xdr:row>
      <xdr:rowOff>61058</xdr:rowOff>
    </xdr:from>
    <xdr:to>
      <xdr:col>28</xdr:col>
      <xdr:colOff>85482</xdr:colOff>
      <xdr:row>70</xdr:row>
      <xdr:rowOff>500673</xdr:rowOff>
    </xdr:to>
    <xdr:sp macro="" textlink="">
      <xdr:nvSpPr>
        <xdr:cNvPr id="13" name="左矢印 12"/>
        <xdr:cNvSpPr/>
      </xdr:nvSpPr>
      <xdr:spPr>
        <a:xfrm>
          <a:off x="9201395" y="25216827"/>
          <a:ext cx="5672260" cy="1007452"/>
        </a:xfrm>
        <a:prstGeom prst="leftArrow">
          <a:avLst>
            <a:gd name="adj1" fmla="val 70131"/>
            <a:gd name="adj2" fmla="val 64560"/>
          </a:avLst>
        </a:prstGeom>
        <a:solidFill>
          <a:schemeClr val="accent5">
            <a:lumMod val="40000"/>
            <a:lumOff val="6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solidFill>
                <a:sysClr val="windowText" lastClr="000000"/>
              </a:solidFill>
            </a:rPr>
            <a:t>申請書の提出をもって、同意したものとみなしますので、契約内容について熟読のうえ、ご提出ください</a:t>
          </a:r>
          <a:endParaRPr kumimoji="1" lang="en-US" altLang="ja-JP" sz="1400">
            <a:solidFill>
              <a:schemeClr val="dk1"/>
            </a:solidFill>
            <a:effectLst/>
            <a:latin typeface="+mn-lt"/>
            <a:ea typeface="+mn-ea"/>
            <a:cs typeface="+mn-cs"/>
          </a:endParaRPr>
        </a:p>
      </xdr:txBody>
    </xdr:sp>
    <xdr:clientData/>
  </xdr:twoCellAnchor>
  <xdr:twoCellAnchor>
    <xdr:from>
      <xdr:col>19</xdr:col>
      <xdr:colOff>148167</xdr:colOff>
      <xdr:row>0</xdr:row>
      <xdr:rowOff>34683</xdr:rowOff>
    </xdr:from>
    <xdr:to>
      <xdr:col>28</xdr:col>
      <xdr:colOff>106975</xdr:colOff>
      <xdr:row>8</xdr:row>
      <xdr:rowOff>59267</xdr:rowOff>
    </xdr:to>
    <xdr:sp macro="" textlink="">
      <xdr:nvSpPr>
        <xdr:cNvPr id="10" name="左矢印 9"/>
        <xdr:cNvSpPr/>
      </xdr:nvSpPr>
      <xdr:spPr>
        <a:xfrm>
          <a:off x="9271000" y="34683"/>
          <a:ext cx="5864308" cy="1971917"/>
        </a:xfrm>
        <a:prstGeom prst="leftArrow">
          <a:avLst>
            <a:gd name="adj1" fmla="val 70131"/>
            <a:gd name="adj2" fmla="val 95194"/>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事業番号　入力不要です</a:t>
          </a:r>
          <a:endParaRPr kumimoji="1" lang="en-US" altLang="ja-JP" sz="1100"/>
        </a:p>
        <a:p>
          <a:pPr algn="l"/>
          <a:r>
            <a:rPr kumimoji="1" lang="ja-JP" altLang="en-US" sz="1100"/>
            <a:t>申請者名は、下の　申請者　氏名等から自動転記されます</a:t>
          </a:r>
          <a:endParaRPr kumimoji="1" lang="en-US" altLang="ja-JP" sz="1100"/>
        </a:p>
        <a:p>
          <a:pPr algn="l"/>
          <a:r>
            <a:rPr kumimoji="1" lang="ja-JP" altLang="en-US" sz="1100" b="1"/>
            <a:t>申請日（公募期間：令和</a:t>
          </a:r>
          <a:r>
            <a:rPr kumimoji="1" lang="en-US" altLang="ja-JP" sz="1100" b="1"/>
            <a:t>7 </a:t>
          </a:r>
          <a:r>
            <a:rPr kumimoji="1" lang="ja-JP" altLang="en-US" sz="1100" b="1"/>
            <a:t>年</a:t>
          </a:r>
          <a:r>
            <a:rPr kumimoji="1" lang="en-US" altLang="ja-JP" sz="1100" b="1"/>
            <a:t>5 </a:t>
          </a:r>
          <a:r>
            <a:rPr kumimoji="1" lang="ja-JP" altLang="en-US" sz="1100" b="1"/>
            <a:t>月</a:t>
          </a:r>
          <a:r>
            <a:rPr kumimoji="1" lang="en-US" altLang="ja-JP" sz="1100" b="1"/>
            <a:t>12</a:t>
          </a:r>
          <a:r>
            <a:rPr kumimoji="1" lang="ja-JP" altLang="en-US" sz="1100" b="1"/>
            <a:t>日～令和</a:t>
          </a:r>
          <a:r>
            <a:rPr kumimoji="1" lang="en-US" altLang="ja-JP" sz="1100" b="1"/>
            <a:t>7</a:t>
          </a:r>
          <a:r>
            <a:rPr kumimoji="1" lang="ja-JP" altLang="en-US" sz="1100" b="1"/>
            <a:t>年</a:t>
          </a:r>
          <a:r>
            <a:rPr kumimoji="1" lang="en-US" altLang="ja-JP" sz="1100" b="1"/>
            <a:t>12</a:t>
          </a:r>
          <a:r>
            <a:rPr kumimoji="1" lang="ja-JP" altLang="en-US" sz="1100" b="1"/>
            <a:t>月</a:t>
          </a:r>
          <a:r>
            <a:rPr kumimoji="1" lang="en-US" altLang="ja-JP" sz="1100" b="1"/>
            <a:t>12</a:t>
          </a:r>
          <a:r>
            <a:rPr kumimoji="1" lang="ja-JP" altLang="en-US" sz="1100" b="1"/>
            <a:t>日）を半角で入力してください</a:t>
          </a:r>
          <a:endParaRPr kumimoji="1" lang="en-US" altLang="ja-JP" sz="1100" b="1"/>
        </a:p>
        <a:p>
          <a:pPr algn="l"/>
          <a:r>
            <a:rPr kumimoji="1" lang="en-US" altLang="ja-JP" sz="1100" b="1">
              <a:solidFill>
                <a:srgbClr val="FF0000"/>
              </a:solidFill>
            </a:rPr>
            <a:t>※</a:t>
          </a:r>
          <a:r>
            <a:rPr kumimoji="1" lang="ja-JP" altLang="en-US" sz="1100" b="1">
              <a:solidFill>
                <a:srgbClr val="FF0000"/>
              </a:solidFill>
            </a:rPr>
            <a:t>公募期間内の日付でないと受理されません</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58759</xdr:colOff>
      <xdr:row>0</xdr:row>
      <xdr:rowOff>113394</xdr:rowOff>
    </xdr:from>
    <xdr:to>
      <xdr:col>29</xdr:col>
      <xdr:colOff>374197</xdr:colOff>
      <xdr:row>15</xdr:row>
      <xdr:rowOff>34019</xdr:rowOff>
    </xdr:to>
    <xdr:sp macro="" textlink="">
      <xdr:nvSpPr>
        <xdr:cNvPr id="2" name="左矢印 1"/>
        <xdr:cNvSpPr/>
      </xdr:nvSpPr>
      <xdr:spPr>
        <a:xfrm>
          <a:off x="12611348" y="113394"/>
          <a:ext cx="7799367" cy="3753304"/>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工事対象住宅の概要を入力してください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延べ床面積、床面積、補助対象床面積合計、改修率は、提出の</a:t>
          </a:r>
          <a:r>
            <a:rPr kumimoji="1" lang="ja-JP" altLang="en-US" sz="1100" b="1">
              <a:solidFill>
                <a:sysClr val="windowText" lastClr="000000"/>
              </a:solidFill>
            </a:rPr>
            <a:t>求積表で算出した各面積及び改修率</a:t>
          </a:r>
          <a:r>
            <a:rPr kumimoji="1" lang="ja-JP" altLang="en-US" sz="1100"/>
            <a:t>を転記してください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公募容量のエネルギー計算結果</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早見表使用する　個別計算をする　のどちらか□を☑に変更してください</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該当する部位数（個別計算の場合は　なし）、組合せ番号</a:t>
          </a:r>
          <a:r>
            <a:rPr kumimoji="1" lang="ja-JP" altLang="en-US" sz="1100" b="0">
              <a:solidFill>
                <a:sysClr val="windowText" lastClr="000000"/>
              </a:solidFill>
            </a:rPr>
            <a:t>を入力してください</a:t>
          </a:r>
          <a:endParaRPr kumimoji="1" lang="ja-JP" altLang="en-US" sz="1100" b="0"/>
        </a:p>
      </xdr:txBody>
    </xdr:sp>
    <xdr:clientData/>
  </xdr:twoCellAnchor>
  <xdr:twoCellAnchor>
    <xdr:from>
      <xdr:col>18</xdr:col>
      <xdr:colOff>213043</xdr:colOff>
      <xdr:row>21</xdr:row>
      <xdr:rowOff>125075</xdr:rowOff>
    </xdr:from>
    <xdr:to>
      <xdr:col>26</xdr:col>
      <xdr:colOff>607382</xdr:colOff>
      <xdr:row>25</xdr:row>
      <xdr:rowOff>207543</xdr:rowOff>
    </xdr:to>
    <xdr:sp macro="" textlink="">
      <xdr:nvSpPr>
        <xdr:cNvPr id="3" name="左矢印 2"/>
        <xdr:cNvSpPr/>
      </xdr:nvSpPr>
      <xdr:spPr>
        <a:xfrm>
          <a:off x="12640900" y="5378944"/>
          <a:ext cx="5655768" cy="974492"/>
        </a:xfrm>
        <a:prstGeom prst="leftArrow">
          <a:avLst>
            <a:gd name="adj1" fmla="val 70131"/>
            <a:gd name="adj2" fmla="val 102060"/>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b="1">
              <a:solidFill>
                <a:sysClr val="windowText" lastClr="000000"/>
              </a:solidFill>
            </a:rPr>
            <a:t>個別エネルギー計算書の計算結果を直接入力してください</a:t>
          </a:r>
          <a:endParaRPr kumimoji="1" lang="en-US" altLang="ja-JP" sz="1200" b="1">
            <a:solidFill>
              <a:sysClr val="windowText" lastClr="000000"/>
            </a:solidFill>
          </a:endParaRPr>
        </a:p>
        <a:p>
          <a:pPr algn="l"/>
          <a:r>
            <a:rPr kumimoji="1" lang="en-US" altLang="ja-JP" sz="1200" b="1" u="sng">
              <a:solidFill>
                <a:sysClr val="windowText" lastClr="000000"/>
              </a:solidFill>
              <a:effectLst/>
              <a:latin typeface="+mn-lt"/>
              <a:ea typeface="+mn-ea"/>
              <a:cs typeface="+mn-cs"/>
            </a:rPr>
            <a:t>15</a:t>
          </a:r>
          <a:r>
            <a:rPr kumimoji="1" lang="ja-JP" altLang="en-US" sz="1200" b="1" u="sng">
              <a:solidFill>
                <a:sysClr val="windowText" lastClr="000000"/>
              </a:solidFill>
              <a:effectLst/>
              <a:latin typeface="+mn-lt"/>
              <a:ea typeface="+mn-ea"/>
              <a:cs typeface="+mn-cs"/>
            </a:rPr>
            <a:t>％以上</a:t>
          </a:r>
          <a:r>
            <a:rPr kumimoji="1" lang="ja-JP" altLang="en-US" sz="1200" b="1">
              <a:solidFill>
                <a:sysClr val="windowText" lastClr="000000"/>
              </a:solidFill>
              <a:effectLst/>
              <a:latin typeface="+mn-lt"/>
              <a:ea typeface="+mn-ea"/>
              <a:cs typeface="+mn-cs"/>
            </a:rPr>
            <a:t>にならないと</a:t>
          </a:r>
          <a:r>
            <a:rPr kumimoji="1" lang="ja-JP" altLang="en-US" sz="1200" b="1">
              <a:solidFill>
                <a:srgbClr val="FF0000"/>
              </a:solidFill>
              <a:effectLst/>
              <a:latin typeface="+mn-lt"/>
              <a:ea typeface="+mn-ea"/>
              <a:cs typeface="+mn-cs"/>
            </a:rPr>
            <a:t>エラー</a:t>
          </a:r>
          <a:r>
            <a:rPr kumimoji="1" lang="ja-JP" altLang="en-US" sz="1200" b="1">
              <a:solidFill>
                <a:sysClr val="windowText" lastClr="000000"/>
              </a:solidFill>
              <a:effectLst/>
              <a:latin typeface="+mn-lt"/>
              <a:ea typeface="+mn-ea"/>
              <a:cs typeface="+mn-cs"/>
            </a:rPr>
            <a:t>になります</a:t>
          </a:r>
          <a:endParaRPr kumimoji="1" lang="en-US" altLang="ja-JP" sz="1200">
            <a:solidFill>
              <a:schemeClr val="dk1"/>
            </a:solidFill>
            <a:effectLst/>
            <a:latin typeface="+mn-lt"/>
            <a:ea typeface="+mn-ea"/>
            <a:cs typeface="+mn-cs"/>
          </a:endParaRPr>
        </a:p>
      </xdr:txBody>
    </xdr:sp>
    <xdr:clientData/>
  </xdr:twoCellAnchor>
  <xdr:twoCellAnchor>
    <xdr:from>
      <xdr:col>18</xdr:col>
      <xdr:colOff>168371</xdr:colOff>
      <xdr:row>26</xdr:row>
      <xdr:rowOff>198610</xdr:rowOff>
    </xdr:from>
    <xdr:to>
      <xdr:col>28</xdr:col>
      <xdr:colOff>597202</xdr:colOff>
      <xdr:row>41</xdr:row>
      <xdr:rowOff>68036</xdr:rowOff>
    </xdr:to>
    <xdr:sp macro="" textlink="">
      <xdr:nvSpPr>
        <xdr:cNvPr id="7" name="左矢印 6"/>
        <xdr:cNvSpPr/>
      </xdr:nvSpPr>
      <xdr:spPr>
        <a:xfrm>
          <a:off x="12989323" y="6563729"/>
          <a:ext cx="7005617" cy="4284188"/>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各「明細書」のシートを先に入力してください</a:t>
          </a:r>
          <a:endParaRPr kumimoji="1" lang="en-US" altLang="ja-JP" sz="1100" b="1">
            <a:solidFill>
              <a:srgbClr val="FF0000"/>
            </a:solidFill>
          </a:endParaRPr>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明細書で算出された建材ごとの補助対象経費が自動計算で転記されます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明細書が複数枚になる場合は、追加した建材ごとの明細書の合計額を手入力してください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各建材の補助対象費に加算・自動計算されます</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明細書で算出された建材ごとの補助対象経費が、見積書による補助対象経費より高い場合は、見積書による補助対象経費が上限になります</a:t>
          </a:r>
          <a:endParaRPr kumimoji="1" lang="en-US" altLang="ja-JP" sz="1100" b="1">
            <a:solidFill>
              <a:srgbClr val="FF0000"/>
            </a:solidFill>
            <a:effectLst/>
            <a:latin typeface="+mn-lt"/>
            <a:ea typeface="+mn-ea"/>
            <a:cs typeface="+mn-cs"/>
          </a:endParaRPr>
        </a:p>
        <a:p>
          <a:pPr eaLnBrk="1" fontAlgn="auto" latinLnBrk="0" hangingPunct="1"/>
          <a:r>
            <a:rPr kumimoji="1" lang="ja-JP" altLang="ja-JP" sz="1100" b="1">
              <a:solidFill>
                <a:srgbClr val="FF0000"/>
              </a:solidFill>
              <a:effectLst/>
              <a:latin typeface="+mn-lt"/>
              <a:ea typeface="+mn-ea"/>
              <a:cs typeface="+mn-cs"/>
            </a:rPr>
            <a:t>該当する建材の追加分の合計額・差額欄に差額をーで入力してください</a:t>
          </a:r>
          <a:endParaRPr lang="ja-JP" altLang="ja-JP">
            <a:solidFill>
              <a:srgbClr val="FF0000"/>
            </a:solidFill>
            <a:effectLst/>
          </a:endParaRPr>
        </a:p>
        <a:p>
          <a:pPr eaLnBrk="1" fontAlgn="auto" latinLnBrk="0" hangingPunct="1"/>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詳細は</a:t>
          </a:r>
          <a:r>
            <a:rPr kumimoji="1" lang="ja-JP" altLang="ja-JP" sz="1100" b="1" u="sng">
              <a:solidFill>
                <a:schemeClr val="dk1"/>
              </a:solidFill>
              <a:effectLst/>
              <a:latin typeface="+mn-lt"/>
              <a:ea typeface="+mn-ea"/>
              <a:cs typeface="+mn-cs"/>
            </a:rPr>
            <a:t>下の</a:t>
          </a:r>
          <a:r>
            <a:rPr kumimoji="1" lang="ja-JP" altLang="ja-JP" sz="1100" b="1" u="sng">
              <a:solidFill>
                <a:srgbClr val="FF0000"/>
              </a:solidFill>
              <a:effectLst/>
              <a:latin typeface="+mn-lt"/>
              <a:ea typeface="+mn-ea"/>
              <a:cs typeface="+mn-cs"/>
            </a:rPr>
            <a:t>赤枠</a:t>
          </a:r>
          <a:r>
            <a:rPr kumimoji="1" lang="ja-JP" altLang="ja-JP" sz="1100" b="1" u="sng">
              <a:solidFill>
                <a:schemeClr val="dk1"/>
              </a:solidFill>
              <a:effectLst/>
              <a:latin typeface="+mn-lt"/>
              <a:ea typeface="+mn-ea"/>
              <a:cs typeface="+mn-cs"/>
            </a:rPr>
            <a:t>内</a:t>
          </a:r>
          <a:r>
            <a:rPr kumimoji="1" lang="ja-JP" altLang="ja-JP" sz="1100" b="0">
              <a:solidFill>
                <a:schemeClr val="dk1"/>
              </a:solidFill>
              <a:effectLst/>
              <a:latin typeface="+mn-lt"/>
              <a:ea typeface="+mn-ea"/>
              <a:cs typeface="+mn-cs"/>
            </a:rPr>
            <a:t>を参照してください</a:t>
          </a:r>
          <a:endParaRPr kumimoji="1" lang="en-US" altLang="ja-JP" sz="1100" b="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0">
              <a:solidFill>
                <a:schemeClr val="dk1"/>
              </a:solidFill>
              <a:effectLst/>
              <a:latin typeface="+mn-lt"/>
              <a:ea typeface="+mn-ea"/>
              <a:cs typeface="+mn-cs"/>
            </a:rPr>
            <a:t>補助金交付申請額（</a:t>
          </a:r>
          <a:r>
            <a:rPr kumimoji="1" lang="en-US" altLang="ja-JP" sz="1100" b="0">
              <a:solidFill>
                <a:schemeClr val="dk1"/>
              </a:solidFill>
              <a:effectLst/>
              <a:latin typeface="+mn-lt"/>
              <a:ea typeface="+mn-ea"/>
              <a:cs typeface="+mn-cs"/>
            </a:rPr>
            <a:t>C</a:t>
          </a:r>
          <a:r>
            <a:rPr kumimoji="1" lang="ja-JP" altLang="ja-JP" sz="1100" b="0">
              <a:solidFill>
                <a:schemeClr val="dk1"/>
              </a:solidFill>
              <a:effectLst/>
              <a:latin typeface="+mn-lt"/>
              <a:ea typeface="+mn-ea"/>
              <a:cs typeface="+mn-cs"/>
            </a:rPr>
            <a:t>）は、自動計算されます（</a:t>
          </a:r>
          <a:r>
            <a:rPr kumimoji="1" lang="en-US" altLang="ja-JP" sz="1100" b="0">
              <a:solidFill>
                <a:schemeClr val="dk1"/>
              </a:solidFill>
              <a:effectLst/>
              <a:latin typeface="+mn-lt"/>
              <a:ea typeface="+mn-ea"/>
              <a:cs typeface="+mn-cs"/>
            </a:rPr>
            <a:t>1,000</a:t>
          </a:r>
          <a:r>
            <a:rPr kumimoji="1" lang="ja-JP" altLang="ja-JP" sz="1100" b="0">
              <a:solidFill>
                <a:schemeClr val="dk1"/>
              </a:solidFill>
              <a:effectLst/>
              <a:latin typeface="+mn-lt"/>
              <a:ea typeface="+mn-ea"/>
              <a:cs typeface="+mn-cs"/>
            </a:rPr>
            <a:t>円未満切捨て）</a:t>
          </a:r>
          <a:endParaRPr lang="ja-JP" altLang="ja-JP">
            <a:effectLst/>
          </a:endParaRPr>
        </a:p>
      </xdr:txBody>
    </xdr:sp>
    <xdr:clientData/>
  </xdr:twoCellAnchor>
  <xdr:twoCellAnchor>
    <xdr:from>
      <xdr:col>20</xdr:col>
      <xdr:colOff>400654</xdr:colOff>
      <xdr:row>40</xdr:row>
      <xdr:rowOff>22680</xdr:rowOff>
    </xdr:from>
    <xdr:to>
      <xdr:col>33</xdr:col>
      <xdr:colOff>170432</xdr:colOff>
      <xdr:row>54</xdr:row>
      <xdr:rowOff>130422</xdr:rowOff>
    </xdr:to>
    <xdr:grpSp>
      <xdr:nvGrpSpPr>
        <xdr:cNvPr id="12" name="グループ化 11"/>
        <xdr:cNvGrpSpPr/>
      </xdr:nvGrpSpPr>
      <xdr:grpSpPr>
        <a:xfrm>
          <a:off x="14674147" y="10500180"/>
          <a:ext cx="8692461" cy="4758183"/>
          <a:chOff x="13988555" y="8804936"/>
          <a:chExt cx="8319599" cy="4711492"/>
        </a:xfrm>
      </xdr:grpSpPr>
      <xdr:sp macro="" textlink="">
        <xdr:nvSpPr>
          <xdr:cNvPr id="14" name="正方形/長方形 13"/>
          <xdr:cNvSpPr/>
        </xdr:nvSpPr>
        <xdr:spPr>
          <a:xfrm>
            <a:off x="13988555" y="8804936"/>
            <a:ext cx="8319599" cy="4711492"/>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14118164" y="9015073"/>
            <a:ext cx="2832185" cy="381011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a:t>（例</a:t>
            </a:r>
            <a:r>
              <a:rPr kumimoji="1" lang="en-US" altLang="ja-JP" sz="1000"/>
              <a:t>1</a:t>
            </a:r>
            <a:r>
              <a:rPr kumimoji="1" lang="ja-JP" altLang="en-US" sz="1000"/>
              <a:t>）</a:t>
            </a:r>
            <a:endParaRPr kumimoji="1" lang="en-US" altLang="ja-JP" sz="1000"/>
          </a:p>
          <a:p>
            <a:pPr>
              <a:lnSpc>
                <a:spcPts val="1300"/>
              </a:lnSpc>
            </a:pPr>
            <a:r>
              <a:rPr kumimoji="1" lang="ja-JP" altLang="en-US" sz="1000"/>
              <a:t>　●明細書で算出された補助対象経費</a:t>
            </a:r>
            <a:endParaRPr kumimoji="1" lang="en-US" altLang="ja-JP" sz="1000"/>
          </a:p>
          <a:p>
            <a:pPr>
              <a:lnSpc>
                <a:spcPts val="1300"/>
              </a:lnSpc>
            </a:pPr>
            <a:r>
              <a:rPr kumimoji="1" lang="ja-JP" altLang="en-US" sz="1000"/>
              <a:t>　　断熱材　　　　　　：</a:t>
            </a:r>
            <a:r>
              <a:rPr kumimoji="1" lang="en-US" altLang="ja-JP" sz="1000"/>
              <a:t>1,160,955</a:t>
            </a:r>
            <a:r>
              <a:rPr kumimoji="1" lang="ja-JP" altLang="en-US" sz="1000"/>
              <a:t>円</a:t>
            </a:r>
            <a:endParaRPr kumimoji="1" lang="en-US" altLang="ja-JP" sz="1000"/>
          </a:p>
          <a:p>
            <a:pPr>
              <a:lnSpc>
                <a:spcPts val="1300"/>
              </a:lnSpc>
            </a:pPr>
            <a:r>
              <a:rPr kumimoji="1" lang="ja-JP" altLang="en-US" sz="1000"/>
              <a:t>　　窓　　　　　　　　：</a:t>
            </a:r>
            <a:r>
              <a:rPr kumimoji="1" lang="ja-JP" altLang="en-US" sz="1000" baseline="0"/>
              <a:t>   </a:t>
            </a:r>
            <a:r>
              <a:rPr kumimoji="1" lang="en-US" altLang="ja-JP" sz="1000" baseline="0"/>
              <a:t>954,500</a:t>
            </a:r>
            <a:r>
              <a:rPr kumimoji="1" lang="ja-JP" altLang="en-US" sz="1000" baseline="0"/>
              <a:t>円</a:t>
            </a:r>
            <a:endParaRPr kumimoji="1" lang="en-US" altLang="ja-JP" sz="1000" baseline="0"/>
          </a:p>
          <a:p>
            <a:pPr>
              <a:lnSpc>
                <a:spcPts val="1300"/>
              </a:lnSpc>
            </a:pPr>
            <a:r>
              <a:rPr kumimoji="1" lang="ja-JP" altLang="en-US" sz="1000" baseline="0"/>
              <a:t>　　ガラス　　　　　　：   </a:t>
            </a:r>
            <a:r>
              <a:rPr kumimoji="1" lang="en-US" altLang="ja-JP" sz="1000" baseline="0"/>
              <a:t>107,700</a:t>
            </a:r>
            <a:r>
              <a:rPr kumimoji="1" lang="ja-JP" altLang="en-US" sz="1000" baseline="0"/>
              <a:t>円</a:t>
            </a:r>
            <a:endParaRPr kumimoji="1" lang="en-US" altLang="ja-JP" sz="1000" baseline="0"/>
          </a:p>
          <a:p>
            <a:pPr>
              <a:lnSpc>
                <a:spcPts val="1300"/>
              </a:lnSpc>
            </a:pPr>
            <a:r>
              <a:rPr kumimoji="1" lang="ja-JP" altLang="en-US" sz="1000" baseline="0"/>
              <a:t>　　補助対象経費合計　：</a:t>
            </a:r>
            <a:r>
              <a:rPr kumimoji="1" lang="en-US" altLang="ja-JP" sz="1000" baseline="0"/>
              <a:t>2,223,155</a:t>
            </a:r>
            <a:r>
              <a:rPr kumimoji="1" lang="ja-JP" altLang="en-US" sz="1000" baseline="0"/>
              <a:t>円</a:t>
            </a:r>
            <a:endParaRPr kumimoji="1" lang="en-US" altLang="ja-JP" sz="1000" baseline="0"/>
          </a:p>
          <a:p>
            <a:pPr>
              <a:lnSpc>
                <a:spcPts val="1300"/>
              </a:lnSpc>
            </a:pPr>
            <a:r>
              <a:rPr kumimoji="1" lang="ja-JP" altLang="en-US" sz="1000" baseline="0"/>
              <a:t>　★見積書による補助対象経費</a:t>
            </a:r>
            <a:endParaRPr kumimoji="1" lang="en-US" altLang="ja-JP" sz="1000" baseline="0"/>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t>　　</a:t>
            </a:r>
            <a:r>
              <a:rPr kumimoji="1" lang="ja-JP" altLang="ja-JP" sz="1000">
                <a:solidFill>
                  <a:schemeClr val="dk1"/>
                </a:solidFill>
                <a:effectLst/>
                <a:latin typeface="+mn-lt"/>
                <a:ea typeface="+mn-ea"/>
                <a:cs typeface="+mn-cs"/>
              </a:rPr>
              <a:t>断熱材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1,222,044</a:t>
            </a:r>
            <a:r>
              <a:rPr kumimoji="1" lang="ja-JP" altLang="ja-JP" sz="1000">
                <a:solidFill>
                  <a:schemeClr val="dk1"/>
                </a:solidFill>
                <a:effectLst/>
                <a:latin typeface="+mn-lt"/>
                <a:ea typeface="+mn-ea"/>
                <a:cs typeface="+mn-cs"/>
              </a:rPr>
              <a:t>円</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窓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1,003,055</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ガラス　　　　</a:t>
            </a:r>
            <a:r>
              <a:rPr kumimoji="1" lang="ja-JP" altLang="en-US" sz="10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110,573</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補助対象経費合計　：</a:t>
            </a:r>
            <a:r>
              <a:rPr kumimoji="1" lang="en-US" altLang="ja-JP" sz="1000" baseline="0">
                <a:solidFill>
                  <a:schemeClr val="dk1"/>
                </a:solidFill>
                <a:effectLst/>
                <a:latin typeface="+mn-lt"/>
                <a:ea typeface="+mn-ea"/>
                <a:cs typeface="+mn-cs"/>
              </a:rPr>
              <a:t>2,335,672</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050">
                <a:effectLst/>
              </a:rPr>
              <a:t>↓　　</a:t>
            </a:r>
            <a:endParaRPr lang="ja-JP" altLang="ja-JP" sz="1050">
              <a:effectLst/>
            </a:endParaRPr>
          </a:p>
          <a:p>
            <a:pPr>
              <a:lnSpc>
                <a:spcPts val="1300"/>
              </a:lnSpc>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●明細書で算出された補助対象経費</a:t>
            </a:r>
            <a:r>
              <a:rPr kumimoji="1" lang="ja-JP" altLang="en-US" sz="1000">
                <a:solidFill>
                  <a:schemeClr val="dk1"/>
                </a:solidFill>
                <a:effectLst/>
                <a:latin typeface="+mn-lt"/>
                <a:ea typeface="+mn-ea"/>
                <a:cs typeface="+mn-cs"/>
              </a:rPr>
              <a:t>を適用</a:t>
            </a:r>
            <a:endParaRPr lang="ja-JP" altLang="ja-JP" sz="1000">
              <a:effectLst/>
            </a:endParaRPr>
          </a:p>
          <a:p>
            <a:pPr>
              <a:lnSpc>
                <a:spcPts val="1300"/>
              </a:lnSpc>
            </a:pPr>
            <a:r>
              <a:rPr kumimoji="1" lang="ja-JP" altLang="ja-JP" sz="1000">
                <a:solidFill>
                  <a:schemeClr val="dk1"/>
                </a:solidFill>
                <a:effectLst/>
                <a:latin typeface="+mn-lt"/>
                <a:ea typeface="+mn-ea"/>
                <a:cs typeface="+mn-cs"/>
              </a:rPr>
              <a:t>　　断熱材　　　　　　：</a:t>
            </a:r>
            <a:r>
              <a:rPr kumimoji="1" lang="en-US" altLang="ja-JP" sz="1000" u="sng">
                <a:solidFill>
                  <a:schemeClr val="dk1"/>
                </a:solidFill>
                <a:effectLst/>
                <a:latin typeface="+mn-lt"/>
                <a:ea typeface="+mn-ea"/>
                <a:cs typeface="+mn-cs"/>
              </a:rPr>
              <a:t>1,160,955</a:t>
            </a:r>
            <a:r>
              <a:rPr kumimoji="1" lang="ja-JP" altLang="ja-JP" sz="1000">
                <a:solidFill>
                  <a:schemeClr val="dk1"/>
                </a:solidFill>
                <a:effectLst/>
                <a:latin typeface="+mn-lt"/>
                <a:ea typeface="+mn-ea"/>
                <a:cs typeface="+mn-cs"/>
              </a:rPr>
              <a:t>円</a:t>
            </a:r>
            <a:endParaRPr lang="ja-JP" altLang="ja-JP" sz="1000">
              <a:effectLst/>
            </a:endParaRPr>
          </a:p>
          <a:p>
            <a:pPr>
              <a:lnSpc>
                <a:spcPts val="1300"/>
              </a:lnSpc>
            </a:pPr>
            <a:r>
              <a:rPr kumimoji="1" lang="ja-JP" altLang="ja-JP" sz="1000">
                <a:solidFill>
                  <a:schemeClr val="dk1"/>
                </a:solidFill>
                <a:effectLst/>
                <a:latin typeface="+mn-lt"/>
                <a:ea typeface="+mn-ea"/>
                <a:cs typeface="+mn-cs"/>
              </a:rPr>
              <a:t>　　窓　　　　　　　　：</a:t>
            </a:r>
            <a:r>
              <a:rPr kumimoji="1" lang="ja-JP" altLang="ja-JP" sz="1000" baseline="0">
                <a:solidFill>
                  <a:schemeClr val="dk1"/>
                </a:solidFill>
                <a:effectLst/>
                <a:latin typeface="+mn-lt"/>
                <a:ea typeface="+mn-ea"/>
                <a:cs typeface="+mn-cs"/>
              </a:rPr>
              <a:t>   </a:t>
            </a:r>
            <a:r>
              <a:rPr kumimoji="1" lang="en-US" altLang="ja-JP" sz="1000" u="sng" baseline="0">
                <a:solidFill>
                  <a:schemeClr val="dk1"/>
                </a:solidFill>
                <a:effectLst/>
                <a:latin typeface="+mn-lt"/>
                <a:ea typeface="+mn-ea"/>
                <a:cs typeface="+mn-cs"/>
              </a:rPr>
              <a:t>954,500</a:t>
            </a:r>
            <a:r>
              <a:rPr kumimoji="1" lang="ja-JP" altLang="ja-JP" sz="1000" baseline="0">
                <a:solidFill>
                  <a:schemeClr val="dk1"/>
                </a:solidFill>
                <a:effectLst/>
                <a:latin typeface="+mn-lt"/>
                <a:ea typeface="+mn-ea"/>
                <a:cs typeface="+mn-cs"/>
              </a:rPr>
              <a:t>円</a:t>
            </a:r>
            <a:endParaRPr lang="ja-JP" altLang="ja-JP" sz="1000">
              <a:effectLst/>
            </a:endParaRPr>
          </a:p>
          <a:p>
            <a:pPr>
              <a:lnSpc>
                <a:spcPts val="1300"/>
              </a:lnSpc>
            </a:pPr>
            <a:r>
              <a:rPr kumimoji="1" lang="ja-JP" altLang="ja-JP" sz="1000" baseline="0">
                <a:solidFill>
                  <a:schemeClr val="dk1"/>
                </a:solidFill>
                <a:effectLst/>
                <a:latin typeface="+mn-lt"/>
                <a:ea typeface="+mn-ea"/>
                <a:cs typeface="+mn-cs"/>
              </a:rPr>
              <a:t>　　ガラス　　　　　　：   </a:t>
            </a:r>
            <a:r>
              <a:rPr kumimoji="1" lang="en-US" altLang="ja-JP" sz="1000" u="sng" baseline="0">
                <a:solidFill>
                  <a:schemeClr val="dk1"/>
                </a:solidFill>
                <a:effectLst/>
                <a:latin typeface="+mn-lt"/>
                <a:ea typeface="+mn-ea"/>
                <a:cs typeface="+mn-cs"/>
              </a:rPr>
              <a:t>107,700</a:t>
            </a:r>
            <a:r>
              <a:rPr kumimoji="1" lang="ja-JP" altLang="ja-JP" sz="1000" baseline="0">
                <a:solidFill>
                  <a:schemeClr val="dk1"/>
                </a:solidFill>
                <a:effectLst/>
                <a:latin typeface="+mn-lt"/>
                <a:ea typeface="+mn-ea"/>
                <a:cs typeface="+mn-cs"/>
              </a:rPr>
              <a:t>円</a:t>
            </a:r>
            <a:endParaRPr lang="ja-JP" altLang="ja-JP" sz="1000">
              <a:effectLst/>
            </a:endParaRPr>
          </a:p>
          <a:p>
            <a:pPr>
              <a:lnSpc>
                <a:spcPts val="1300"/>
              </a:lnSpc>
            </a:pPr>
            <a:r>
              <a:rPr kumimoji="1" lang="ja-JP" altLang="ja-JP" sz="1000" baseline="0">
                <a:solidFill>
                  <a:schemeClr val="dk1"/>
                </a:solidFill>
                <a:effectLst/>
                <a:latin typeface="+mn-lt"/>
                <a:ea typeface="+mn-ea"/>
                <a:cs typeface="+mn-cs"/>
              </a:rPr>
              <a:t>　　補助対象経費合計　：</a:t>
            </a:r>
            <a:r>
              <a:rPr kumimoji="1" lang="en-US" altLang="ja-JP" sz="1000" u="sng" baseline="0">
                <a:solidFill>
                  <a:schemeClr val="dk1"/>
                </a:solidFill>
                <a:effectLst/>
                <a:latin typeface="+mn-lt"/>
                <a:ea typeface="+mn-ea"/>
                <a:cs typeface="+mn-cs"/>
              </a:rPr>
              <a:t>2,223,155</a:t>
            </a:r>
            <a:r>
              <a:rPr kumimoji="1" lang="ja-JP" altLang="ja-JP" sz="1000" baseline="0">
                <a:solidFill>
                  <a:schemeClr val="dk1"/>
                </a:solidFill>
                <a:effectLst/>
                <a:latin typeface="+mn-lt"/>
                <a:ea typeface="+mn-ea"/>
                <a:cs typeface="+mn-cs"/>
              </a:rPr>
              <a:t>円</a:t>
            </a:r>
            <a:endParaRPr lang="ja-JP" altLang="ja-JP" sz="1000">
              <a:effectLst/>
            </a:endParaRPr>
          </a:p>
          <a:p>
            <a:endParaRPr kumimoji="1" lang="ja-JP" altLang="en-US" sz="1000"/>
          </a:p>
        </xdr:txBody>
      </xdr:sp>
      <xdr:sp macro="" textlink="">
        <xdr:nvSpPr>
          <xdr:cNvPr id="16" name="テキスト ボックス 15"/>
          <xdr:cNvSpPr txBox="1"/>
        </xdr:nvSpPr>
        <xdr:spPr>
          <a:xfrm>
            <a:off x="17065558" y="9020603"/>
            <a:ext cx="2496164" cy="38045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a:t>（例</a:t>
            </a:r>
            <a:r>
              <a:rPr kumimoji="1" lang="en-US" altLang="ja-JP" sz="1000"/>
              <a:t>2</a:t>
            </a:r>
            <a:r>
              <a:rPr kumimoji="1" lang="ja-JP" altLang="en-US" sz="1000"/>
              <a:t>）</a:t>
            </a:r>
            <a:endParaRPr kumimoji="1" lang="en-US" altLang="ja-JP" sz="1000"/>
          </a:p>
          <a:p>
            <a:pPr>
              <a:lnSpc>
                <a:spcPts val="1300"/>
              </a:lnSpc>
            </a:pPr>
            <a:r>
              <a:rPr kumimoji="1" lang="ja-JP" altLang="en-US" sz="1000"/>
              <a:t>　●明細書で算出された補助対象経費</a:t>
            </a:r>
            <a:endParaRPr kumimoji="1" lang="en-US" altLang="ja-JP" sz="1000"/>
          </a:p>
          <a:p>
            <a:pPr>
              <a:lnSpc>
                <a:spcPts val="1300"/>
              </a:lnSpc>
            </a:pPr>
            <a:r>
              <a:rPr kumimoji="1" lang="ja-JP" altLang="en-US" sz="1000"/>
              <a:t>　　断熱材　　　　　　：</a:t>
            </a:r>
            <a:r>
              <a:rPr kumimoji="1" lang="en-US" altLang="ja-JP" sz="1000"/>
              <a:t>1,160,955</a:t>
            </a:r>
            <a:r>
              <a:rPr kumimoji="1" lang="ja-JP" altLang="en-US" sz="1000"/>
              <a:t>円</a:t>
            </a:r>
            <a:endParaRPr kumimoji="1" lang="en-US" altLang="ja-JP" sz="1000"/>
          </a:p>
          <a:p>
            <a:pPr>
              <a:lnSpc>
                <a:spcPts val="1300"/>
              </a:lnSpc>
            </a:pPr>
            <a:r>
              <a:rPr kumimoji="1" lang="ja-JP" altLang="en-US" sz="1000"/>
              <a:t>　　窓　　　　　　　　：</a:t>
            </a:r>
            <a:r>
              <a:rPr kumimoji="1" lang="ja-JP" altLang="en-US" sz="1000" baseline="0"/>
              <a:t>   </a:t>
            </a:r>
            <a:r>
              <a:rPr kumimoji="1" lang="en-US" altLang="ja-JP" sz="1000" baseline="0"/>
              <a:t>954,500</a:t>
            </a:r>
            <a:r>
              <a:rPr kumimoji="1" lang="ja-JP" altLang="en-US" sz="1000" baseline="0"/>
              <a:t>円</a:t>
            </a:r>
            <a:endParaRPr kumimoji="1" lang="en-US" altLang="ja-JP" sz="1000" baseline="0"/>
          </a:p>
          <a:p>
            <a:pPr>
              <a:lnSpc>
                <a:spcPts val="1300"/>
              </a:lnSpc>
            </a:pPr>
            <a:r>
              <a:rPr kumimoji="1" lang="ja-JP" altLang="en-US" sz="1000" baseline="0"/>
              <a:t>　　ガラス　　　　　　：   </a:t>
            </a:r>
            <a:r>
              <a:rPr kumimoji="1" lang="en-US" altLang="ja-JP" sz="1000" baseline="0"/>
              <a:t>107,700</a:t>
            </a:r>
            <a:r>
              <a:rPr kumimoji="1" lang="ja-JP" altLang="en-US" sz="1000" baseline="0"/>
              <a:t>円</a:t>
            </a:r>
            <a:endParaRPr kumimoji="1" lang="en-US" altLang="ja-JP" sz="1000" baseline="0"/>
          </a:p>
          <a:p>
            <a:pPr>
              <a:lnSpc>
                <a:spcPts val="1300"/>
              </a:lnSpc>
            </a:pPr>
            <a:r>
              <a:rPr kumimoji="1" lang="ja-JP" altLang="en-US" sz="1000" baseline="0"/>
              <a:t>　　補助対象経費合計　：</a:t>
            </a:r>
            <a:r>
              <a:rPr kumimoji="1" lang="en-US" altLang="ja-JP" sz="1000" baseline="0"/>
              <a:t>2,223,155</a:t>
            </a:r>
            <a:r>
              <a:rPr kumimoji="1" lang="ja-JP" altLang="en-US" sz="1000" baseline="0"/>
              <a:t>円</a:t>
            </a:r>
            <a:endParaRPr kumimoji="1" lang="en-US" altLang="ja-JP" sz="1000" baseline="0"/>
          </a:p>
          <a:p>
            <a:pPr>
              <a:lnSpc>
                <a:spcPts val="1300"/>
              </a:lnSpc>
            </a:pPr>
            <a:r>
              <a:rPr kumimoji="1" lang="ja-JP" altLang="en-US" sz="1000" baseline="0"/>
              <a:t>　★見積書による補助対象経費</a:t>
            </a:r>
            <a:endParaRPr kumimoji="1" lang="en-US" altLang="ja-JP" sz="1000" baseline="0"/>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t>　　</a:t>
            </a:r>
            <a:r>
              <a:rPr kumimoji="1" lang="ja-JP" altLang="ja-JP" sz="1000">
                <a:solidFill>
                  <a:schemeClr val="dk1"/>
                </a:solidFill>
                <a:effectLst/>
                <a:latin typeface="+mn-lt"/>
                <a:ea typeface="+mn-ea"/>
                <a:cs typeface="+mn-cs"/>
              </a:rPr>
              <a:t>断熱材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1,020,485</a:t>
            </a:r>
            <a:r>
              <a:rPr kumimoji="1" lang="ja-JP" altLang="ja-JP" sz="1000">
                <a:solidFill>
                  <a:schemeClr val="dk1"/>
                </a:solidFill>
                <a:effectLst/>
                <a:latin typeface="+mn-lt"/>
                <a:ea typeface="+mn-ea"/>
                <a:cs typeface="+mn-cs"/>
              </a:rPr>
              <a:t>円</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窓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ja-JP" altLang="en-US" sz="1000" baseline="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749,200</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ガラス　　　　</a:t>
            </a:r>
            <a:r>
              <a:rPr kumimoji="1" lang="ja-JP" altLang="en-US" sz="10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105,892</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補助対象経費合計　：</a:t>
            </a:r>
            <a:r>
              <a:rPr kumimoji="1" lang="en-US" altLang="ja-JP" sz="1000" baseline="0">
                <a:solidFill>
                  <a:schemeClr val="dk1"/>
                </a:solidFill>
                <a:effectLst/>
                <a:latin typeface="+mn-lt"/>
                <a:ea typeface="+mn-ea"/>
                <a:cs typeface="+mn-cs"/>
              </a:rPr>
              <a:t>1,875,577</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050">
                <a:effectLst/>
              </a:rPr>
              <a:t>↓　　</a:t>
            </a:r>
            <a:endParaRPr lang="ja-JP" altLang="ja-JP" sz="1050">
              <a:effectLst/>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見積書による補助対象経費</a:t>
            </a:r>
            <a:r>
              <a:rPr kumimoji="1" lang="ja-JP" altLang="en-US" sz="1000">
                <a:solidFill>
                  <a:schemeClr val="dk1"/>
                </a:solidFill>
                <a:effectLst/>
                <a:latin typeface="+mn-lt"/>
                <a:ea typeface="+mn-ea"/>
                <a:cs typeface="+mn-cs"/>
              </a:rPr>
              <a:t>を適用</a:t>
            </a:r>
            <a:endParaRPr lang="ja-JP" altLang="ja-JP" sz="1000">
              <a:effectLst/>
            </a:endParaRPr>
          </a:p>
          <a:p>
            <a:pPr eaLnBrk="1" fontAlgn="auto" latinLnBrk="0" hangingPunct="1">
              <a:lnSpc>
                <a:spcPts val="1300"/>
              </a:lnSpc>
            </a:pPr>
            <a:r>
              <a:rPr kumimoji="1" lang="ja-JP" altLang="ja-JP" sz="1000">
                <a:solidFill>
                  <a:schemeClr val="dk1"/>
                </a:solidFill>
                <a:effectLst/>
                <a:latin typeface="+mn-lt"/>
                <a:ea typeface="+mn-ea"/>
                <a:cs typeface="+mn-cs"/>
              </a:rPr>
              <a:t>　　断熱材　　　　　　：</a:t>
            </a:r>
            <a:r>
              <a:rPr kumimoji="1" lang="en-US" altLang="ja-JP" sz="1000" u="sng">
                <a:solidFill>
                  <a:srgbClr val="FF0000"/>
                </a:solidFill>
                <a:effectLst/>
                <a:latin typeface="+mn-lt"/>
                <a:ea typeface="+mn-ea"/>
                <a:cs typeface="+mn-cs"/>
              </a:rPr>
              <a:t>1,020,485</a:t>
            </a:r>
            <a:r>
              <a:rPr kumimoji="1" lang="ja-JP" altLang="ja-JP" sz="100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kumimoji="1" lang="ja-JP" altLang="ja-JP" sz="1000">
                <a:solidFill>
                  <a:schemeClr val="dk1"/>
                </a:solidFill>
                <a:effectLst/>
                <a:latin typeface="+mn-lt"/>
                <a:ea typeface="+mn-ea"/>
                <a:cs typeface="+mn-cs"/>
              </a:rPr>
              <a:t>　　窓　　　　　　　　：</a:t>
            </a:r>
            <a:r>
              <a:rPr kumimoji="1" lang="ja-JP" altLang="ja-JP" sz="1000" baseline="0">
                <a:solidFill>
                  <a:schemeClr val="dk1"/>
                </a:solidFill>
                <a:effectLst/>
                <a:latin typeface="+mn-lt"/>
                <a:ea typeface="+mn-ea"/>
                <a:cs typeface="+mn-cs"/>
              </a:rPr>
              <a:t>   </a:t>
            </a:r>
            <a:r>
              <a:rPr kumimoji="1" lang="en-US" altLang="ja-JP" sz="1000" u="sng" baseline="0">
                <a:solidFill>
                  <a:srgbClr val="FF0000"/>
                </a:solidFill>
                <a:effectLst/>
                <a:latin typeface="+mn-lt"/>
                <a:ea typeface="+mn-ea"/>
                <a:cs typeface="+mn-cs"/>
              </a:rPr>
              <a:t>749,200</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ガラス　　　　　　：   </a:t>
            </a:r>
            <a:r>
              <a:rPr kumimoji="1" lang="en-US" altLang="ja-JP" sz="1000" u="sng" baseline="0">
                <a:solidFill>
                  <a:srgbClr val="FF0000"/>
                </a:solidFill>
                <a:effectLst/>
                <a:latin typeface="+mn-lt"/>
                <a:ea typeface="+mn-ea"/>
                <a:cs typeface="+mn-cs"/>
              </a:rPr>
              <a:t>105,892</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補助対象経費合計　：</a:t>
            </a:r>
            <a:r>
              <a:rPr kumimoji="1" lang="en-US" altLang="ja-JP" sz="1000" u="sng" baseline="0">
                <a:solidFill>
                  <a:srgbClr val="FF0000"/>
                </a:solidFill>
                <a:effectLst/>
                <a:latin typeface="+mn-lt"/>
                <a:ea typeface="+mn-ea"/>
                <a:cs typeface="+mn-cs"/>
              </a:rPr>
              <a:t>1,875,577</a:t>
            </a:r>
            <a:r>
              <a:rPr kumimoji="1" lang="ja-JP" altLang="ja-JP" sz="1000" baseline="0">
                <a:solidFill>
                  <a:schemeClr val="dk1"/>
                </a:solidFill>
                <a:effectLst/>
                <a:latin typeface="+mn-lt"/>
                <a:ea typeface="+mn-ea"/>
                <a:cs typeface="+mn-cs"/>
              </a:rPr>
              <a:t>円</a:t>
            </a:r>
            <a:endParaRPr kumimoji="1" lang="en-US" altLang="ja-JP" sz="1000" baseline="0">
              <a:solidFill>
                <a:schemeClr val="dk1"/>
              </a:solidFill>
              <a:effectLst/>
              <a:latin typeface="+mn-lt"/>
              <a:ea typeface="+mn-ea"/>
              <a:cs typeface="+mn-cs"/>
            </a:endParaRPr>
          </a:p>
          <a:p>
            <a:endParaRPr kumimoji="1" lang="ja-JP" altLang="en-US" sz="1000"/>
          </a:p>
        </xdr:txBody>
      </xdr:sp>
      <xdr:sp macro="" textlink="">
        <xdr:nvSpPr>
          <xdr:cNvPr id="17" name="テキスト ボックス 16"/>
          <xdr:cNvSpPr txBox="1"/>
        </xdr:nvSpPr>
        <xdr:spPr>
          <a:xfrm>
            <a:off x="14127765" y="12858369"/>
            <a:ext cx="7643664" cy="5751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注）見積書による補助対象経費、補助対象外経費の詳細は市ホームページの断熱リフォームの「よくあるご質問」をご参照ください</a:t>
            </a:r>
          </a:p>
        </xdr:txBody>
      </xdr:sp>
      <xdr:sp macro="" textlink="">
        <xdr:nvSpPr>
          <xdr:cNvPr id="18" name="テキスト ボックス 17"/>
          <xdr:cNvSpPr txBox="1"/>
        </xdr:nvSpPr>
        <xdr:spPr>
          <a:xfrm>
            <a:off x="19446808" y="8997924"/>
            <a:ext cx="2496164" cy="38045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a:t>　</a:t>
            </a:r>
            <a:endParaRPr kumimoji="1" lang="en-US" altLang="ja-JP" sz="1000"/>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000">
              <a:effectLst/>
            </a:endParaRPr>
          </a:p>
          <a:p>
            <a:pPr>
              <a:lnSpc>
                <a:spcPts val="1300"/>
              </a:lnSpc>
            </a:pPr>
            <a:r>
              <a:rPr lang="ja-JP" altLang="en-US" sz="1000">
                <a:effectLst/>
              </a:rPr>
              <a:t>明細書金額が見積書金額より高い場合</a:t>
            </a:r>
            <a:endParaRPr lang="en-US" altLang="ja-JP" sz="1000">
              <a:effectLst/>
            </a:endParaRPr>
          </a:p>
          <a:p>
            <a:pPr>
              <a:lnSpc>
                <a:spcPts val="1300"/>
              </a:lnSpc>
            </a:pPr>
            <a:r>
              <a:rPr lang="ja-JP" altLang="en-US" sz="1000" b="1">
                <a:solidFill>
                  <a:srgbClr val="FF0000"/>
                </a:solidFill>
                <a:effectLst/>
              </a:rPr>
              <a:t>追加金額欄に差額をーで追記</a:t>
            </a:r>
            <a:r>
              <a:rPr lang="ja-JP" altLang="en-US" sz="1000">
                <a:effectLst/>
              </a:rPr>
              <a:t>する</a:t>
            </a:r>
            <a:endParaRPr lang="ja-JP" altLang="ja-JP" sz="1000">
              <a:effectLst/>
            </a:endParaRPr>
          </a:p>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050">
                <a:effectLst/>
              </a:rPr>
              <a:t>↓　　</a:t>
            </a:r>
            <a:endParaRPr lang="ja-JP" altLang="ja-JP" sz="1050">
              <a:effectLst/>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（明細書金額）ー（見積書金額）</a:t>
            </a:r>
            <a:r>
              <a:rPr kumimoji="1" lang="ja-JP" altLang="ja-JP" sz="1000">
                <a:solidFill>
                  <a:schemeClr val="dk1"/>
                </a:solidFill>
                <a:effectLst/>
                <a:latin typeface="+mn-lt"/>
                <a:ea typeface="+mn-ea"/>
                <a:cs typeface="+mn-cs"/>
              </a:rPr>
              <a:t>　</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断熱材　　　　　　：</a:t>
            </a:r>
            <a:r>
              <a:rPr kumimoji="1" lang="en-US" altLang="ja-JP" sz="1000">
                <a:solidFill>
                  <a:srgbClr val="FF0000"/>
                </a:solidFill>
                <a:effectLst/>
                <a:latin typeface="+mn-lt"/>
                <a:ea typeface="+mn-ea"/>
                <a:cs typeface="+mn-cs"/>
              </a:rPr>
              <a:t> -140,470</a:t>
            </a:r>
            <a:r>
              <a:rPr kumimoji="1" lang="ja-JP" altLang="en-US" sz="100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kumimoji="1" lang="ja-JP" altLang="ja-JP" sz="1000">
                <a:solidFill>
                  <a:schemeClr val="dk1"/>
                </a:solidFill>
                <a:effectLst/>
                <a:latin typeface="+mn-lt"/>
                <a:ea typeface="+mn-ea"/>
                <a:cs typeface="+mn-cs"/>
              </a:rPr>
              <a:t>　　窓　　　　　　　　：</a:t>
            </a:r>
            <a:r>
              <a:rPr kumimoji="1" lang="ja-JP" altLang="ja-JP" sz="1000" baseline="0">
                <a:solidFill>
                  <a:schemeClr val="dk1"/>
                </a:solidFill>
                <a:effectLst/>
                <a:latin typeface="+mn-lt"/>
                <a:ea typeface="+mn-ea"/>
                <a:cs typeface="+mn-cs"/>
              </a:rPr>
              <a:t> </a:t>
            </a:r>
            <a:r>
              <a:rPr kumimoji="1" lang="en-US" altLang="ja-JP" sz="1000" baseline="0">
                <a:solidFill>
                  <a:srgbClr val="FF0000"/>
                </a:solidFill>
                <a:effectLst/>
                <a:latin typeface="+mn-lt"/>
                <a:ea typeface="+mn-ea"/>
                <a:cs typeface="+mn-cs"/>
              </a:rPr>
              <a:t>-205,300</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ガラス　　　　　　：  </a:t>
            </a:r>
            <a:r>
              <a:rPr kumimoji="1" lang="en-US" altLang="ja-JP" sz="10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 </a:t>
            </a:r>
            <a:r>
              <a:rPr kumimoji="1" lang="en-US" altLang="ja-JP" sz="1000" u="sng" baseline="0">
                <a:solidFill>
                  <a:srgbClr val="FF0000"/>
                </a:solidFill>
                <a:effectLst/>
                <a:latin typeface="+mn-lt"/>
                <a:ea typeface="+mn-ea"/>
                <a:cs typeface="+mn-cs"/>
              </a:rPr>
              <a:t>-1,808</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lang="ja-JP" altLang="en-US" sz="100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補助対象</a:t>
            </a:r>
            <a:r>
              <a:rPr kumimoji="1" lang="ja-JP" altLang="en-US" sz="1000" baseline="0">
                <a:solidFill>
                  <a:schemeClr val="dk1"/>
                </a:solidFill>
                <a:effectLst/>
                <a:latin typeface="+mn-lt"/>
                <a:ea typeface="+mn-ea"/>
                <a:cs typeface="+mn-cs"/>
              </a:rPr>
              <a:t>差額</a:t>
            </a:r>
            <a:r>
              <a:rPr kumimoji="1" lang="ja-JP" altLang="ja-JP" sz="1000" baseline="0">
                <a:solidFill>
                  <a:schemeClr val="dk1"/>
                </a:solidFill>
                <a:effectLst/>
                <a:latin typeface="+mn-lt"/>
                <a:ea typeface="+mn-ea"/>
                <a:cs typeface="+mn-cs"/>
              </a:rPr>
              <a:t>合計　：</a:t>
            </a:r>
            <a:r>
              <a:rPr kumimoji="1" lang="en-US" altLang="ja-JP" sz="1000" baseline="0">
                <a:solidFill>
                  <a:schemeClr val="dk1"/>
                </a:solidFill>
                <a:effectLst/>
                <a:latin typeface="+mn-lt"/>
                <a:ea typeface="+mn-ea"/>
                <a:cs typeface="+mn-cs"/>
              </a:rPr>
              <a:t> -</a:t>
            </a:r>
            <a:r>
              <a:rPr kumimoji="1" lang="en-US" altLang="ja-JP" sz="1000" u="sng" baseline="0">
                <a:solidFill>
                  <a:srgbClr val="FF0000"/>
                </a:solidFill>
                <a:effectLst/>
                <a:latin typeface="+mn-lt"/>
                <a:ea typeface="+mn-ea"/>
                <a:cs typeface="+mn-cs"/>
              </a:rPr>
              <a:t>347,578</a:t>
            </a:r>
            <a:r>
              <a:rPr kumimoji="1" lang="ja-JP" altLang="ja-JP" sz="1000" baseline="0">
                <a:solidFill>
                  <a:schemeClr val="dk1"/>
                </a:solidFill>
                <a:effectLst/>
                <a:latin typeface="+mn-lt"/>
                <a:ea typeface="+mn-ea"/>
                <a:cs typeface="+mn-cs"/>
              </a:rPr>
              <a:t>円</a:t>
            </a:r>
            <a:r>
              <a:rPr kumimoji="1" lang="ja-JP" altLang="en-US" sz="1000" baseline="0">
                <a:solidFill>
                  <a:schemeClr val="dk1"/>
                </a:solidFill>
                <a:effectLst/>
                <a:latin typeface="+mn-lt"/>
                <a:ea typeface="+mn-ea"/>
                <a:cs typeface="+mn-cs"/>
              </a:rPr>
              <a:t>）</a:t>
            </a:r>
            <a:endParaRPr kumimoji="1" lang="en-US" altLang="ja-JP" sz="1000" baseline="0">
              <a:solidFill>
                <a:schemeClr val="dk1"/>
              </a:solidFill>
              <a:effectLst/>
              <a:latin typeface="+mn-lt"/>
              <a:ea typeface="+mn-ea"/>
              <a:cs typeface="+mn-cs"/>
            </a:endParaRPr>
          </a:p>
          <a:p>
            <a:endParaRPr kumimoji="1" lang="ja-JP" altLang="en-US" sz="1000"/>
          </a:p>
        </xdr:txBody>
      </xdr:sp>
    </xdr:grpSp>
    <xdr:clientData/>
  </xdr:twoCellAnchor>
  <xdr:twoCellAnchor>
    <xdr:from>
      <xdr:col>10</xdr:col>
      <xdr:colOff>937341</xdr:colOff>
      <xdr:row>39</xdr:row>
      <xdr:rowOff>193961</xdr:rowOff>
    </xdr:from>
    <xdr:to>
      <xdr:col>10</xdr:col>
      <xdr:colOff>1322155</xdr:colOff>
      <xdr:row>49</xdr:row>
      <xdr:rowOff>57967</xdr:rowOff>
    </xdr:to>
    <xdr:sp macro="" textlink="">
      <xdr:nvSpPr>
        <xdr:cNvPr id="22" name="右矢印 21"/>
        <xdr:cNvSpPr/>
      </xdr:nvSpPr>
      <xdr:spPr>
        <a:xfrm rot="18375629">
          <a:off x="6251287" y="11752873"/>
          <a:ext cx="3454779" cy="384814"/>
        </a:xfrm>
        <a:prstGeom prst="rightArrow">
          <a:avLst>
            <a:gd name="adj1" fmla="val 45556"/>
            <a:gd name="adj2" fmla="val 54030"/>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1113251</xdr:colOff>
      <xdr:row>42</xdr:row>
      <xdr:rowOff>262803</xdr:rowOff>
    </xdr:from>
    <xdr:to>
      <xdr:col>12</xdr:col>
      <xdr:colOff>517605</xdr:colOff>
      <xdr:row>42</xdr:row>
      <xdr:rowOff>262803</xdr:rowOff>
    </xdr:to>
    <xdr:cxnSp macro="">
      <xdr:nvCxnSpPr>
        <xdr:cNvPr id="5" name="直線矢印コネクタ 4"/>
        <xdr:cNvCxnSpPr/>
      </xdr:nvCxnSpPr>
      <xdr:spPr>
        <a:xfrm>
          <a:off x="7976854" y="11608759"/>
          <a:ext cx="1281339" cy="0"/>
        </a:xfrm>
        <a:prstGeom prst="straightConnector1">
          <a:avLst/>
        </a:prstGeom>
        <a:ln w="15875">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1125510</xdr:colOff>
      <xdr:row>43</xdr:row>
      <xdr:rowOff>155342</xdr:rowOff>
    </xdr:from>
    <xdr:to>
      <xdr:col>12</xdr:col>
      <xdr:colOff>529864</xdr:colOff>
      <xdr:row>43</xdr:row>
      <xdr:rowOff>155342</xdr:rowOff>
    </xdr:to>
    <xdr:cxnSp macro="">
      <xdr:nvCxnSpPr>
        <xdr:cNvPr id="19" name="直線矢印コネクタ 18"/>
        <xdr:cNvCxnSpPr/>
      </xdr:nvCxnSpPr>
      <xdr:spPr>
        <a:xfrm>
          <a:off x="7989113" y="11991555"/>
          <a:ext cx="1281339" cy="0"/>
        </a:xfrm>
        <a:prstGeom prst="straightConnector1">
          <a:avLst/>
        </a:prstGeom>
        <a:ln w="15875">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1108348</xdr:colOff>
      <xdr:row>45</xdr:row>
      <xdr:rowOff>43282</xdr:rowOff>
    </xdr:from>
    <xdr:to>
      <xdr:col>12</xdr:col>
      <xdr:colOff>512702</xdr:colOff>
      <xdr:row>45</xdr:row>
      <xdr:rowOff>43282</xdr:rowOff>
    </xdr:to>
    <xdr:cxnSp macro="">
      <xdr:nvCxnSpPr>
        <xdr:cNvPr id="20" name="直線矢印コネクタ 19"/>
        <xdr:cNvCxnSpPr/>
      </xdr:nvCxnSpPr>
      <xdr:spPr>
        <a:xfrm>
          <a:off x="7971951" y="12369753"/>
          <a:ext cx="1281339" cy="0"/>
        </a:xfrm>
        <a:prstGeom prst="straightConnector1">
          <a:avLst/>
        </a:prstGeom>
        <a:ln w="15875">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1116929</xdr:colOff>
      <xdr:row>46</xdr:row>
      <xdr:rowOff>166194</xdr:rowOff>
    </xdr:from>
    <xdr:to>
      <xdr:col>12</xdr:col>
      <xdr:colOff>521283</xdr:colOff>
      <xdr:row>46</xdr:row>
      <xdr:rowOff>166194</xdr:rowOff>
    </xdr:to>
    <xdr:cxnSp macro="">
      <xdr:nvCxnSpPr>
        <xdr:cNvPr id="21" name="直線矢印コネクタ 20"/>
        <xdr:cNvCxnSpPr/>
      </xdr:nvCxnSpPr>
      <xdr:spPr>
        <a:xfrm>
          <a:off x="7980532" y="12730790"/>
          <a:ext cx="1281339" cy="0"/>
        </a:xfrm>
        <a:prstGeom prst="straightConnector1">
          <a:avLst/>
        </a:prstGeom>
        <a:ln w="15875">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141110</xdr:colOff>
      <xdr:row>2</xdr:row>
      <xdr:rowOff>62718</xdr:rowOff>
    </xdr:from>
    <xdr:to>
      <xdr:col>27</xdr:col>
      <xdr:colOff>384136</xdr:colOff>
      <xdr:row>5</xdr:row>
      <xdr:rowOff>0</xdr:rowOff>
    </xdr:to>
    <xdr:sp macro="" textlink="">
      <xdr:nvSpPr>
        <xdr:cNvPr id="4" name="正方形/長方形 3"/>
        <xdr:cNvSpPr/>
      </xdr:nvSpPr>
      <xdr:spPr>
        <a:xfrm>
          <a:off x="14761789" y="517409"/>
          <a:ext cx="4194137" cy="697714"/>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行が足りない場合は</a:t>
          </a:r>
          <a:r>
            <a:rPr kumimoji="1" lang="ja-JP" altLang="en-US" sz="1100">
              <a:solidFill>
                <a:sysClr val="windowText" lastClr="000000"/>
              </a:solidFill>
            </a:rPr>
            <a:t>、</a:t>
          </a:r>
          <a:r>
            <a:rPr kumimoji="1" lang="ja-JP" altLang="en-US" sz="1100" b="1" u="sng">
              <a:solidFill>
                <a:sysClr val="windowText" lastClr="000000"/>
              </a:solidFill>
            </a:rPr>
            <a:t>シートをコピー</a:t>
          </a:r>
          <a:r>
            <a:rPr kumimoji="1" lang="ja-JP" altLang="en-US" sz="1100">
              <a:solidFill>
                <a:sysClr val="windowText" lastClr="000000"/>
              </a:solidFill>
            </a:rPr>
            <a:t>して作成してください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行の挿入はできません</a:t>
          </a:r>
          <a:endParaRPr kumimoji="1" lang="en-US" altLang="ja-JP" sz="1100">
            <a:solidFill>
              <a:sysClr val="windowText" lastClr="000000"/>
            </a:solidFill>
          </a:endParaRPr>
        </a:p>
        <a:p>
          <a:pPr algn="l"/>
          <a:endParaRPr kumimoji="1" lang="ja-JP" altLang="en-US" sz="1100"/>
        </a:p>
      </xdr:txBody>
    </xdr:sp>
    <xdr:clientData/>
  </xdr:twoCellAnchor>
  <xdr:twoCellAnchor>
    <xdr:from>
      <xdr:col>21</xdr:col>
      <xdr:colOff>213287</xdr:colOff>
      <xdr:row>5</xdr:row>
      <xdr:rowOff>190705</xdr:rowOff>
    </xdr:from>
    <xdr:to>
      <xdr:col>33</xdr:col>
      <xdr:colOff>592667</xdr:colOff>
      <xdr:row>21</xdr:row>
      <xdr:rowOff>220870</xdr:rowOff>
    </xdr:to>
    <xdr:sp macro="" textlink="">
      <xdr:nvSpPr>
        <xdr:cNvPr id="2" name="左矢印 1"/>
        <xdr:cNvSpPr/>
      </xdr:nvSpPr>
      <xdr:spPr>
        <a:xfrm>
          <a:off x="15702402" y="1472917"/>
          <a:ext cx="9039803" cy="5583972"/>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使用する断熱材製品の情報を入力してください</a:t>
          </a:r>
          <a:endParaRPr kumimoji="1" lang="en-US" altLang="ja-JP" sz="1100"/>
        </a:p>
        <a:p>
          <a:pPr algn="l"/>
          <a:endParaRPr kumimoji="1" lang="en-US" altLang="ja-JP" sz="1100"/>
        </a:p>
        <a:p>
          <a:pPr algn="l"/>
          <a:r>
            <a:rPr kumimoji="1" lang="ja-JP" altLang="en-US" sz="1100"/>
            <a:t>求積表番号は求積表と整合性をとってください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登録番号、メーカー名、製品名、熱伝導率</a:t>
          </a:r>
          <a:r>
            <a:rPr kumimoji="1" lang="el-GR" altLang="ja-JP" sz="1100"/>
            <a:t>(λ</a:t>
          </a:r>
          <a:r>
            <a:rPr kumimoji="1" lang="ja-JP" altLang="en-US" sz="1100"/>
            <a:t>値</a:t>
          </a:r>
          <a:r>
            <a:rPr kumimoji="1" lang="en-US" altLang="ja-JP" sz="1100"/>
            <a:t>)</a:t>
          </a:r>
          <a:r>
            <a:rPr kumimoji="1" lang="ja-JP" altLang="en-US" sz="1100"/>
            <a:t>は、</a:t>
          </a:r>
          <a:r>
            <a:rPr kumimoji="1" lang="ja-JP" altLang="ja-JP" sz="1100" b="1">
              <a:solidFill>
                <a:schemeClr val="dk1"/>
              </a:solidFill>
              <a:effectLst/>
              <a:latin typeface="+mn-lt"/>
              <a:ea typeface="+mn-ea"/>
              <a:cs typeface="+mn-cs"/>
            </a:rPr>
            <a:t>北海道環境財団</a:t>
          </a:r>
          <a:r>
            <a:rPr kumimoji="1" lang="ja-JP" altLang="en-US" sz="1100" b="1">
              <a:solidFill>
                <a:schemeClr val="dk1"/>
              </a:solidFill>
              <a:effectLst/>
              <a:latin typeface="+mn-lt"/>
              <a:ea typeface="+mn-ea"/>
              <a:cs typeface="+mn-cs"/>
            </a:rPr>
            <a:t>　専用ページ</a:t>
          </a:r>
          <a:r>
            <a:rPr kumimoji="1" lang="ja-JP" altLang="en-US" sz="1100" b="1"/>
            <a:t>「補助対象製品一覧」の最新</a:t>
          </a:r>
          <a:r>
            <a:rPr kumimoji="1" lang="ja-JP" altLang="en-US" sz="1100"/>
            <a:t>を参照のうえ、入力してください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総括表で、＜エネルギー計算＞「早見表を使用する」にチェックを入れた場合、合計熱抵抗値</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R</a:t>
          </a:r>
          <a:r>
            <a:rPr kumimoji="1" lang="ja-JP" altLang="en-US" sz="1100">
              <a:solidFill>
                <a:schemeClr val="dk1"/>
              </a:solidFill>
              <a:effectLst/>
              <a:latin typeface="+mn-lt"/>
              <a:ea typeface="+mn-ea"/>
              <a:cs typeface="+mn-cs"/>
            </a:rPr>
            <a:t>値）</a:t>
          </a:r>
          <a:r>
            <a:rPr kumimoji="1" lang="ja-JP" altLang="ja-JP" sz="1100">
              <a:solidFill>
                <a:schemeClr val="dk1"/>
              </a:solidFill>
              <a:effectLst/>
              <a:latin typeface="+mn-lt"/>
              <a:ea typeface="+mn-ea"/>
              <a:cs typeface="+mn-cs"/>
            </a:rPr>
            <a:t>は、</a:t>
          </a:r>
          <a:r>
            <a:rPr kumimoji="1" lang="ja-JP" altLang="en-US" sz="1100">
              <a:solidFill>
                <a:schemeClr val="dk1"/>
              </a:solidFill>
              <a:effectLst/>
              <a:latin typeface="+mn-lt"/>
              <a:ea typeface="+mn-ea"/>
              <a:cs typeface="+mn-cs"/>
            </a:rPr>
            <a:t>天井：</a:t>
          </a:r>
          <a:r>
            <a:rPr kumimoji="1" lang="en-US" altLang="ja-JP" sz="1100">
              <a:solidFill>
                <a:schemeClr val="dk1"/>
              </a:solidFill>
              <a:effectLst/>
              <a:latin typeface="+mn-lt"/>
              <a:ea typeface="+mn-ea"/>
              <a:cs typeface="+mn-cs"/>
            </a:rPr>
            <a:t>5.5</a:t>
          </a:r>
          <a:r>
            <a:rPr kumimoji="1" lang="ja-JP" altLang="en-US" sz="1100">
              <a:solidFill>
                <a:schemeClr val="dk1"/>
              </a:solidFill>
              <a:effectLst/>
              <a:latin typeface="+mn-lt"/>
              <a:ea typeface="+mn-ea"/>
              <a:cs typeface="+mn-cs"/>
            </a:rPr>
            <a:t>以上、外壁：</a:t>
          </a:r>
          <a:r>
            <a:rPr kumimoji="1" lang="en-US" altLang="ja-JP" sz="1100">
              <a:solidFill>
                <a:schemeClr val="dk1"/>
              </a:solidFill>
              <a:effectLst/>
              <a:latin typeface="+mn-lt"/>
              <a:ea typeface="+mn-ea"/>
              <a:cs typeface="+mn-cs"/>
            </a:rPr>
            <a:t>2.7</a:t>
          </a:r>
          <a:r>
            <a:rPr kumimoji="1" lang="ja-JP" altLang="en-US" sz="1100">
              <a:solidFill>
                <a:schemeClr val="dk1"/>
              </a:solidFill>
              <a:effectLst/>
              <a:latin typeface="+mn-lt"/>
              <a:ea typeface="+mn-ea"/>
              <a:cs typeface="+mn-cs"/>
            </a:rPr>
            <a:t>以上、床</a:t>
          </a:r>
          <a:r>
            <a:rPr kumimoji="1" lang="en-US" altLang="ja-JP" sz="1100">
              <a:solidFill>
                <a:schemeClr val="dk1"/>
              </a:solidFill>
              <a:effectLst/>
              <a:latin typeface="+mn-lt"/>
              <a:ea typeface="+mn-ea"/>
              <a:cs typeface="+mn-cs"/>
            </a:rPr>
            <a:t>2.2</a:t>
          </a:r>
          <a:r>
            <a:rPr kumimoji="1" lang="ja-JP" altLang="en-US" sz="1100">
              <a:solidFill>
                <a:schemeClr val="dk1"/>
              </a:solidFill>
              <a:effectLst/>
              <a:latin typeface="+mn-lt"/>
              <a:ea typeface="+mn-ea"/>
              <a:cs typeface="+mn-cs"/>
            </a:rPr>
            <a:t>以上</a:t>
          </a:r>
          <a:r>
            <a:rPr kumimoji="1" lang="ja-JP" altLang="ja-JP" sz="1100">
              <a:solidFill>
                <a:schemeClr val="dk1"/>
              </a:solidFill>
              <a:effectLst/>
              <a:latin typeface="+mn-lt"/>
              <a:ea typeface="+mn-ea"/>
              <a:cs typeface="+mn-cs"/>
            </a:rPr>
            <a:t>の性能値を満たすようにしてください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施工面積は提出書類の求積表で求めた施工面積を転記してください</a:t>
          </a:r>
          <a:endParaRPr kumimoji="1" lang="en-US" altLang="ja-JP" sz="1100" b="0">
            <a:solidFill>
              <a:schemeClr val="dk1"/>
            </a:solidFill>
            <a:effectLst/>
            <a:latin typeface="+mn-lt"/>
            <a:ea typeface="+mn-ea"/>
            <a:cs typeface="+mn-cs"/>
          </a:endParaRPr>
        </a:p>
      </xdr:txBody>
    </xdr:sp>
    <xdr:clientData/>
  </xdr:twoCellAnchor>
  <xdr:twoCellAnchor>
    <xdr:from>
      <xdr:col>21</xdr:col>
      <xdr:colOff>67457</xdr:colOff>
      <xdr:row>30</xdr:row>
      <xdr:rowOff>123319</xdr:rowOff>
    </xdr:from>
    <xdr:to>
      <xdr:col>30</xdr:col>
      <xdr:colOff>826434</xdr:colOff>
      <xdr:row>32</xdr:row>
      <xdr:rowOff>287866</xdr:rowOff>
    </xdr:to>
    <xdr:sp macro="" textlink="">
      <xdr:nvSpPr>
        <xdr:cNvPr id="10" name="左矢印 9"/>
        <xdr:cNvSpPr/>
      </xdr:nvSpPr>
      <xdr:spPr>
        <a:xfrm>
          <a:off x="15559589" y="9872437"/>
          <a:ext cx="7132323" cy="808885"/>
        </a:xfrm>
        <a:prstGeom prst="leftArrow">
          <a:avLst>
            <a:gd name="adj1" fmla="val 70131"/>
            <a:gd name="adj2" fmla="val 168559"/>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b="0">
              <a:solidFill>
                <a:schemeClr val="dk1"/>
              </a:solidFill>
              <a:effectLst/>
              <a:latin typeface="+mn-lt"/>
              <a:ea typeface="+mn-ea"/>
              <a:cs typeface="+mn-cs"/>
            </a:rPr>
            <a:t>吹込み・吹付の製品を使用する場合のみ、</a:t>
          </a:r>
          <a:r>
            <a:rPr kumimoji="1" lang="ja-JP" altLang="en-US" sz="1100" b="1">
              <a:solidFill>
                <a:schemeClr val="dk1"/>
              </a:solidFill>
              <a:effectLst/>
              <a:latin typeface="+mn-lt"/>
              <a:ea typeface="+mn-ea"/>
              <a:cs typeface="+mn-cs"/>
            </a:rPr>
            <a:t>市</a:t>
          </a:r>
          <a:r>
            <a:rPr kumimoji="1" lang="ja-JP" altLang="en-US" sz="1100" b="1">
              <a:solidFill>
                <a:sysClr val="windowText" lastClr="000000"/>
              </a:solidFill>
              <a:effectLst/>
              <a:latin typeface="+mn-lt"/>
              <a:ea typeface="+mn-ea"/>
              <a:cs typeface="+mn-cs"/>
            </a:rPr>
            <a:t>に</a:t>
          </a:r>
          <a:r>
            <a:rPr kumimoji="1" lang="ja-JP" altLang="en-US" sz="1100" b="1">
              <a:solidFill>
                <a:schemeClr val="dk1"/>
              </a:solidFill>
              <a:effectLst/>
              <a:latin typeface="+mn-lt"/>
              <a:ea typeface="+mn-ea"/>
              <a:cs typeface="+mn-cs"/>
            </a:rPr>
            <a:t>登録された地域施工事業者</a:t>
          </a:r>
          <a:r>
            <a:rPr kumimoji="1" lang="ja-JP" altLang="en-US" sz="1100" b="0">
              <a:solidFill>
                <a:schemeClr val="dk1"/>
              </a:solidFill>
              <a:effectLst/>
              <a:latin typeface="+mn-lt"/>
              <a:ea typeface="+mn-ea"/>
              <a:cs typeface="+mn-cs"/>
            </a:rPr>
            <a:t>を入力してください</a:t>
          </a:r>
          <a:endParaRPr kumimoji="1" lang="en-US" altLang="ja-JP" sz="1100" b="0">
            <a:solidFill>
              <a:schemeClr val="dk1"/>
            </a:solidFill>
            <a:effectLst/>
            <a:latin typeface="+mn-lt"/>
            <a:ea typeface="+mn-ea"/>
            <a:cs typeface="+mn-cs"/>
          </a:endParaRPr>
        </a:p>
      </xdr:txBody>
    </xdr:sp>
    <xdr:clientData/>
  </xdr:twoCellAnchor>
  <xdr:twoCellAnchor>
    <xdr:from>
      <xdr:col>21</xdr:col>
      <xdr:colOff>154542</xdr:colOff>
      <xdr:row>36</xdr:row>
      <xdr:rowOff>262740</xdr:rowOff>
    </xdr:from>
    <xdr:to>
      <xdr:col>30</xdr:col>
      <xdr:colOff>575734</xdr:colOff>
      <xdr:row>39</xdr:row>
      <xdr:rowOff>14008</xdr:rowOff>
    </xdr:to>
    <xdr:sp macro="" textlink="">
      <xdr:nvSpPr>
        <xdr:cNvPr id="11" name="左矢印 10"/>
        <xdr:cNvSpPr/>
      </xdr:nvSpPr>
      <xdr:spPr>
        <a:xfrm>
          <a:off x="15646674" y="12084946"/>
          <a:ext cx="6794538" cy="759797"/>
        </a:xfrm>
        <a:prstGeom prst="leftArrow">
          <a:avLst>
            <a:gd name="adj1" fmla="val 70131"/>
            <a:gd name="adj2" fmla="val 186646"/>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a:p>
          <a:pPr algn="l"/>
          <a:endParaRPr kumimoji="1" lang="en-US" altLang="ja-JP" sz="1800" b="0">
            <a:solidFill>
              <a:schemeClr val="dk1"/>
            </a:solidFill>
            <a:effectLst/>
            <a:latin typeface="+mn-lt"/>
            <a:ea typeface="+mn-ea"/>
            <a:cs typeface="+mn-cs"/>
          </a:endParaRPr>
        </a:p>
      </xdr:txBody>
    </xdr:sp>
    <xdr:clientData/>
  </xdr:twoCellAnchor>
  <xdr:twoCellAnchor>
    <xdr:from>
      <xdr:col>29</xdr:col>
      <xdr:colOff>548400</xdr:colOff>
      <xdr:row>11</xdr:row>
      <xdr:rowOff>34235</xdr:rowOff>
    </xdr:from>
    <xdr:to>
      <xdr:col>31</xdr:col>
      <xdr:colOff>25702</xdr:colOff>
      <xdr:row>11</xdr:row>
      <xdr:rowOff>333761</xdr:rowOff>
    </xdr:to>
    <xdr:sp macro="" textlink="">
      <xdr:nvSpPr>
        <xdr:cNvPr id="14" name="正方形/長方形 13"/>
        <xdr:cNvSpPr/>
      </xdr:nvSpPr>
      <xdr:spPr>
        <a:xfrm>
          <a:off x="20436600" y="3395502"/>
          <a:ext cx="1238369" cy="299526"/>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322102</xdr:colOff>
      <xdr:row>2</xdr:row>
      <xdr:rowOff>138043</xdr:rowOff>
    </xdr:from>
    <xdr:to>
      <xdr:col>23</xdr:col>
      <xdr:colOff>565128</xdr:colOff>
      <xdr:row>5</xdr:row>
      <xdr:rowOff>68424</xdr:rowOff>
    </xdr:to>
    <xdr:sp macro="" textlink="">
      <xdr:nvSpPr>
        <xdr:cNvPr id="2" name="正方形/長方形 1"/>
        <xdr:cNvSpPr/>
      </xdr:nvSpPr>
      <xdr:spPr>
        <a:xfrm>
          <a:off x="13022102" y="598188"/>
          <a:ext cx="4218678" cy="703424"/>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行が足りない場合は</a:t>
          </a:r>
          <a:r>
            <a:rPr kumimoji="1" lang="ja-JP" altLang="en-US" sz="1100">
              <a:solidFill>
                <a:sysClr val="windowText" lastClr="000000"/>
              </a:solidFill>
            </a:rPr>
            <a:t>、</a:t>
          </a:r>
          <a:r>
            <a:rPr kumimoji="1" lang="ja-JP" altLang="en-US" sz="1100" b="1" u="sng">
              <a:solidFill>
                <a:sysClr val="windowText" lastClr="000000"/>
              </a:solidFill>
            </a:rPr>
            <a:t>シートをコピー</a:t>
          </a:r>
          <a:r>
            <a:rPr kumimoji="1" lang="ja-JP" altLang="en-US" sz="1100">
              <a:solidFill>
                <a:sysClr val="windowText" lastClr="000000"/>
              </a:solidFill>
            </a:rPr>
            <a:t>して作成してください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行の挿入はできません</a:t>
          </a:r>
          <a:endParaRPr kumimoji="1" lang="en-US" altLang="ja-JP" sz="1100">
            <a:solidFill>
              <a:sysClr val="windowText" lastClr="000000"/>
            </a:solidFill>
          </a:endParaRPr>
        </a:p>
        <a:p>
          <a:pPr algn="l"/>
          <a:endParaRPr kumimoji="1" lang="ja-JP" altLang="en-US" sz="1100"/>
        </a:p>
      </xdr:txBody>
    </xdr:sp>
    <xdr:clientData/>
  </xdr:twoCellAnchor>
  <xdr:twoCellAnchor>
    <xdr:from>
      <xdr:col>17</xdr:col>
      <xdr:colOff>218334</xdr:colOff>
      <xdr:row>10</xdr:row>
      <xdr:rowOff>145456</xdr:rowOff>
    </xdr:from>
    <xdr:to>
      <xdr:col>28</xdr:col>
      <xdr:colOff>285629</xdr:colOff>
      <xdr:row>20</xdr:row>
      <xdr:rowOff>221116</xdr:rowOff>
    </xdr:to>
    <xdr:sp macro="" textlink="">
      <xdr:nvSpPr>
        <xdr:cNvPr id="4" name="左矢印 3"/>
        <xdr:cNvSpPr/>
      </xdr:nvSpPr>
      <xdr:spPr>
        <a:xfrm>
          <a:off x="12893594" y="2924612"/>
          <a:ext cx="7324438" cy="2508452"/>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使用する窓製品の情報を入力してください</a:t>
          </a:r>
          <a:endParaRPr kumimoji="1" lang="en-US" altLang="ja-JP" sz="1100"/>
        </a:p>
        <a:p>
          <a:pPr algn="l"/>
          <a:endParaRPr kumimoji="1" lang="en-US" altLang="ja-JP" sz="1100"/>
        </a:p>
        <a:p>
          <a:pPr algn="l"/>
          <a:r>
            <a:rPr kumimoji="1" lang="ja-JP" altLang="en-US" sz="1100"/>
            <a:t>窓番号は提出書類の平面図の番号と合わせてください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登録番号、メーカー名、製品名は、</a:t>
          </a:r>
          <a:r>
            <a:rPr kumimoji="1" lang="ja-JP" altLang="ja-JP" sz="1100" b="1">
              <a:solidFill>
                <a:schemeClr val="dk1"/>
              </a:solidFill>
              <a:effectLst/>
              <a:latin typeface="+mn-lt"/>
              <a:ea typeface="+mn-ea"/>
              <a:cs typeface="+mn-cs"/>
            </a:rPr>
            <a:t>北海道環境財団　専用ページの「補助対象製品一覧」</a:t>
          </a:r>
          <a:r>
            <a:rPr kumimoji="1" lang="ja-JP" altLang="en-US" sz="1100"/>
            <a:t>を参照のうえ、入力してください</a:t>
          </a:r>
          <a:endParaRPr kumimoji="1" lang="en-US" altLang="ja-JP" sz="1100"/>
        </a:p>
      </xdr:txBody>
    </xdr:sp>
    <xdr:clientData/>
  </xdr:twoCellAnchor>
  <xdr:twoCellAnchor>
    <xdr:from>
      <xdr:col>17</xdr:col>
      <xdr:colOff>136473</xdr:colOff>
      <xdr:row>43</xdr:row>
      <xdr:rowOff>61793</xdr:rowOff>
    </xdr:from>
    <xdr:to>
      <xdr:col>28</xdr:col>
      <xdr:colOff>203768</xdr:colOff>
      <xdr:row>53</xdr:row>
      <xdr:rowOff>135993</xdr:rowOff>
    </xdr:to>
    <xdr:sp macro="" textlink="">
      <xdr:nvSpPr>
        <xdr:cNvPr id="7" name="左矢印 6"/>
        <xdr:cNvSpPr/>
      </xdr:nvSpPr>
      <xdr:spPr>
        <a:xfrm>
          <a:off x="12811733" y="10980494"/>
          <a:ext cx="7324438" cy="250699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使用する窓製品の情報を入力してください</a:t>
          </a:r>
          <a:endParaRPr kumimoji="1" lang="en-US" altLang="ja-JP" sz="1100"/>
        </a:p>
        <a:p>
          <a:pPr algn="l"/>
          <a:endParaRPr kumimoji="1" lang="en-US" altLang="ja-JP" sz="1100"/>
        </a:p>
        <a:p>
          <a:pPr algn="l"/>
          <a:r>
            <a:rPr kumimoji="1" lang="ja-JP" altLang="en-US" sz="1100"/>
            <a:t>窓番号は提出書類の平面図の番号と合わせてください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登録番号、メーカー名、製品名は、</a:t>
          </a:r>
          <a:r>
            <a:rPr kumimoji="1" lang="ja-JP" altLang="ja-JP" sz="1100" b="1">
              <a:solidFill>
                <a:schemeClr val="dk1"/>
              </a:solidFill>
              <a:effectLst/>
              <a:latin typeface="+mn-lt"/>
              <a:ea typeface="+mn-ea"/>
              <a:cs typeface="+mn-cs"/>
            </a:rPr>
            <a:t>北海道環境財団　専用ページ</a:t>
          </a:r>
          <a:r>
            <a:rPr kumimoji="1" lang="ja-JP" altLang="en-US" sz="1100" b="1">
              <a:solidFill>
                <a:schemeClr val="dk1"/>
              </a:solidFill>
              <a:effectLst/>
              <a:latin typeface="+mn-lt"/>
              <a:ea typeface="+mn-ea"/>
              <a:cs typeface="+mn-cs"/>
            </a:rPr>
            <a:t>の</a:t>
          </a:r>
          <a:r>
            <a:rPr kumimoji="1" lang="ja-JP" altLang="en-US" sz="1100" b="1"/>
            <a:t>「補助対象製品一覧」の最新</a:t>
          </a:r>
          <a:r>
            <a:rPr kumimoji="1" lang="ja-JP" altLang="en-US" sz="1100"/>
            <a:t>を参照のうえ、入力してください</a:t>
          </a:r>
          <a:endParaRPr kumimoji="1" lang="en-US" altLang="ja-JP" sz="1100"/>
        </a:p>
      </xdr:txBody>
    </xdr:sp>
    <xdr:clientData/>
  </xdr:twoCellAnchor>
  <xdr:twoCellAnchor>
    <xdr:from>
      <xdr:col>17</xdr:col>
      <xdr:colOff>92605</xdr:colOff>
      <xdr:row>64</xdr:row>
      <xdr:rowOff>132292</xdr:rowOff>
    </xdr:from>
    <xdr:to>
      <xdr:col>23</xdr:col>
      <xdr:colOff>449793</xdr:colOff>
      <xdr:row>65</xdr:row>
      <xdr:rowOff>310886</xdr:rowOff>
    </xdr:to>
    <xdr:sp macro="" textlink="">
      <xdr:nvSpPr>
        <xdr:cNvPr id="8" name="左矢印 7"/>
        <xdr:cNvSpPr/>
      </xdr:nvSpPr>
      <xdr:spPr>
        <a:xfrm>
          <a:off x="12792605" y="16080052"/>
          <a:ext cx="4325938" cy="628386"/>
        </a:xfrm>
        <a:prstGeom prst="leftArrow">
          <a:avLst>
            <a:gd name="adj1" fmla="val 70131"/>
            <a:gd name="adj2" fmla="val 8844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xdr:txBody>
    </xdr:sp>
    <xdr:clientData/>
  </xdr:twoCellAnchor>
  <xdr:twoCellAnchor>
    <xdr:from>
      <xdr:col>21</xdr:col>
      <xdr:colOff>363802</xdr:colOff>
      <xdr:row>17</xdr:row>
      <xdr:rowOff>33073</xdr:rowOff>
    </xdr:from>
    <xdr:to>
      <xdr:col>23</xdr:col>
      <xdr:colOff>283671</xdr:colOff>
      <xdr:row>18</xdr:row>
      <xdr:rowOff>99064</xdr:rowOff>
    </xdr:to>
    <xdr:sp macro="" textlink="">
      <xdr:nvSpPr>
        <xdr:cNvPr id="10" name="正方形/長方形 9"/>
        <xdr:cNvSpPr/>
      </xdr:nvSpPr>
      <xdr:spPr>
        <a:xfrm>
          <a:off x="15709635" y="4537604"/>
          <a:ext cx="1242786" cy="29750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515052</xdr:colOff>
      <xdr:row>49</xdr:row>
      <xdr:rowOff>170803</xdr:rowOff>
    </xdr:from>
    <xdr:to>
      <xdr:col>23</xdr:col>
      <xdr:colOff>434921</xdr:colOff>
      <xdr:row>51</xdr:row>
      <xdr:rowOff>5284</xdr:rowOff>
    </xdr:to>
    <xdr:sp macro="" textlink="">
      <xdr:nvSpPr>
        <xdr:cNvPr id="11" name="正方形/長方形 10"/>
        <xdr:cNvSpPr/>
      </xdr:nvSpPr>
      <xdr:spPr>
        <a:xfrm>
          <a:off x="15860885" y="12606220"/>
          <a:ext cx="1242786" cy="29750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350573</xdr:colOff>
      <xdr:row>2</xdr:row>
      <xdr:rowOff>101232</xdr:rowOff>
    </xdr:from>
    <xdr:to>
      <xdr:col>23</xdr:col>
      <xdr:colOff>586697</xdr:colOff>
      <xdr:row>5</xdr:row>
      <xdr:rowOff>25862</xdr:rowOff>
    </xdr:to>
    <xdr:sp macro="" textlink="">
      <xdr:nvSpPr>
        <xdr:cNvPr id="6" name="正方形/長方形 5"/>
        <xdr:cNvSpPr/>
      </xdr:nvSpPr>
      <xdr:spPr>
        <a:xfrm>
          <a:off x="12341950" y="561377"/>
          <a:ext cx="4211776" cy="697673"/>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行が足りない場合は</a:t>
          </a:r>
          <a:r>
            <a:rPr kumimoji="1" lang="ja-JP" altLang="en-US" sz="1100">
              <a:solidFill>
                <a:sysClr val="windowText" lastClr="000000"/>
              </a:solidFill>
            </a:rPr>
            <a:t>、</a:t>
          </a:r>
          <a:r>
            <a:rPr kumimoji="1" lang="ja-JP" altLang="en-US" sz="1100" b="1" u="sng">
              <a:solidFill>
                <a:sysClr val="windowText" lastClr="000000"/>
              </a:solidFill>
            </a:rPr>
            <a:t>シートをコピー</a:t>
          </a:r>
          <a:r>
            <a:rPr kumimoji="1" lang="ja-JP" altLang="en-US" sz="1100">
              <a:solidFill>
                <a:sysClr val="windowText" lastClr="000000"/>
              </a:solidFill>
            </a:rPr>
            <a:t>して作成してください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行の挿入はできません</a:t>
          </a:r>
          <a:endParaRPr kumimoji="1" lang="en-US" altLang="ja-JP" sz="1100">
            <a:solidFill>
              <a:sysClr val="windowText" lastClr="000000"/>
            </a:solidFill>
          </a:endParaRPr>
        </a:p>
        <a:p>
          <a:pPr algn="l"/>
          <a:endParaRPr kumimoji="1" lang="ja-JP" altLang="en-US" sz="1100"/>
        </a:p>
      </xdr:txBody>
    </xdr:sp>
    <xdr:clientData/>
  </xdr:twoCellAnchor>
  <xdr:twoCellAnchor>
    <xdr:from>
      <xdr:col>17</xdr:col>
      <xdr:colOff>155509</xdr:colOff>
      <xdr:row>8</xdr:row>
      <xdr:rowOff>181207</xdr:rowOff>
    </xdr:from>
    <xdr:to>
      <xdr:col>28</xdr:col>
      <xdr:colOff>60066</xdr:colOff>
      <xdr:row>17</xdr:row>
      <xdr:rowOff>91693</xdr:rowOff>
    </xdr:to>
    <xdr:sp macro="" textlink="">
      <xdr:nvSpPr>
        <xdr:cNvPr id="7" name="左矢印 6"/>
        <xdr:cNvSpPr/>
      </xdr:nvSpPr>
      <xdr:spPr>
        <a:xfrm>
          <a:off x="12117536" y="2352221"/>
          <a:ext cx="7172733" cy="227028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使用するガラス製品の情報を入力してください</a:t>
          </a:r>
          <a:endParaRPr kumimoji="1" lang="en-US" altLang="ja-JP" sz="1100"/>
        </a:p>
        <a:p>
          <a:pPr algn="l"/>
          <a:endParaRPr kumimoji="1" lang="en-US" altLang="ja-JP" sz="1100"/>
        </a:p>
        <a:p>
          <a:pPr algn="l"/>
          <a:r>
            <a:rPr kumimoji="1" lang="ja-JP" altLang="en-US" sz="1100"/>
            <a:t>窓番号は提出書類の平面図、ガラス番号は姿図と整合性をとってください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登録番号、メーカー名、製品名は、</a:t>
          </a:r>
          <a:r>
            <a:rPr kumimoji="1" lang="ja-JP" altLang="ja-JP" sz="1100" b="1">
              <a:solidFill>
                <a:schemeClr val="dk1"/>
              </a:solidFill>
              <a:effectLst/>
              <a:latin typeface="+mn-lt"/>
              <a:ea typeface="+mn-ea"/>
              <a:cs typeface="+mn-cs"/>
            </a:rPr>
            <a:t>北海道環境財団ホームページの「補助対象製品一覧」</a:t>
          </a:r>
          <a:r>
            <a:rPr kumimoji="1" lang="ja-JP" altLang="en-US" sz="1100" b="1">
              <a:solidFill>
                <a:schemeClr val="dk1"/>
              </a:solidFill>
              <a:effectLst/>
              <a:latin typeface="+mn-lt"/>
              <a:ea typeface="+mn-ea"/>
              <a:cs typeface="+mn-cs"/>
            </a:rPr>
            <a:t>の最新</a:t>
          </a:r>
          <a:r>
            <a:rPr kumimoji="1" lang="ja-JP" altLang="en-US" sz="1100"/>
            <a:t>を参照のうえ、入力してください</a:t>
          </a:r>
          <a:endParaRPr kumimoji="1" lang="en-US" altLang="ja-JP" sz="1100"/>
        </a:p>
      </xdr:txBody>
    </xdr:sp>
    <xdr:clientData/>
  </xdr:twoCellAnchor>
  <xdr:twoCellAnchor>
    <xdr:from>
      <xdr:col>17</xdr:col>
      <xdr:colOff>121076</xdr:colOff>
      <xdr:row>31</xdr:row>
      <xdr:rowOff>257393</xdr:rowOff>
    </xdr:from>
    <xdr:to>
      <xdr:col>23</xdr:col>
      <xdr:colOff>471362</xdr:colOff>
      <xdr:row>33</xdr:row>
      <xdr:rowOff>94330</xdr:rowOff>
    </xdr:to>
    <xdr:sp macro="" textlink="">
      <xdr:nvSpPr>
        <xdr:cNvPr id="9" name="左矢印 8"/>
        <xdr:cNvSpPr/>
      </xdr:nvSpPr>
      <xdr:spPr>
        <a:xfrm>
          <a:off x="12112453" y="8052248"/>
          <a:ext cx="4325938" cy="628386"/>
        </a:xfrm>
        <a:prstGeom prst="leftArrow">
          <a:avLst>
            <a:gd name="adj1" fmla="val 70131"/>
            <a:gd name="adj2" fmla="val 8844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xdr:txBody>
    </xdr:sp>
    <xdr:clientData/>
  </xdr:twoCellAnchor>
  <xdr:twoCellAnchor>
    <xdr:from>
      <xdr:col>21</xdr:col>
      <xdr:colOff>240392</xdr:colOff>
      <xdr:row>14</xdr:row>
      <xdr:rowOff>4537</xdr:rowOff>
    </xdr:from>
    <xdr:to>
      <xdr:col>23</xdr:col>
      <xdr:colOff>158749</xdr:colOff>
      <xdr:row>15</xdr:row>
      <xdr:rowOff>75254</xdr:rowOff>
    </xdr:to>
    <xdr:sp macro="" textlink="">
      <xdr:nvSpPr>
        <xdr:cNvPr id="10" name="正方形/長方形 9"/>
        <xdr:cNvSpPr/>
      </xdr:nvSpPr>
      <xdr:spPr>
        <a:xfrm>
          <a:off x="14872606" y="3805466"/>
          <a:ext cx="1242786" cy="29750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92753</xdr:colOff>
      <xdr:row>9</xdr:row>
      <xdr:rowOff>99886</xdr:rowOff>
    </xdr:from>
    <xdr:to>
      <xdr:col>23</xdr:col>
      <xdr:colOff>191265</xdr:colOff>
      <xdr:row>14</xdr:row>
      <xdr:rowOff>156967</xdr:rowOff>
    </xdr:to>
    <xdr:sp macro="" textlink="">
      <xdr:nvSpPr>
        <xdr:cNvPr id="3" name="左矢印 2"/>
        <xdr:cNvSpPr/>
      </xdr:nvSpPr>
      <xdr:spPr>
        <a:xfrm>
          <a:off x="15087934" y="2846452"/>
          <a:ext cx="6218994" cy="185497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本体型番は戸（ドア本体）の形状やデザインが確認できる番号を入力してください</a:t>
          </a:r>
          <a:endParaRPr kumimoji="1" lang="en-US" altLang="ja-JP" sz="1100"/>
        </a:p>
        <a:p>
          <a:pPr algn="l"/>
          <a:endParaRPr kumimoji="1" lang="en-US" altLang="ja-JP" sz="1100"/>
        </a:p>
        <a:p>
          <a:pPr algn="l"/>
          <a:r>
            <a:rPr kumimoji="1" lang="ja-JP" altLang="en-US" sz="1100" b="1"/>
            <a:t>適合番号は公募要領 </a:t>
          </a:r>
          <a:r>
            <a:rPr kumimoji="1" lang="en-US" altLang="ja-JP" sz="1100" b="1"/>
            <a:t>P.7 </a:t>
          </a:r>
          <a:r>
            <a:rPr kumimoji="1" lang="ja-JP" altLang="en-US" sz="1100"/>
            <a:t>に記載されている</a:t>
          </a:r>
          <a:r>
            <a:rPr kumimoji="1" lang="en-US" altLang="ja-JP" sz="1100" b="1"/>
            <a:t>A</a:t>
          </a:r>
          <a:r>
            <a:rPr kumimoji="1" lang="ja-JP" altLang="en-US" sz="1100" b="1"/>
            <a:t>～</a:t>
          </a:r>
          <a:r>
            <a:rPr kumimoji="1" lang="en-US" altLang="ja-JP" sz="1100" b="1"/>
            <a:t>C</a:t>
          </a:r>
          <a:r>
            <a:rPr kumimoji="1" lang="ja-JP" altLang="en-US" sz="1100"/>
            <a:t>の該当する要件を必ず選択してください</a:t>
          </a:r>
          <a:endParaRPr kumimoji="1" lang="en-US" altLang="ja-JP" sz="1100"/>
        </a:p>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金額は</a:t>
          </a:r>
          <a:r>
            <a:rPr kumimoji="1" lang="ja-JP" altLang="en-US" sz="1100" b="1">
              <a:solidFill>
                <a:schemeClr val="dk1"/>
              </a:solidFill>
              <a:effectLst/>
              <a:latin typeface="+mn-lt"/>
              <a:ea typeface="+mn-ea"/>
              <a:cs typeface="+mn-cs"/>
            </a:rPr>
            <a:t>工事費込みの税抜金額</a:t>
          </a:r>
          <a:r>
            <a:rPr kumimoji="1" lang="ja-JP" altLang="en-US" sz="1100">
              <a:solidFill>
                <a:schemeClr val="dk1"/>
              </a:solidFill>
              <a:effectLst/>
              <a:latin typeface="+mn-lt"/>
              <a:ea typeface="+mn-ea"/>
              <a:cs typeface="+mn-cs"/>
            </a:rPr>
            <a:t>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14</xdr:col>
      <xdr:colOff>4644</xdr:colOff>
      <xdr:row>17</xdr:row>
      <xdr:rowOff>60618</xdr:rowOff>
    </xdr:from>
    <xdr:to>
      <xdr:col>20</xdr:col>
      <xdr:colOff>349346</xdr:colOff>
      <xdr:row>18</xdr:row>
      <xdr:rowOff>239509</xdr:rowOff>
    </xdr:to>
    <xdr:sp macro="" textlink="">
      <xdr:nvSpPr>
        <xdr:cNvPr id="5" name="左矢印 4"/>
        <xdr:cNvSpPr/>
      </xdr:nvSpPr>
      <xdr:spPr>
        <a:xfrm>
          <a:off x="15194700" y="5511629"/>
          <a:ext cx="4325938" cy="628386"/>
        </a:xfrm>
        <a:prstGeom prst="leftArrow">
          <a:avLst>
            <a:gd name="adj1" fmla="val 70131"/>
            <a:gd name="adj2" fmla="val 8844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externalLinkPath" Target="/Users/nakanishi-ju/Documents/&#23450;&#22411;&#27096;&#24335;2&#65372;&#26126;&#32048;&#26360;&#12304;&#26029;&#29105;&#26448;&#12305;(4)" TargetMode="External"/><Relationship Id="rId2" Type="http://schemas.openxmlformats.org/officeDocument/2006/relationships/externalLinkPath" Target="/Users/nakanishi-ju/Documents/&#23450;&#22411;&#27096;&#24335;2&#65372;&#26126;&#32048;&#26360;&#12304;&#26029;&#29105;&#26448;&#12305;(3)" TargetMode="External"/><Relationship Id="rId1" Type="http://schemas.openxmlformats.org/officeDocument/2006/relationships/externalLinkPath" Target="/Users/nakanishi-ju/Documents/&#23450;&#22411;&#27096;&#24335;2&#65372;&#26126;&#32048;&#26360;&#12304;&#26029;&#29105;&#26448;&#12305;(2)"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externalLinkPath" Target="/Users/nakanishi-ju/Documents/&#23450;&#22411;&#27096;&#24335;2&#65372;&#26126;&#32048;&#26360;&#12304;&#26029;&#29105;&#26448;&#12305;(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0"/>
  <sheetViews>
    <sheetView showGridLines="0" topLeftCell="A4" workbookViewId="0">
      <selection activeCell="J13" sqref="J13"/>
    </sheetView>
  </sheetViews>
  <sheetFormatPr defaultRowHeight="18.75" x14ac:dyDescent="0.4"/>
  <cols>
    <col min="1" max="1" width="5.75" customWidth="1"/>
    <col min="2" max="2" width="10.5" customWidth="1"/>
    <col min="3" max="3" width="29.625" customWidth="1"/>
    <col min="4" max="4" width="17.375" customWidth="1"/>
    <col min="5" max="5" width="14.625" customWidth="1"/>
    <col min="6" max="7" width="10" customWidth="1"/>
  </cols>
  <sheetData>
    <row r="1" spans="2:7" ht="40.5" customHeight="1" x14ac:dyDescent="0.4">
      <c r="B1" s="225" t="s">
        <v>104</v>
      </c>
      <c r="C1" s="226"/>
      <c r="D1" s="226"/>
      <c r="E1" s="226"/>
      <c r="F1" s="226"/>
      <c r="G1" s="226"/>
    </row>
    <row r="2" spans="2:7" x14ac:dyDescent="0.4">
      <c r="B2" t="s">
        <v>307</v>
      </c>
    </row>
    <row r="3" spans="2:7" x14ac:dyDescent="0.4">
      <c r="G3" s="7" t="s">
        <v>103</v>
      </c>
    </row>
    <row r="4" spans="2:7" ht="24" customHeight="1" x14ac:dyDescent="0.4">
      <c r="B4" s="227" t="s">
        <v>0</v>
      </c>
      <c r="C4" s="227" t="s">
        <v>1</v>
      </c>
      <c r="D4" s="227" t="s">
        <v>2</v>
      </c>
      <c r="E4" s="227" t="s">
        <v>3</v>
      </c>
      <c r="F4" s="227" t="s">
        <v>4</v>
      </c>
      <c r="G4" s="227" t="s">
        <v>5</v>
      </c>
    </row>
    <row r="5" spans="2:7" ht="24" customHeight="1" x14ac:dyDescent="0.4">
      <c r="B5" s="227"/>
      <c r="C5" s="227"/>
      <c r="D5" s="227"/>
      <c r="E5" s="227"/>
      <c r="F5" s="227"/>
      <c r="G5" s="227"/>
    </row>
    <row r="6" spans="2:7" ht="24" customHeight="1" x14ac:dyDescent="0.4">
      <c r="B6" s="227"/>
      <c r="C6" s="227"/>
      <c r="D6" s="227"/>
      <c r="E6" s="227"/>
      <c r="F6" s="227"/>
      <c r="G6" s="227"/>
    </row>
    <row r="7" spans="2:7" ht="39" customHeight="1" x14ac:dyDescent="0.4">
      <c r="B7" s="485" t="s">
        <v>6</v>
      </c>
      <c r="C7" s="485" t="s">
        <v>7</v>
      </c>
      <c r="D7" s="485" t="s">
        <v>297</v>
      </c>
      <c r="E7" s="488" t="s">
        <v>8</v>
      </c>
      <c r="F7" s="485" t="s">
        <v>9</v>
      </c>
      <c r="G7" s="1"/>
    </row>
    <row r="8" spans="2:7" ht="39" customHeight="1" x14ac:dyDescent="0.4">
      <c r="B8" s="485" t="s">
        <v>10</v>
      </c>
      <c r="C8" s="485" t="s">
        <v>11</v>
      </c>
      <c r="D8" s="485" t="s">
        <v>320</v>
      </c>
      <c r="E8" s="228" t="s">
        <v>105</v>
      </c>
      <c r="F8" s="485" t="s">
        <v>9</v>
      </c>
      <c r="G8" s="1"/>
    </row>
    <row r="9" spans="2:7" ht="39" customHeight="1" x14ac:dyDescent="0.4">
      <c r="B9" s="485" t="s">
        <v>12</v>
      </c>
      <c r="C9" s="485" t="s">
        <v>13</v>
      </c>
      <c r="D9" s="485" t="s">
        <v>14</v>
      </c>
      <c r="E9" s="228"/>
      <c r="F9" s="485" t="s">
        <v>9</v>
      </c>
      <c r="G9" s="1"/>
    </row>
    <row r="10" spans="2:7" ht="39" customHeight="1" x14ac:dyDescent="0.4">
      <c r="B10" s="485" t="s">
        <v>15</v>
      </c>
      <c r="C10" s="485" t="s">
        <v>16</v>
      </c>
      <c r="D10" s="485" t="s">
        <v>17</v>
      </c>
      <c r="E10" s="229"/>
      <c r="F10" s="485" t="s">
        <v>9</v>
      </c>
      <c r="G10" s="1"/>
    </row>
    <row r="11" spans="2:7" ht="39" customHeight="1" x14ac:dyDescent="0.4">
      <c r="B11" s="485" t="s">
        <v>18</v>
      </c>
      <c r="C11" s="485" t="s">
        <v>19</v>
      </c>
      <c r="D11" s="485" t="s">
        <v>20</v>
      </c>
      <c r="E11" s="486" t="s">
        <v>21</v>
      </c>
      <c r="F11" s="487" t="s">
        <v>22</v>
      </c>
      <c r="G11" s="1"/>
    </row>
    <row r="12" spans="2:7" ht="39" customHeight="1" x14ac:dyDescent="0.4">
      <c r="B12" s="485" t="s">
        <v>23</v>
      </c>
      <c r="C12" s="485" t="s">
        <v>24</v>
      </c>
      <c r="D12" s="485" t="s">
        <v>20</v>
      </c>
      <c r="E12" s="486"/>
      <c r="F12" s="485" t="s">
        <v>25</v>
      </c>
      <c r="G12" s="1"/>
    </row>
    <row r="13" spans="2:7" ht="39" customHeight="1" x14ac:dyDescent="0.4">
      <c r="B13" s="485" t="s">
        <v>26</v>
      </c>
      <c r="C13" s="485" t="s">
        <v>27</v>
      </c>
      <c r="D13" s="485" t="s">
        <v>20</v>
      </c>
      <c r="E13" s="486"/>
      <c r="F13" s="485" t="s">
        <v>28</v>
      </c>
      <c r="G13" s="1"/>
    </row>
    <row r="14" spans="2:7" ht="39" customHeight="1" x14ac:dyDescent="0.4">
      <c r="B14" s="485" t="s">
        <v>29</v>
      </c>
      <c r="C14" s="485" t="s">
        <v>30</v>
      </c>
      <c r="D14" s="485" t="s">
        <v>20</v>
      </c>
      <c r="E14" s="486"/>
      <c r="F14" s="485" t="s">
        <v>22</v>
      </c>
      <c r="G14" s="1"/>
    </row>
    <row r="15" spans="2:7" ht="39" customHeight="1" x14ac:dyDescent="0.4">
      <c r="B15" s="485" t="s">
        <v>31</v>
      </c>
      <c r="C15" s="485" t="s">
        <v>32</v>
      </c>
      <c r="D15" s="485" t="s">
        <v>20</v>
      </c>
      <c r="E15" s="486"/>
      <c r="F15" s="485" t="s">
        <v>22</v>
      </c>
      <c r="G15" s="1"/>
    </row>
    <row r="16" spans="2:7" ht="39" customHeight="1" x14ac:dyDescent="0.4">
      <c r="B16" s="485" t="s">
        <v>33</v>
      </c>
      <c r="C16" s="485" t="s">
        <v>34</v>
      </c>
      <c r="D16" s="485" t="s">
        <v>20</v>
      </c>
      <c r="E16" s="486"/>
      <c r="F16" s="485" t="s">
        <v>9</v>
      </c>
      <c r="G16" s="1"/>
    </row>
    <row r="17" spans="2:7" ht="39" customHeight="1" x14ac:dyDescent="0.4">
      <c r="B17" s="485" t="s">
        <v>42</v>
      </c>
      <c r="C17" s="485" t="s">
        <v>37</v>
      </c>
      <c r="D17" s="485" t="s">
        <v>20</v>
      </c>
      <c r="E17" s="486"/>
      <c r="F17" s="485" t="s">
        <v>22</v>
      </c>
      <c r="G17" s="1"/>
    </row>
    <row r="18" spans="2:7" ht="39" customHeight="1" x14ac:dyDescent="0.4">
      <c r="B18" s="485" t="s">
        <v>35</v>
      </c>
      <c r="C18" s="485" t="s">
        <v>38</v>
      </c>
      <c r="D18" s="485" t="s">
        <v>39</v>
      </c>
      <c r="E18" s="486"/>
      <c r="F18" s="485" t="s">
        <v>25</v>
      </c>
      <c r="G18" s="1"/>
    </row>
    <row r="19" spans="2:7" ht="39" customHeight="1" x14ac:dyDescent="0.4">
      <c r="B19" s="485" t="s">
        <v>43</v>
      </c>
      <c r="C19" s="485" t="s">
        <v>40</v>
      </c>
      <c r="D19" s="485" t="s">
        <v>20</v>
      </c>
      <c r="E19" s="486"/>
      <c r="F19" s="485" t="s">
        <v>329</v>
      </c>
      <c r="G19" s="1"/>
    </row>
    <row r="20" spans="2:7" ht="39" customHeight="1" x14ac:dyDescent="0.4">
      <c r="B20" s="485" t="s">
        <v>36</v>
      </c>
      <c r="C20" s="485" t="s">
        <v>41</v>
      </c>
      <c r="D20" s="485" t="s">
        <v>20</v>
      </c>
      <c r="E20" s="486"/>
      <c r="F20" s="485" t="s">
        <v>22</v>
      </c>
      <c r="G20" s="1"/>
    </row>
  </sheetData>
  <mergeCells count="9">
    <mergeCell ref="B1:G1"/>
    <mergeCell ref="F4:F6"/>
    <mergeCell ref="G4:G6"/>
    <mergeCell ref="E8:E10"/>
    <mergeCell ref="E11:E20"/>
    <mergeCell ref="B4:B6"/>
    <mergeCell ref="C4:C6"/>
    <mergeCell ref="D4:D6"/>
    <mergeCell ref="E4:E6"/>
  </mergeCells>
  <phoneticPr fontId="3"/>
  <dataValidations count="1">
    <dataValidation type="list" allowBlank="1" showInputMessage="1" showErrorMessage="1" sqref="G7:G20">
      <formula1>"✓,−"</formula1>
    </dataValidation>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295275</xdr:colOff>
                    <xdr:row>4</xdr:row>
                    <xdr:rowOff>209550</xdr:rowOff>
                  </from>
                  <to>
                    <xdr:col>6</xdr:col>
                    <xdr:colOff>704850</xdr:colOff>
                    <xdr:row>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5"/>
  <sheetViews>
    <sheetView showGridLines="0" view="pageBreakPreview" zoomScale="90" zoomScaleNormal="100" zoomScaleSheetLayoutView="90" workbookViewId="0">
      <selection activeCell="AE6" sqref="AE6"/>
    </sheetView>
  </sheetViews>
  <sheetFormatPr defaultRowHeight="18.75" x14ac:dyDescent="0.4"/>
  <cols>
    <col min="1" max="1" width="19.875" customWidth="1"/>
    <col min="2" max="2" width="6.625" customWidth="1"/>
    <col min="3" max="3" width="6.75" customWidth="1"/>
    <col min="4" max="4" width="3.375" customWidth="1"/>
    <col min="5" max="5" width="6.5" customWidth="1"/>
    <col min="6" max="6" width="5.625" customWidth="1"/>
    <col min="7" max="7" width="7.625" customWidth="1"/>
    <col min="8" max="8" width="6" customWidth="1"/>
    <col min="9" max="9" width="7.125" customWidth="1"/>
    <col min="10" max="10" width="10.875" customWidth="1"/>
    <col min="11" max="11" width="6.625" customWidth="1"/>
    <col min="12" max="12" width="5" customWidth="1"/>
    <col min="13" max="13" width="5.125" customWidth="1"/>
    <col min="14" max="14" width="3.25" customWidth="1"/>
    <col min="15" max="15" width="5.375" customWidth="1"/>
    <col min="16" max="16" width="3.5" customWidth="1"/>
    <col min="17" max="17" width="5.125" customWidth="1"/>
    <col min="18" max="18" width="3.375" customWidth="1"/>
    <col min="19" max="19" width="1.875" customWidth="1"/>
    <col min="21" max="21" width="5.25" customWidth="1"/>
  </cols>
  <sheetData>
    <row r="1" spans="1:18" x14ac:dyDescent="0.4">
      <c r="A1" s="107" t="s">
        <v>313</v>
      </c>
      <c r="B1" s="107"/>
      <c r="C1" s="107"/>
      <c r="D1" s="42"/>
      <c r="E1" s="42"/>
      <c r="K1" s="278" t="s">
        <v>44</v>
      </c>
      <c r="L1" s="278"/>
      <c r="M1" s="335"/>
      <c r="N1" s="335"/>
      <c r="O1" s="335"/>
      <c r="P1" s="335"/>
      <c r="Q1" s="335"/>
      <c r="R1" s="335"/>
    </row>
    <row r="2" spans="1:18" x14ac:dyDescent="0.4">
      <c r="K2" s="278" t="s">
        <v>45</v>
      </c>
      <c r="L2" s="278"/>
      <c r="M2" s="279">
        <f>K12</f>
        <v>0</v>
      </c>
      <c r="N2" s="280"/>
      <c r="O2" s="280"/>
      <c r="P2" s="280"/>
      <c r="Q2" s="280"/>
      <c r="R2" s="280"/>
    </row>
    <row r="3" spans="1:18" x14ac:dyDescent="0.4">
      <c r="K3" s="278" t="s">
        <v>47</v>
      </c>
      <c r="L3" s="278"/>
      <c r="M3" s="41"/>
      <c r="N3" t="s">
        <v>46</v>
      </c>
      <c r="O3" s="41"/>
      <c r="P3" t="s">
        <v>48</v>
      </c>
      <c r="Q3" s="41"/>
      <c r="R3" t="s">
        <v>49</v>
      </c>
    </row>
    <row r="5" spans="1:18" x14ac:dyDescent="0.4">
      <c r="A5" s="107" t="s">
        <v>314</v>
      </c>
      <c r="B5" s="107"/>
    </row>
    <row r="6" spans="1:18" x14ac:dyDescent="0.4">
      <c r="A6" s="107"/>
      <c r="B6" s="107"/>
    </row>
    <row r="7" spans="1:18" x14ac:dyDescent="0.4">
      <c r="H7" t="s">
        <v>55</v>
      </c>
      <c r="J7" s="2" t="s">
        <v>69</v>
      </c>
      <c r="K7" s="57"/>
      <c r="L7" s="3" t="s">
        <v>51</v>
      </c>
      <c r="M7" s="325"/>
      <c r="N7" s="325"/>
    </row>
    <row r="8" spans="1:18" x14ac:dyDescent="0.4">
      <c r="K8" s="5" t="s">
        <v>52</v>
      </c>
      <c r="M8" s="6" t="s">
        <v>53</v>
      </c>
      <c r="N8" s="6"/>
    </row>
    <row r="9" spans="1:18" x14ac:dyDescent="0.4">
      <c r="J9" s="8" t="s">
        <v>54</v>
      </c>
      <c r="K9" s="336"/>
      <c r="L9" s="336"/>
      <c r="M9" s="337"/>
      <c r="N9" s="337"/>
      <c r="O9" s="337"/>
      <c r="P9" s="337"/>
      <c r="Q9" s="337"/>
      <c r="R9" s="337"/>
    </row>
    <row r="10" spans="1:18" ht="38.1" customHeight="1" x14ac:dyDescent="0.4">
      <c r="M10" s="337"/>
      <c r="N10" s="337"/>
      <c r="O10" s="337"/>
      <c r="P10" s="337"/>
      <c r="Q10" s="337"/>
      <c r="R10" s="337"/>
    </row>
    <row r="11" spans="1:18" x14ac:dyDescent="0.4">
      <c r="J11" s="5" t="s">
        <v>56</v>
      </c>
      <c r="K11" s="325"/>
      <c r="L11" s="325"/>
      <c r="M11" s="325"/>
      <c r="N11" s="325"/>
      <c r="O11" s="325"/>
      <c r="P11" s="325"/>
      <c r="Q11" s="325"/>
      <c r="R11" s="325"/>
    </row>
    <row r="12" spans="1:18" ht="21.6" customHeight="1" x14ac:dyDescent="0.4">
      <c r="J12" s="8" t="s">
        <v>57</v>
      </c>
      <c r="K12" s="325"/>
      <c r="L12" s="325"/>
      <c r="M12" s="325"/>
      <c r="N12" s="325"/>
      <c r="O12" s="325"/>
      <c r="P12" s="325"/>
      <c r="Q12" s="325"/>
      <c r="R12" s="325"/>
    </row>
    <row r="13" spans="1:18" x14ac:dyDescent="0.4">
      <c r="J13" s="8" t="s">
        <v>58</v>
      </c>
      <c r="K13" s="41"/>
      <c r="L13" t="s">
        <v>46</v>
      </c>
      <c r="M13" s="41"/>
      <c r="N13" t="s">
        <v>48</v>
      </c>
      <c r="O13" s="41"/>
      <c r="P13" t="s">
        <v>49</v>
      </c>
    </row>
    <row r="14" spans="1:18" x14ac:dyDescent="0.4">
      <c r="K14" s="46" t="s">
        <v>137</v>
      </c>
      <c r="L14" s="324" t="e">
        <f>DATESTRING(K13&amp;"/"&amp;M13&amp;"/"&amp;O13)</f>
        <v>#VALUE!</v>
      </c>
      <c r="M14" s="324"/>
      <c r="N14" s="324"/>
      <c r="O14" s="324"/>
      <c r="P14" s="45" t="s">
        <v>138</v>
      </c>
    </row>
    <row r="15" spans="1:18" x14ac:dyDescent="0.4">
      <c r="K15" s="44"/>
      <c r="L15" s="44"/>
      <c r="M15" s="44"/>
      <c r="N15" s="44"/>
      <c r="O15" s="44"/>
      <c r="P15" s="44"/>
    </row>
    <row r="16" spans="1:18" x14ac:dyDescent="0.4">
      <c r="H16" t="s">
        <v>309</v>
      </c>
      <c r="J16" s="2" t="s">
        <v>69</v>
      </c>
      <c r="K16" s="58"/>
      <c r="L16" s="3" t="s">
        <v>50</v>
      </c>
      <c r="M16" s="326"/>
      <c r="N16" s="326"/>
    </row>
    <row r="17" spans="1:18" x14ac:dyDescent="0.4">
      <c r="K17" s="5" t="s">
        <v>52</v>
      </c>
      <c r="M17" s="6" t="s">
        <v>53</v>
      </c>
      <c r="N17" s="6"/>
    </row>
    <row r="18" spans="1:18" x14ac:dyDescent="0.4">
      <c r="J18" s="8" t="s">
        <v>54</v>
      </c>
      <c r="K18" s="330"/>
      <c r="L18" s="330"/>
      <c r="M18" s="331"/>
      <c r="N18" s="331"/>
      <c r="O18" s="331"/>
      <c r="P18" s="331"/>
      <c r="Q18" s="331"/>
      <c r="R18" s="331"/>
    </row>
    <row r="19" spans="1:18" ht="33" customHeight="1" x14ac:dyDescent="0.4">
      <c r="M19" s="331"/>
      <c r="N19" s="331"/>
      <c r="O19" s="331"/>
      <c r="P19" s="331"/>
      <c r="Q19" s="331"/>
      <c r="R19" s="331"/>
    </row>
    <row r="20" spans="1:18" ht="25.5" customHeight="1" x14ac:dyDescent="0.4">
      <c r="J20" s="8" t="s">
        <v>59</v>
      </c>
      <c r="K20" s="326"/>
      <c r="L20" s="326"/>
      <c r="M20" s="326"/>
      <c r="N20" s="326"/>
      <c r="O20" s="326"/>
      <c r="P20" s="326"/>
      <c r="Q20" s="326"/>
      <c r="R20" s="326"/>
    </row>
    <row r="21" spans="1:18" x14ac:dyDescent="0.4">
      <c r="J21" s="8" t="s">
        <v>60</v>
      </c>
      <c r="K21" s="326"/>
      <c r="L21" s="326"/>
      <c r="M21" s="326"/>
      <c r="N21" s="326"/>
      <c r="O21" s="326"/>
      <c r="P21" s="326"/>
      <c r="Q21" s="326"/>
      <c r="R21" s="326"/>
    </row>
    <row r="22" spans="1:18" ht="20.45" customHeight="1" x14ac:dyDescent="0.4">
      <c r="J22" s="8" t="s">
        <v>61</v>
      </c>
      <c r="K22" s="326"/>
      <c r="L22" s="326"/>
      <c r="M22" s="326"/>
      <c r="N22" s="326"/>
      <c r="O22" s="326"/>
      <c r="P22" s="326"/>
      <c r="Q22" s="326"/>
      <c r="R22" s="326"/>
    </row>
    <row r="23" spans="1:18" x14ac:dyDescent="0.4">
      <c r="J23" s="8"/>
      <c r="K23" s="4"/>
      <c r="L23" s="4"/>
      <c r="M23" s="4"/>
      <c r="N23" s="4"/>
      <c r="O23" s="4"/>
      <c r="P23" s="4"/>
      <c r="Q23" s="4"/>
      <c r="R23" s="4"/>
    </row>
    <row r="25" spans="1:18" ht="66.95" customHeight="1" x14ac:dyDescent="0.4">
      <c r="A25" s="328" t="s">
        <v>298</v>
      </c>
      <c r="B25" s="328"/>
      <c r="C25" s="329"/>
      <c r="D25" s="329"/>
      <c r="E25" s="329"/>
      <c r="F25" s="329"/>
      <c r="G25" s="329"/>
      <c r="H25" s="329"/>
      <c r="I25" s="329"/>
      <c r="J25" s="329"/>
      <c r="K25" s="329"/>
      <c r="L25" s="329"/>
      <c r="M25" s="329"/>
      <c r="N25" s="329"/>
      <c r="O25" s="329"/>
      <c r="P25" s="329"/>
      <c r="Q25" s="329"/>
      <c r="R25" s="329"/>
    </row>
    <row r="26" spans="1:18" ht="24" x14ac:dyDescent="0.4">
      <c r="A26" s="11"/>
      <c r="B26" s="11"/>
      <c r="C26" s="12"/>
      <c r="D26" s="12"/>
      <c r="E26" s="12"/>
      <c r="F26" s="12"/>
      <c r="G26" s="12"/>
      <c r="H26" s="12"/>
      <c r="I26" s="12"/>
      <c r="J26" s="12"/>
      <c r="K26" s="12"/>
      <c r="L26" s="12"/>
      <c r="M26" s="12"/>
      <c r="N26" s="12"/>
      <c r="O26" s="12"/>
      <c r="P26" s="12"/>
      <c r="Q26" s="12"/>
      <c r="R26" s="12"/>
    </row>
    <row r="27" spans="1:18" ht="24" x14ac:dyDescent="0.4">
      <c r="A27" s="11"/>
      <c r="B27" s="11"/>
      <c r="C27" s="12"/>
      <c r="D27" s="12"/>
      <c r="E27" s="12"/>
      <c r="F27" s="12"/>
      <c r="G27" s="12"/>
      <c r="H27" s="12"/>
      <c r="I27" s="12"/>
      <c r="J27" s="12"/>
      <c r="K27" s="12"/>
      <c r="L27" s="12"/>
      <c r="M27" s="12"/>
      <c r="N27" s="12"/>
      <c r="O27" s="12"/>
      <c r="P27" s="12"/>
      <c r="Q27" s="12"/>
      <c r="R27" s="12"/>
    </row>
    <row r="28" spans="1:18" ht="143.1" customHeight="1" x14ac:dyDescent="0.4">
      <c r="A28" s="10"/>
      <c r="B28" s="305" t="s">
        <v>299</v>
      </c>
      <c r="C28" s="305"/>
      <c r="D28" s="305"/>
      <c r="E28" s="305"/>
      <c r="F28" s="305"/>
      <c r="G28" s="305"/>
      <c r="H28" s="305"/>
      <c r="I28" s="305"/>
      <c r="J28" s="305"/>
      <c r="K28" s="305"/>
      <c r="L28" s="305"/>
      <c r="M28" s="305"/>
      <c r="N28" s="305"/>
      <c r="O28" s="305"/>
      <c r="P28" s="10"/>
      <c r="Q28" s="10"/>
      <c r="R28" s="10"/>
    </row>
    <row r="30" spans="1:18" x14ac:dyDescent="0.4">
      <c r="A30" s="226" t="s">
        <v>62</v>
      </c>
      <c r="B30" s="226"/>
      <c r="C30" s="226"/>
      <c r="D30" s="226"/>
      <c r="E30" s="226"/>
      <c r="F30" s="226"/>
      <c r="G30" s="226"/>
      <c r="H30" s="226"/>
      <c r="I30" s="226"/>
      <c r="J30" s="226"/>
      <c r="K30" s="226"/>
      <c r="L30" s="226"/>
      <c r="M30" s="226"/>
      <c r="N30" s="226"/>
      <c r="O30" s="226"/>
      <c r="P30" s="226"/>
      <c r="Q30" s="226"/>
      <c r="R30" s="226"/>
    </row>
    <row r="32" spans="1:18" x14ac:dyDescent="0.4">
      <c r="A32" t="s">
        <v>67</v>
      </c>
    </row>
    <row r="33" spans="1:21" ht="33.950000000000003" customHeight="1" x14ac:dyDescent="0.25">
      <c r="A33" s="31" t="s">
        <v>45</v>
      </c>
      <c r="B33" s="289">
        <f>M2</f>
        <v>0</v>
      </c>
      <c r="C33" s="289"/>
      <c r="D33" s="289"/>
      <c r="E33" s="289"/>
      <c r="F33" s="289"/>
      <c r="G33" s="289"/>
      <c r="H33" s="290"/>
      <c r="I33" s="4"/>
      <c r="K33" s="334" t="s">
        <v>80</v>
      </c>
      <c r="L33" s="334"/>
      <c r="M33" s="334"/>
      <c r="N33" s="334"/>
      <c r="O33" s="334"/>
      <c r="P33" s="334"/>
      <c r="Q33" s="334"/>
      <c r="R33" s="334"/>
    </row>
    <row r="34" spans="1:21" ht="33.950000000000003" customHeight="1" x14ac:dyDescent="0.4">
      <c r="A34" s="31" t="s">
        <v>63</v>
      </c>
      <c r="B34" s="315"/>
      <c r="C34" s="316"/>
      <c r="D34" s="40" t="s">
        <v>51</v>
      </c>
      <c r="E34" s="53"/>
      <c r="F34" s="40" t="s">
        <v>51</v>
      </c>
      <c r="G34" s="321"/>
      <c r="H34" s="322"/>
      <c r="I34" s="261" t="s">
        <v>65</v>
      </c>
      <c r="J34" s="262"/>
      <c r="K34" s="312"/>
      <c r="L34" s="313"/>
      <c r="M34" s="313"/>
      <c r="N34" s="313"/>
      <c r="O34" s="313"/>
      <c r="P34" s="313"/>
      <c r="Q34" s="313"/>
      <c r="R34" s="314"/>
    </row>
    <row r="35" spans="1:21" ht="33.950000000000003" customHeight="1" x14ac:dyDescent="0.4">
      <c r="A35" s="31" t="s">
        <v>64</v>
      </c>
      <c r="B35" s="317"/>
      <c r="C35" s="318"/>
      <c r="D35" s="13" t="s">
        <v>51</v>
      </c>
      <c r="E35" s="54"/>
      <c r="F35" s="13" t="s">
        <v>51</v>
      </c>
      <c r="G35" s="332"/>
      <c r="H35" s="333"/>
      <c r="I35" s="311" t="s">
        <v>66</v>
      </c>
      <c r="J35" s="311"/>
      <c r="K35" s="123"/>
      <c r="L35" s="13" t="s">
        <v>50</v>
      </c>
      <c r="M35" s="323"/>
      <c r="N35" s="323"/>
      <c r="O35" s="13" t="s">
        <v>50</v>
      </c>
      <c r="P35" s="321"/>
      <c r="Q35" s="321"/>
      <c r="R35" s="322"/>
    </row>
    <row r="37" spans="1:21" x14ac:dyDescent="0.4">
      <c r="A37" t="s">
        <v>310</v>
      </c>
    </row>
    <row r="38" spans="1:21" x14ac:dyDescent="0.4">
      <c r="A38" t="s">
        <v>188</v>
      </c>
    </row>
    <row r="39" spans="1:21" ht="26.45" customHeight="1" x14ac:dyDescent="0.4">
      <c r="A39" s="230" t="s">
        <v>68</v>
      </c>
      <c r="B39" s="30" t="s">
        <v>69</v>
      </c>
      <c r="C39" s="55"/>
      <c r="D39" s="16" t="s">
        <v>50</v>
      </c>
      <c r="E39" s="56"/>
      <c r="F39" s="15"/>
      <c r="G39" s="15"/>
      <c r="H39" s="15"/>
      <c r="I39" s="15"/>
      <c r="J39" s="15"/>
      <c r="K39" s="15"/>
      <c r="L39" s="15"/>
      <c r="M39" s="15"/>
      <c r="N39" s="15"/>
      <c r="O39" s="15"/>
      <c r="P39" s="15"/>
      <c r="Q39" s="15"/>
      <c r="R39" s="17"/>
    </row>
    <row r="40" spans="1:21" ht="17.45" customHeight="1" x14ac:dyDescent="0.4">
      <c r="A40" s="231"/>
      <c r="B40" s="18"/>
      <c r="C40" s="19" t="s">
        <v>308</v>
      </c>
      <c r="D40" s="20"/>
      <c r="E40" s="21" t="s">
        <v>321</v>
      </c>
      <c r="F40" s="20"/>
      <c r="G40" s="20"/>
      <c r="H40" s="21"/>
      <c r="I40" s="21" t="s">
        <v>324</v>
      </c>
      <c r="J40" s="21"/>
      <c r="K40" s="20"/>
      <c r="L40" s="20"/>
      <c r="M40" s="20"/>
      <c r="N40" s="20"/>
      <c r="O40" s="20"/>
      <c r="P40" s="20"/>
      <c r="Q40" s="20"/>
      <c r="R40" s="22"/>
    </row>
    <row r="41" spans="1:21" ht="33.950000000000003" customHeight="1" x14ac:dyDescent="0.4">
      <c r="A41" s="232"/>
      <c r="B41" s="23"/>
      <c r="C41" s="310" t="s">
        <v>322</v>
      </c>
      <c r="D41" s="310"/>
      <c r="E41" s="319" t="s">
        <v>323</v>
      </c>
      <c r="F41" s="319"/>
      <c r="G41" s="319"/>
      <c r="H41" s="319"/>
      <c r="I41" s="319"/>
      <c r="J41" s="319"/>
      <c r="K41" s="319"/>
      <c r="L41" s="319"/>
      <c r="M41" s="319"/>
      <c r="N41" s="319"/>
      <c r="O41" s="319"/>
      <c r="P41" s="319"/>
      <c r="Q41" s="319"/>
      <c r="R41" s="320"/>
    </row>
    <row r="42" spans="1:21" ht="27.6" customHeight="1" x14ac:dyDescent="0.4">
      <c r="A42" s="27" t="s">
        <v>70</v>
      </c>
      <c r="B42" s="288" t="s">
        <v>73</v>
      </c>
      <c r="C42" s="289"/>
      <c r="D42" s="289"/>
      <c r="E42" s="289"/>
      <c r="F42" s="289"/>
      <c r="G42" s="289"/>
      <c r="H42" s="290"/>
      <c r="I42" s="306" t="s">
        <v>74</v>
      </c>
      <c r="J42" s="307"/>
      <c r="K42" s="308"/>
      <c r="L42" s="309"/>
      <c r="M42" s="248" t="s">
        <v>46</v>
      </c>
      <c r="N42" s="248"/>
      <c r="O42" s="248"/>
      <c r="P42" s="248"/>
      <c r="Q42" s="248"/>
      <c r="R42" s="249"/>
    </row>
    <row r="43" spans="1:21" ht="27.95" customHeight="1" x14ac:dyDescent="0.4">
      <c r="A43" s="287" t="s">
        <v>71</v>
      </c>
      <c r="B43" s="59" t="s">
        <v>75</v>
      </c>
      <c r="C43" s="296" t="s">
        <v>77</v>
      </c>
      <c r="D43" s="296"/>
      <c r="E43" s="296"/>
      <c r="F43" s="296"/>
      <c r="G43" s="296"/>
      <c r="H43" s="297"/>
      <c r="I43" s="59" t="s">
        <v>75</v>
      </c>
      <c r="J43" s="236" t="s">
        <v>78</v>
      </c>
      <c r="K43" s="236"/>
      <c r="L43" s="236"/>
      <c r="M43" s="236"/>
      <c r="N43" s="236"/>
      <c r="O43" s="236"/>
      <c r="P43" s="236"/>
      <c r="Q43" s="236"/>
      <c r="R43" s="237"/>
      <c r="U43" s="26" t="s">
        <v>76</v>
      </c>
    </row>
    <row r="44" spans="1:21" ht="45.6" customHeight="1" x14ac:dyDescent="0.4">
      <c r="A44" s="232"/>
      <c r="B44" s="298" t="s">
        <v>79</v>
      </c>
      <c r="C44" s="299"/>
      <c r="D44" s="299"/>
      <c r="E44" s="299"/>
      <c r="F44" s="299"/>
      <c r="G44" s="299"/>
      <c r="H44" s="300"/>
      <c r="I44" s="301" t="s">
        <v>300</v>
      </c>
      <c r="J44" s="301"/>
      <c r="K44" s="301"/>
      <c r="L44" s="301"/>
      <c r="M44" s="301"/>
      <c r="N44" s="301"/>
      <c r="O44" s="301"/>
      <c r="P44" s="301"/>
      <c r="Q44" s="301"/>
      <c r="R44" s="302"/>
      <c r="U44" s="26" t="s">
        <v>83</v>
      </c>
    </row>
    <row r="45" spans="1:21" ht="27.95" customHeight="1" x14ac:dyDescent="0.4">
      <c r="A45" s="287" t="s">
        <v>72</v>
      </c>
      <c r="B45" s="59" t="s">
        <v>75</v>
      </c>
      <c r="C45" s="296" t="s">
        <v>84</v>
      </c>
      <c r="D45" s="296"/>
      <c r="E45" s="297"/>
      <c r="F45" s="59" t="s">
        <v>75</v>
      </c>
      <c r="G45" s="296" t="s">
        <v>85</v>
      </c>
      <c r="H45" s="297"/>
      <c r="I45" s="59" t="s">
        <v>75</v>
      </c>
      <c r="J45" s="284" t="s">
        <v>311</v>
      </c>
      <c r="K45" s="284"/>
      <c r="L45" s="285"/>
      <c r="M45" s="59" t="s">
        <v>75</v>
      </c>
      <c r="N45" s="284" t="s">
        <v>301</v>
      </c>
      <c r="O45" s="284"/>
      <c r="P45" s="284"/>
      <c r="Q45" s="284"/>
      <c r="R45" s="285"/>
    </row>
    <row r="46" spans="1:21" ht="28.5" customHeight="1" x14ac:dyDescent="0.4">
      <c r="A46" s="232"/>
      <c r="B46" s="291" t="s">
        <v>81</v>
      </c>
      <c r="C46" s="292"/>
      <c r="D46" s="292"/>
      <c r="E46" s="292"/>
      <c r="F46" s="291" t="s">
        <v>82</v>
      </c>
      <c r="G46" s="292"/>
      <c r="H46" s="292"/>
      <c r="I46" s="293" t="s">
        <v>312</v>
      </c>
      <c r="J46" s="294"/>
      <c r="K46" s="294"/>
      <c r="L46" s="295"/>
      <c r="M46" s="303"/>
      <c r="N46" s="303"/>
      <c r="O46" s="303"/>
      <c r="P46" s="303"/>
      <c r="Q46" s="303"/>
      <c r="R46" s="304"/>
    </row>
    <row r="47" spans="1:21" ht="35.450000000000003" customHeight="1" x14ac:dyDescent="0.4">
      <c r="A47" s="230" t="s">
        <v>281</v>
      </c>
      <c r="B47" s="60" t="s">
        <v>75</v>
      </c>
      <c r="C47" s="236" t="s">
        <v>86</v>
      </c>
      <c r="D47" s="236"/>
      <c r="E47" s="237"/>
      <c r="F47" s="61" t="s">
        <v>75</v>
      </c>
      <c r="G47" s="248" t="s">
        <v>87</v>
      </c>
      <c r="H47" s="254"/>
      <c r="I47" s="247"/>
      <c r="J47" s="248"/>
      <c r="K47" s="248"/>
      <c r="L47" s="248"/>
      <c r="M47" s="248"/>
      <c r="N47" s="248"/>
      <c r="O47" s="248"/>
      <c r="P47" s="248"/>
      <c r="Q47" s="248"/>
      <c r="R47" s="249"/>
    </row>
    <row r="48" spans="1:21" ht="23.45" customHeight="1" x14ac:dyDescent="0.4">
      <c r="A48" s="231"/>
      <c r="B48" s="238"/>
      <c r="C48" s="239"/>
      <c r="D48" s="239"/>
      <c r="E48" s="240"/>
      <c r="F48" s="250" t="s">
        <v>88</v>
      </c>
      <c r="G48" s="250"/>
      <c r="H48" s="251"/>
      <c r="I48" s="252"/>
      <c r="J48" s="253"/>
      <c r="K48" s="253"/>
      <c r="L48" s="253"/>
      <c r="M48" s="253"/>
      <c r="N48" s="253"/>
      <c r="O48" s="253"/>
      <c r="P48" s="253"/>
      <c r="Q48" s="253"/>
      <c r="R48" s="253"/>
    </row>
    <row r="49" spans="1:18" ht="23.45" customHeight="1" x14ac:dyDescent="0.4">
      <c r="A49" s="231"/>
      <c r="B49" s="238"/>
      <c r="C49" s="239"/>
      <c r="D49" s="239"/>
      <c r="E49" s="240"/>
      <c r="F49" s="250"/>
      <c r="G49" s="250"/>
      <c r="H49" s="251"/>
      <c r="I49" s="252"/>
      <c r="J49" s="253"/>
      <c r="K49" s="253"/>
      <c r="L49" s="253"/>
      <c r="M49" s="253"/>
      <c r="N49" s="253"/>
      <c r="O49" s="253"/>
      <c r="P49" s="253"/>
      <c r="Q49" s="253"/>
      <c r="R49" s="253"/>
    </row>
    <row r="50" spans="1:18" ht="23.45" customHeight="1" x14ac:dyDescent="0.4">
      <c r="A50" s="232"/>
      <c r="B50" s="241"/>
      <c r="C50" s="242"/>
      <c r="D50" s="242"/>
      <c r="E50" s="243"/>
      <c r="F50" s="250"/>
      <c r="G50" s="250"/>
      <c r="H50" s="251"/>
      <c r="I50" s="252"/>
      <c r="J50" s="253"/>
      <c r="K50" s="253"/>
      <c r="L50" s="253"/>
      <c r="M50" s="253"/>
      <c r="N50" s="253"/>
      <c r="O50" s="253"/>
      <c r="P50" s="253"/>
      <c r="Q50" s="253"/>
      <c r="R50" s="253"/>
    </row>
    <row r="51" spans="1:18" ht="28.5" customHeight="1" x14ac:dyDescent="0.4"/>
    <row r="52" spans="1:18" ht="54.95" customHeight="1" x14ac:dyDescent="0.4">
      <c r="A52" t="s">
        <v>89</v>
      </c>
      <c r="C52" s="233">
        <f>'定型様式1｜総括表'!G53</f>
        <v>0</v>
      </c>
      <c r="D52" s="234"/>
      <c r="E52" s="234"/>
      <c r="F52" s="234"/>
      <c r="G52" s="234"/>
      <c r="H52" s="234"/>
      <c r="I52" s="234"/>
      <c r="J52" s="234"/>
      <c r="K52" s="234"/>
      <c r="L52" s="235"/>
      <c r="N52" t="s">
        <v>90</v>
      </c>
    </row>
    <row r="53" spans="1:18" ht="36" customHeight="1" x14ac:dyDescent="0.4"/>
    <row r="54" spans="1:18" x14ac:dyDescent="0.4">
      <c r="A54" t="s">
        <v>91</v>
      </c>
    </row>
    <row r="55" spans="1:18" ht="33.6" customHeight="1" x14ac:dyDescent="0.4">
      <c r="A55" s="27" t="s">
        <v>315</v>
      </c>
      <c r="B55" s="25" t="s">
        <v>47</v>
      </c>
      <c r="C55" s="29"/>
      <c r="D55" s="14" t="s">
        <v>46</v>
      </c>
      <c r="E55" s="29"/>
      <c r="F55" s="13" t="s">
        <v>48</v>
      </c>
      <c r="G55" s="29"/>
      <c r="H55" s="24" t="s">
        <v>49</v>
      </c>
      <c r="I55" s="244" t="s">
        <v>92</v>
      </c>
      <c r="J55" s="245"/>
      <c r="K55" s="246"/>
      <c r="L55" s="28" t="s">
        <v>47</v>
      </c>
      <c r="M55" s="29"/>
      <c r="N55" s="14" t="s">
        <v>46</v>
      </c>
      <c r="O55" s="29"/>
      <c r="P55" s="14" t="s">
        <v>48</v>
      </c>
      <c r="Q55" s="29"/>
      <c r="R55" s="24" t="s">
        <v>49</v>
      </c>
    </row>
    <row r="56" spans="1:18" ht="36" customHeight="1" x14ac:dyDescent="0.4"/>
    <row r="57" spans="1:18" x14ac:dyDescent="0.4">
      <c r="A57" t="s">
        <v>93</v>
      </c>
    </row>
    <row r="58" spans="1:18" ht="24.6" customHeight="1" x14ac:dyDescent="0.4">
      <c r="A58" s="31" t="s">
        <v>59</v>
      </c>
      <c r="B58" s="259"/>
      <c r="C58" s="259"/>
      <c r="D58" s="259"/>
      <c r="E58" s="259"/>
      <c r="F58" s="259"/>
      <c r="G58" s="259"/>
      <c r="H58" s="259"/>
      <c r="I58" s="255" t="s">
        <v>95</v>
      </c>
      <c r="J58" s="255"/>
      <c r="K58" s="283"/>
      <c r="L58" s="283"/>
      <c r="M58" s="283"/>
      <c r="N58" s="283"/>
      <c r="O58" s="283"/>
      <c r="P58" s="283"/>
      <c r="Q58" s="283"/>
      <c r="R58" s="283"/>
    </row>
    <row r="59" spans="1:18" ht="24.6" customHeight="1" x14ac:dyDescent="0.4">
      <c r="A59" s="31" t="s">
        <v>94</v>
      </c>
      <c r="B59" s="259"/>
      <c r="C59" s="259"/>
      <c r="D59" s="259"/>
      <c r="E59" s="259"/>
      <c r="F59" s="259"/>
      <c r="G59" s="259"/>
      <c r="H59" s="259"/>
      <c r="I59" s="261" t="s">
        <v>65</v>
      </c>
      <c r="J59" s="262"/>
      <c r="K59" s="286"/>
      <c r="L59" s="286"/>
      <c r="M59" s="286"/>
      <c r="N59" s="286"/>
      <c r="O59" s="286"/>
      <c r="P59" s="286"/>
      <c r="Q59" s="286"/>
      <c r="R59" s="286"/>
    </row>
    <row r="60" spans="1:18" x14ac:dyDescent="0.4">
      <c r="A60" s="255" t="s">
        <v>54</v>
      </c>
      <c r="B60" s="47" t="s">
        <v>69</v>
      </c>
      <c r="C60" s="124"/>
      <c r="D60" s="47" t="s">
        <v>50</v>
      </c>
      <c r="E60" s="125"/>
      <c r="F60" s="48"/>
      <c r="G60" s="48"/>
      <c r="H60" s="48"/>
      <c r="I60" s="15"/>
      <c r="J60" s="15"/>
      <c r="K60" s="15"/>
      <c r="L60" s="15"/>
      <c r="M60" s="15"/>
      <c r="N60" s="15"/>
      <c r="O60" s="15"/>
      <c r="P60" s="15"/>
      <c r="Q60" s="15"/>
      <c r="R60" s="17"/>
    </row>
    <row r="61" spans="1:18" x14ac:dyDescent="0.4">
      <c r="A61" s="255"/>
      <c r="B61" s="49"/>
      <c r="C61" s="50" t="s">
        <v>52</v>
      </c>
      <c r="D61" s="49"/>
      <c r="E61" s="21" t="s">
        <v>321</v>
      </c>
      <c r="F61" s="49"/>
      <c r="G61" s="49"/>
      <c r="H61" s="51"/>
      <c r="I61" s="21" t="s">
        <v>96</v>
      </c>
      <c r="J61" s="21"/>
      <c r="K61" s="20"/>
      <c r="L61" s="20"/>
      <c r="M61" s="20"/>
      <c r="N61" s="20"/>
      <c r="O61" s="20"/>
      <c r="P61" s="20"/>
      <c r="Q61" s="20"/>
      <c r="R61" s="22"/>
    </row>
    <row r="62" spans="1:18" ht="33.6" customHeight="1" x14ac:dyDescent="0.4">
      <c r="A62" s="255"/>
      <c r="B62" s="52"/>
      <c r="C62" s="260"/>
      <c r="D62" s="260"/>
      <c r="E62" s="260"/>
      <c r="F62" s="260"/>
      <c r="G62" s="260"/>
      <c r="H62" s="260"/>
      <c r="I62" s="260"/>
      <c r="J62" s="260"/>
      <c r="K62" s="260"/>
      <c r="L62" s="260"/>
      <c r="M62" s="260"/>
      <c r="N62" s="260"/>
      <c r="O62" s="260"/>
      <c r="P62" s="260"/>
      <c r="Q62" s="260"/>
      <c r="R62" s="263"/>
    </row>
    <row r="63" spans="1:18" ht="28.5" customHeight="1" x14ac:dyDescent="0.4">
      <c r="A63" s="31" t="s">
        <v>63</v>
      </c>
      <c r="B63" s="256"/>
      <c r="C63" s="256"/>
      <c r="D63" s="40" t="s">
        <v>51</v>
      </c>
      <c r="E63" s="126"/>
      <c r="F63" s="40" t="s">
        <v>51</v>
      </c>
      <c r="G63" s="257"/>
      <c r="H63" s="258"/>
      <c r="I63" s="267" t="s">
        <v>66</v>
      </c>
      <c r="J63" s="268"/>
      <c r="K63" s="271"/>
      <c r="L63" s="273" t="s">
        <v>50</v>
      </c>
      <c r="M63" s="264"/>
      <c r="N63" s="264"/>
      <c r="O63" s="273" t="s">
        <v>50</v>
      </c>
      <c r="P63" s="281"/>
      <c r="Q63" s="281"/>
      <c r="R63" s="282"/>
    </row>
    <row r="64" spans="1:18" ht="28.5" customHeight="1" x14ac:dyDescent="0.4">
      <c r="A64" s="31" t="s">
        <v>64</v>
      </c>
      <c r="B64" s="266"/>
      <c r="C64" s="266"/>
      <c r="D64" s="40" t="s">
        <v>51</v>
      </c>
      <c r="E64" s="126"/>
      <c r="F64" s="40" t="s">
        <v>51</v>
      </c>
      <c r="G64" s="257"/>
      <c r="H64" s="258"/>
      <c r="I64" s="269"/>
      <c r="J64" s="270"/>
      <c r="K64" s="272"/>
      <c r="L64" s="242"/>
      <c r="M64" s="265"/>
      <c r="N64" s="265"/>
      <c r="O64" s="242"/>
      <c r="P64" s="260"/>
      <c r="Q64" s="260"/>
      <c r="R64" s="263"/>
    </row>
    <row r="66" spans="1:18" ht="32.1" customHeight="1" x14ac:dyDescent="0.4">
      <c r="A66" s="33"/>
      <c r="B66" s="274"/>
      <c r="C66" s="275"/>
      <c r="D66" s="275"/>
      <c r="E66" s="275"/>
      <c r="F66" s="275"/>
      <c r="G66" s="275"/>
      <c r="H66" s="275"/>
      <c r="I66" s="275"/>
      <c r="J66" s="275"/>
      <c r="K66" s="275"/>
      <c r="L66" s="275"/>
      <c r="M66" s="275"/>
      <c r="N66" s="275"/>
      <c r="O66" s="275"/>
      <c r="P66" s="275"/>
      <c r="Q66" s="275"/>
      <c r="R66" s="275"/>
    </row>
    <row r="68" spans="1:18" x14ac:dyDescent="0.4">
      <c r="A68" t="s">
        <v>97</v>
      </c>
      <c r="K68" s="278" t="s">
        <v>44</v>
      </c>
      <c r="L68" s="278"/>
      <c r="M68" s="327">
        <f>M1</f>
        <v>0</v>
      </c>
      <c r="N68" s="327"/>
      <c r="O68" s="327"/>
      <c r="P68" s="327"/>
      <c r="Q68" s="327"/>
      <c r="R68" s="327"/>
    </row>
    <row r="69" spans="1:18" x14ac:dyDescent="0.4">
      <c r="K69" s="278" t="s">
        <v>45</v>
      </c>
      <c r="L69" s="278"/>
      <c r="M69" s="279">
        <f>K12</f>
        <v>0</v>
      </c>
      <c r="N69" s="280"/>
      <c r="O69" s="280"/>
      <c r="P69" s="280"/>
      <c r="Q69" s="280"/>
      <c r="R69" s="280"/>
    </row>
    <row r="70" spans="1:18" ht="44.45" customHeight="1" x14ac:dyDescent="0.4"/>
    <row r="71" spans="1:18" ht="53.45" customHeight="1" x14ac:dyDescent="0.4">
      <c r="A71" s="276" t="s">
        <v>98</v>
      </c>
      <c r="B71" s="277"/>
      <c r="C71" s="277"/>
      <c r="D71" s="277"/>
      <c r="E71" s="277"/>
      <c r="F71" s="277"/>
      <c r="G71" s="277"/>
      <c r="H71" s="277"/>
      <c r="I71" s="277"/>
      <c r="J71" s="277"/>
      <c r="K71" s="277"/>
      <c r="L71" s="277"/>
      <c r="M71" s="277"/>
      <c r="N71" s="277"/>
      <c r="O71" s="277"/>
      <c r="P71" s="277"/>
      <c r="Q71" s="277"/>
      <c r="R71" s="277"/>
    </row>
    <row r="73" spans="1:18" ht="53.45" customHeight="1" x14ac:dyDescent="0.4">
      <c r="A73" s="274" t="s">
        <v>302</v>
      </c>
      <c r="B73" s="274"/>
      <c r="C73" s="274"/>
      <c r="D73" s="274"/>
      <c r="E73" s="274"/>
      <c r="F73" s="274"/>
      <c r="G73" s="274"/>
      <c r="H73" s="274"/>
      <c r="I73" s="274"/>
      <c r="J73" s="274"/>
      <c r="K73" s="274"/>
      <c r="L73" s="274"/>
      <c r="M73" s="274"/>
      <c r="N73" s="274"/>
      <c r="O73" s="274"/>
      <c r="P73" s="274"/>
      <c r="Q73" s="274"/>
      <c r="R73" s="274"/>
    </row>
    <row r="74" spans="1:18" ht="58.5" customHeight="1" x14ac:dyDescent="0.4"/>
    <row r="75" spans="1:18" x14ac:dyDescent="0.4">
      <c r="A75" s="226" t="s">
        <v>62</v>
      </c>
      <c r="B75" s="226"/>
      <c r="C75" s="226"/>
      <c r="D75" s="226"/>
      <c r="E75" s="226"/>
      <c r="F75" s="226"/>
      <c r="G75" s="226"/>
      <c r="H75" s="226"/>
      <c r="I75" s="226"/>
      <c r="J75" s="226"/>
      <c r="K75" s="226"/>
      <c r="L75" s="226"/>
      <c r="M75" s="226"/>
      <c r="N75" s="226"/>
      <c r="O75" s="226"/>
      <c r="P75" s="226"/>
      <c r="Q75" s="226"/>
      <c r="R75" s="226"/>
    </row>
    <row r="77" spans="1:18" ht="90.95" customHeight="1" x14ac:dyDescent="0.4">
      <c r="A77" s="32" t="s">
        <v>99</v>
      </c>
      <c r="B77" s="274" t="s">
        <v>303</v>
      </c>
      <c r="C77" s="274"/>
      <c r="D77" s="274"/>
      <c r="E77" s="274"/>
      <c r="F77" s="274"/>
      <c r="G77" s="274"/>
      <c r="H77" s="274"/>
      <c r="I77" s="274"/>
      <c r="J77" s="274"/>
      <c r="K77" s="274"/>
      <c r="L77" s="274"/>
      <c r="M77" s="274"/>
      <c r="N77" s="274"/>
      <c r="O77" s="274"/>
    </row>
    <row r="78" spans="1:18" ht="34.5" customHeight="1" x14ac:dyDescent="0.4">
      <c r="A78" s="32"/>
      <c r="B78" s="9"/>
      <c r="C78" s="9"/>
      <c r="D78" s="9"/>
      <c r="E78" s="9"/>
      <c r="F78" s="9"/>
      <c r="G78" s="9"/>
      <c r="H78" s="9"/>
      <c r="I78" s="9"/>
      <c r="J78" s="9"/>
      <c r="K78" s="9"/>
      <c r="L78" s="9"/>
      <c r="M78" s="9"/>
      <c r="N78" s="9"/>
    </row>
    <row r="79" spans="1:18" ht="34.5" customHeight="1" x14ac:dyDescent="0.4">
      <c r="A79" s="32" t="s">
        <v>100</v>
      </c>
      <c r="B79" s="274" t="s">
        <v>304</v>
      </c>
      <c r="C79" s="274"/>
      <c r="D79" s="274"/>
      <c r="E79" s="274"/>
      <c r="F79" s="274"/>
      <c r="G79" s="274"/>
      <c r="H79" s="274"/>
      <c r="I79" s="274"/>
      <c r="J79" s="274"/>
      <c r="K79" s="274"/>
      <c r="L79" s="274"/>
      <c r="M79" s="274"/>
      <c r="N79" s="274"/>
      <c r="O79" s="274"/>
    </row>
    <row r="80" spans="1:18" ht="29.45" customHeight="1" x14ac:dyDescent="0.4">
      <c r="A80" s="32"/>
      <c r="B80" s="9"/>
      <c r="C80" s="9"/>
      <c r="D80" s="9"/>
      <c r="E80" s="9"/>
      <c r="F80" s="9"/>
      <c r="G80" s="9"/>
      <c r="H80" s="9"/>
      <c r="I80" s="9"/>
      <c r="J80" s="9"/>
      <c r="K80" s="9"/>
      <c r="L80" s="9"/>
      <c r="M80" s="9"/>
      <c r="N80" s="9"/>
    </row>
    <row r="81" spans="1:23" ht="34.5" customHeight="1" x14ac:dyDescent="0.4">
      <c r="A81" s="32" t="s">
        <v>101</v>
      </c>
      <c r="B81" s="274" t="s">
        <v>305</v>
      </c>
      <c r="C81" s="274"/>
      <c r="D81" s="274"/>
      <c r="E81" s="274"/>
      <c r="F81" s="274"/>
      <c r="G81" s="274"/>
      <c r="H81" s="274"/>
      <c r="I81" s="274"/>
      <c r="J81" s="274"/>
      <c r="K81" s="274"/>
      <c r="L81" s="274"/>
      <c r="M81" s="274"/>
      <c r="N81" s="274"/>
      <c r="O81" s="274"/>
    </row>
    <row r="82" spans="1:23" ht="28.5" customHeight="1" x14ac:dyDescent="0.4">
      <c r="A82" s="32"/>
      <c r="B82" s="9"/>
      <c r="C82" s="9"/>
      <c r="D82" s="9"/>
      <c r="E82" s="9"/>
      <c r="F82" s="9"/>
      <c r="G82" s="9"/>
      <c r="H82" s="9"/>
      <c r="I82" s="9"/>
      <c r="J82" s="9"/>
      <c r="K82" s="9"/>
      <c r="L82" s="9"/>
      <c r="M82" s="9"/>
      <c r="N82" s="9"/>
    </row>
    <row r="83" spans="1:23" ht="34.5" customHeight="1" x14ac:dyDescent="0.4">
      <c r="A83" s="32" t="s">
        <v>102</v>
      </c>
      <c r="B83" s="274" t="s">
        <v>306</v>
      </c>
      <c r="C83" s="274"/>
      <c r="D83" s="274"/>
      <c r="E83" s="274"/>
      <c r="F83" s="274"/>
      <c r="G83" s="274"/>
      <c r="H83" s="274"/>
      <c r="I83" s="274"/>
      <c r="J83" s="274"/>
      <c r="K83" s="274"/>
      <c r="L83" s="274"/>
      <c r="M83" s="274"/>
      <c r="N83" s="274"/>
      <c r="O83" s="274"/>
    </row>
    <row r="94" spans="1:23" x14ac:dyDescent="0.4">
      <c r="U94">
        <v>1930</v>
      </c>
      <c r="V94" s="43" t="s">
        <v>106</v>
      </c>
      <c r="W94" s="43" t="s">
        <v>106</v>
      </c>
    </row>
    <row r="95" spans="1:23" x14ac:dyDescent="0.4">
      <c r="U95">
        <v>1931</v>
      </c>
      <c r="V95" s="43" t="s">
        <v>110</v>
      </c>
      <c r="W95" s="43" t="s">
        <v>110</v>
      </c>
    </row>
    <row r="96" spans="1:23" x14ac:dyDescent="0.4">
      <c r="U96">
        <v>1932</v>
      </c>
      <c r="V96" s="43" t="s">
        <v>111</v>
      </c>
      <c r="W96" s="43" t="s">
        <v>111</v>
      </c>
    </row>
    <row r="97" spans="21:23" x14ac:dyDescent="0.4">
      <c r="U97">
        <v>1933</v>
      </c>
      <c r="V97" s="43" t="s">
        <v>112</v>
      </c>
      <c r="W97" s="43" t="s">
        <v>112</v>
      </c>
    </row>
    <row r="98" spans="21:23" x14ac:dyDescent="0.4">
      <c r="U98">
        <v>1934</v>
      </c>
      <c r="V98" s="43" t="s">
        <v>113</v>
      </c>
      <c r="W98" s="43" t="s">
        <v>113</v>
      </c>
    </row>
    <row r="99" spans="21:23" x14ac:dyDescent="0.4">
      <c r="U99">
        <v>1935</v>
      </c>
      <c r="V99" s="43" t="s">
        <v>114</v>
      </c>
      <c r="W99" s="43" t="s">
        <v>114</v>
      </c>
    </row>
    <row r="100" spans="21:23" x14ac:dyDescent="0.4">
      <c r="U100">
        <v>1936</v>
      </c>
      <c r="V100" s="43" t="s">
        <v>115</v>
      </c>
      <c r="W100" s="43" t="s">
        <v>115</v>
      </c>
    </row>
    <row r="101" spans="21:23" x14ac:dyDescent="0.4">
      <c r="U101">
        <v>1937</v>
      </c>
      <c r="V101" s="43" t="s">
        <v>116</v>
      </c>
      <c r="W101" s="43" t="s">
        <v>116</v>
      </c>
    </row>
    <row r="102" spans="21:23" x14ac:dyDescent="0.4">
      <c r="U102">
        <v>1938</v>
      </c>
      <c r="V102" s="43" t="s">
        <v>117</v>
      </c>
      <c r="W102" s="43" t="s">
        <v>117</v>
      </c>
    </row>
    <row r="103" spans="21:23" x14ac:dyDescent="0.4">
      <c r="U103">
        <v>1939</v>
      </c>
      <c r="V103" s="43" t="s">
        <v>118</v>
      </c>
      <c r="W103" s="43" t="s">
        <v>118</v>
      </c>
    </row>
    <row r="104" spans="21:23" x14ac:dyDescent="0.4">
      <c r="U104">
        <v>1940</v>
      </c>
      <c r="V104" s="43" t="s">
        <v>107</v>
      </c>
      <c r="W104" s="43" t="s">
        <v>107</v>
      </c>
    </row>
    <row r="105" spans="21:23" x14ac:dyDescent="0.4">
      <c r="U105">
        <v>1941</v>
      </c>
      <c r="V105" s="43" t="s">
        <v>119</v>
      </c>
      <c r="W105" s="43" t="s">
        <v>119</v>
      </c>
    </row>
    <row r="106" spans="21:23" x14ac:dyDescent="0.4">
      <c r="U106">
        <v>1942</v>
      </c>
      <c r="W106" s="43" t="s">
        <v>120</v>
      </c>
    </row>
    <row r="107" spans="21:23" x14ac:dyDescent="0.4">
      <c r="U107">
        <v>1943</v>
      </c>
      <c r="W107" s="43" t="s">
        <v>121</v>
      </c>
    </row>
    <row r="108" spans="21:23" x14ac:dyDescent="0.4">
      <c r="U108">
        <v>1944</v>
      </c>
      <c r="W108" s="43" t="s">
        <v>122</v>
      </c>
    </row>
    <row r="109" spans="21:23" x14ac:dyDescent="0.4">
      <c r="U109">
        <v>1945</v>
      </c>
      <c r="W109" s="43" t="s">
        <v>123</v>
      </c>
    </row>
    <row r="110" spans="21:23" x14ac:dyDescent="0.4">
      <c r="U110">
        <v>1946</v>
      </c>
      <c r="W110" s="43" t="s">
        <v>124</v>
      </c>
    </row>
    <row r="111" spans="21:23" x14ac:dyDescent="0.4">
      <c r="U111">
        <v>1947</v>
      </c>
      <c r="W111" s="43" t="s">
        <v>125</v>
      </c>
    </row>
    <row r="112" spans="21:23" x14ac:dyDescent="0.4">
      <c r="U112">
        <v>1948</v>
      </c>
      <c r="W112" s="43" t="s">
        <v>126</v>
      </c>
    </row>
    <row r="113" spans="21:23" x14ac:dyDescent="0.4">
      <c r="U113">
        <v>1949</v>
      </c>
      <c r="W113" s="43" t="s">
        <v>127</v>
      </c>
    </row>
    <row r="114" spans="21:23" x14ac:dyDescent="0.4">
      <c r="U114">
        <v>1950</v>
      </c>
      <c r="W114" s="43" t="s">
        <v>108</v>
      </c>
    </row>
    <row r="115" spans="21:23" x14ac:dyDescent="0.4">
      <c r="U115">
        <v>1951</v>
      </c>
      <c r="W115" s="43" t="s">
        <v>128</v>
      </c>
    </row>
    <row r="116" spans="21:23" x14ac:dyDescent="0.4">
      <c r="U116">
        <v>1952</v>
      </c>
      <c r="W116" s="43" t="s">
        <v>129</v>
      </c>
    </row>
    <row r="117" spans="21:23" x14ac:dyDescent="0.4">
      <c r="U117">
        <v>1953</v>
      </c>
      <c r="W117" s="43" t="s">
        <v>130</v>
      </c>
    </row>
    <row r="118" spans="21:23" x14ac:dyDescent="0.4">
      <c r="U118">
        <v>1954</v>
      </c>
      <c r="W118" s="43" t="s">
        <v>131</v>
      </c>
    </row>
    <row r="119" spans="21:23" x14ac:dyDescent="0.4">
      <c r="U119">
        <v>1955</v>
      </c>
      <c r="W119" s="43" t="s">
        <v>132</v>
      </c>
    </row>
    <row r="120" spans="21:23" x14ac:dyDescent="0.4">
      <c r="U120">
        <v>1956</v>
      </c>
      <c r="W120" s="43" t="s">
        <v>133</v>
      </c>
    </row>
    <row r="121" spans="21:23" x14ac:dyDescent="0.4">
      <c r="U121">
        <v>1957</v>
      </c>
      <c r="W121" s="43" t="s">
        <v>134</v>
      </c>
    </row>
    <row r="122" spans="21:23" x14ac:dyDescent="0.4">
      <c r="U122">
        <v>1958</v>
      </c>
      <c r="W122" s="43" t="s">
        <v>135</v>
      </c>
    </row>
    <row r="123" spans="21:23" x14ac:dyDescent="0.4">
      <c r="U123">
        <v>1959</v>
      </c>
      <c r="W123" s="43" t="s">
        <v>136</v>
      </c>
    </row>
    <row r="124" spans="21:23" x14ac:dyDescent="0.4">
      <c r="U124">
        <v>1960</v>
      </c>
      <c r="W124" s="43" t="s">
        <v>109</v>
      </c>
    </row>
    <row r="125" spans="21:23" x14ac:dyDescent="0.4">
      <c r="U125">
        <v>1961</v>
      </c>
    </row>
    <row r="126" spans="21:23" x14ac:dyDescent="0.4">
      <c r="U126">
        <v>1962</v>
      </c>
    </row>
    <row r="127" spans="21:23" x14ac:dyDescent="0.4">
      <c r="U127">
        <v>1963</v>
      </c>
    </row>
    <row r="128" spans="21:23" x14ac:dyDescent="0.4">
      <c r="U128">
        <v>1964</v>
      </c>
    </row>
    <row r="129" spans="21:21" x14ac:dyDescent="0.4">
      <c r="U129">
        <v>1965</v>
      </c>
    </row>
    <row r="130" spans="21:21" x14ac:dyDescent="0.4">
      <c r="U130">
        <v>1966</v>
      </c>
    </row>
    <row r="131" spans="21:21" x14ac:dyDescent="0.4">
      <c r="U131">
        <v>1967</v>
      </c>
    </row>
    <row r="132" spans="21:21" x14ac:dyDescent="0.4">
      <c r="U132">
        <v>1968</v>
      </c>
    </row>
    <row r="133" spans="21:21" x14ac:dyDescent="0.4">
      <c r="U133">
        <v>1969</v>
      </c>
    </row>
    <row r="134" spans="21:21" x14ac:dyDescent="0.4">
      <c r="U134">
        <v>1970</v>
      </c>
    </row>
    <row r="135" spans="21:21" x14ac:dyDescent="0.4">
      <c r="U135">
        <v>1971</v>
      </c>
    </row>
    <row r="136" spans="21:21" x14ac:dyDescent="0.4">
      <c r="U136">
        <v>1972</v>
      </c>
    </row>
    <row r="137" spans="21:21" x14ac:dyDescent="0.4">
      <c r="U137">
        <v>1973</v>
      </c>
    </row>
    <row r="138" spans="21:21" x14ac:dyDescent="0.4">
      <c r="U138">
        <v>1974</v>
      </c>
    </row>
    <row r="139" spans="21:21" x14ac:dyDescent="0.4">
      <c r="U139">
        <v>1975</v>
      </c>
    </row>
    <row r="140" spans="21:21" x14ac:dyDescent="0.4">
      <c r="U140">
        <v>1976</v>
      </c>
    </row>
    <row r="141" spans="21:21" x14ac:dyDescent="0.4">
      <c r="U141">
        <v>1977</v>
      </c>
    </row>
    <row r="142" spans="21:21" x14ac:dyDescent="0.4">
      <c r="U142">
        <v>1978</v>
      </c>
    </row>
    <row r="143" spans="21:21" x14ac:dyDescent="0.4">
      <c r="U143">
        <v>1979</v>
      </c>
    </row>
    <row r="144" spans="21:21" x14ac:dyDescent="0.4">
      <c r="U144">
        <v>1980</v>
      </c>
    </row>
    <row r="145" spans="21:21" x14ac:dyDescent="0.4">
      <c r="U145">
        <v>1981</v>
      </c>
    </row>
    <row r="146" spans="21:21" x14ac:dyDescent="0.4">
      <c r="U146">
        <v>1982</v>
      </c>
    </row>
    <row r="147" spans="21:21" x14ac:dyDescent="0.4">
      <c r="U147">
        <v>1983</v>
      </c>
    </row>
    <row r="148" spans="21:21" x14ac:dyDescent="0.4">
      <c r="U148">
        <v>1984</v>
      </c>
    </row>
    <row r="149" spans="21:21" x14ac:dyDescent="0.4">
      <c r="U149">
        <v>1985</v>
      </c>
    </row>
    <row r="150" spans="21:21" x14ac:dyDescent="0.4">
      <c r="U150">
        <v>1986</v>
      </c>
    </row>
    <row r="151" spans="21:21" x14ac:dyDescent="0.4">
      <c r="U151">
        <v>1987</v>
      </c>
    </row>
    <row r="152" spans="21:21" x14ac:dyDescent="0.4">
      <c r="U152">
        <v>1988</v>
      </c>
    </row>
    <row r="153" spans="21:21" x14ac:dyDescent="0.4">
      <c r="U153">
        <v>1989</v>
      </c>
    </row>
    <row r="154" spans="21:21" x14ac:dyDescent="0.4">
      <c r="U154">
        <v>1990</v>
      </c>
    </row>
    <row r="155" spans="21:21" x14ac:dyDescent="0.4">
      <c r="U155">
        <v>1991</v>
      </c>
    </row>
    <row r="156" spans="21:21" x14ac:dyDescent="0.4">
      <c r="U156">
        <v>1992</v>
      </c>
    </row>
    <row r="157" spans="21:21" x14ac:dyDescent="0.4">
      <c r="U157">
        <v>1993</v>
      </c>
    </row>
    <row r="158" spans="21:21" x14ac:dyDescent="0.4">
      <c r="U158">
        <v>1994</v>
      </c>
    </row>
    <row r="159" spans="21:21" x14ac:dyDescent="0.4">
      <c r="U159">
        <v>1995</v>
      </c>
    </row>
    <row r="160" spans="21:21" x14ac:dyDescent="0.4">
      <c r="U160">
        <v>1996</v>
      </c>
    </row>
    <row r="161" spans="21:21" x14ac:dyDescent="0.4">
      <c r="U161">
        <v>1997</v>
      </c>
    </row>
    <row r="162" spans="21:21" x14ac:dyDescent="0.4">
      <c r="U162">
        <v>1998</v>
      </c>
    </row>
    <row r="163" spans="21:21" x14ac:dyDescent="0.4">
      <c r="U163">
        <v>1999</v>
      </c>
    </row>
    <row r="164" spans="21:21" x14ac:dyDescent="0.4">
      <c r="U164">
        <v>2000</v>
      </c>
    </row>
    <row r="165" spans="21:21" x14ac:dyDescent="0.4">
      <c r="U165">
        <v>2001</v>
      </c>
    </row>
    <row r="166" spans="21:21" x14ac:dyDescent="0.4">
      <c r="U166">
        <v>2002</v>
      </c>
    </row>
    <row r="167" spans="21:21" x14ac:dyDescent="0.4">
      <c r="U167">
        <v>2003</v>
      </c>
    </row>
    <row r="168" spans="21:21" x14ac:dyDescent="0.4">
      <c r="U168">
        <v>2004</v>
      </c>
    </row>
    <row r="169" spans="21:21" x14ac:dyDescent="0.4">
      <c r="U169">
        <v>2005</v>
      </c>
    </row>
    <row r="170" spans="21:21" x14ac:dyDescent="0.4">
      <c r="U170">
        <v>2006</v>
      </c>
    </row>
    <row r="171" spans="21:21" x14ac:dyDescent="0.4">
      <c r="U171">
        <v>2007</v>
      </c>
    </row>
    <row r="172" spans="21:21" x14ac:dyDescent="0.4">
      <c r="U172">
        <v>2008</v>
      </c>
    </row>
    <row r="173" spans="21:21" x14ac:dyDescent="0.4">
      <c r="U173">
        <v>2009</v>
      </c>
    </row>
    <row r="174" spans="21:21" x14ac:dyDescent="0.4">
      <c r="U174">
        <v>2010</v>
      </c>
    </row>
    <row r="175" spans="21:21" x14ac:dyDescent="0.4">
      <c r="U175">
        <v>2011</v>
      </c>
    </row>
  </sheetData>
  <mergeCells count="96">
    <mergeCell ref="K1:L1"/>
    <mergeCell ref="K2:L2"/>
    <mergeCell ref="M1:R1"/>
    <mergeCell ref="M2:R2"/>
    <mergeCell ref="K9:L9"/>
    <mergeCell ref="K3:L3"/>
    <mergeCell ref="M9:R10"/>
    <mergeCell ref="L14:O14"/>
    <mergeCell ref="M7:N7"/>
    <mergeCell ref="M16:N16"/>
    <mergeCell ref="K68:L68"/>
    <mergeCell ref="M68:R68"/>
    <mergeCell ref="A25:R25"/>
    <mergeCell ref="K12:R12"/>
    <mergeCell ref="K11:R11"/>
    <mergeCell ref="K18:L18"/>
    <mergeCell ref="M18:R19"/>
    <mergeCell ref="G34:H34"/>
    <mergeCell ref="G35:H35"/>
    <mergeCell ref="K33:R33"/>
    <mergeCell ref="K20:R20"/>
    <mergeCell ref="K22:R22"/>
    <mergeCell ref="K21:R21"/>
    <mergeCell ref="B28:O28"/>
    <mergeCell ref="A39:A41"/>
    <mergeCell ref="I42:J42"/>
    <mergeCell ref="K42:L42"/>
    <mergeCell ref="C41:D41"/>
    <mergeCell ref="A30:R30"/>
    <mergeCell ref="I34:J34"/>
    <mergeCell ref="I35:J35"/>
    <mergeCell ref="K34:R34"/>
    <mergeCell ref="B33:H33"/>
    <mergeCell ref="B34:C34"/>
    <mergeCell ref="B35:C35"/>
    <mergeCell ref="E41:H41"/>
    <mergeCell ref="I41:R41"/>
    <mergeCell ref="P35:R35"/>
    <mergeCell ref="M35:N35"/>
    <mergeCell ref="A43:A44"/>
    <mergeCell ref="B42:H42"/>
    <mergeCell ref="B46:E46"/>
    <mergeCell ref="F46:H46"/>
    <mergeCell ref="I46:L46"/>
    <mergeCell ref="A45:A46"/>
    <mergeCell ref="C45:E45"/>
    <mergeCell ref="G45:H45"/>
    <mergeCell ref="C43:H43"/>
    <mergeCell ref="J43:R43"/>
    <mergeCell ref="B44:H44"/>
    <mergeCell ref="I44:R44"/>
    <mergeCell ref="J45:L45"/>
    <mergeCell ref="M46:R46"/>
    <mergeCell ref="M42:R42"/>
    <mergeCell ref="O63:O64"/>
    <mergeCell ref="P63:R64"/>
    <mergeCell ref="K58:R58"/>
    <mergeCell ref="N45:R45"/>
    <mergeCell ref="K59:R59"/>
    <mergeCell ref="B81:O81"/>
    <mergeCell ref="B83:O83"/>
    <mergeCell ref="B66:R66"/>
    <mergeCell ref="A71:R71"/>
    <mergeCell ref="A73:R73"/>
    <mergeCell ref="A75:R75"/>
    <mergeCell ref="K69:L69"/>
    <mergeCell ref="M69:R69"/>
    <mergeCell ref="B77:O77"/>
    <mergeCell ref="B79:O79"/>
    <mergeCell ref="A60:A62"/>
    <mergeCell ref="B63:C63"/>
    <mergeCell ref="G63:H63"/>
    <mergeCell ref="I58:J58"/>
    <mergeCell ref="B58:H58"/>
    <mergeCell ref="B59:H59"/>
    <mergeCell ref="C62:D62"/>
    <mergeCell ref="I59:J59"/>
    <mergeCell ref="E62:H62"/>
    <mergeCell ref="I62:R62"/>
    <mergeCell ref="M63:N64"/>
    <mergeCell ref="B64:C64"/>
    <mergeCell ref="G64:H64"/>
    <mergeCell ref="I63:J64"/>
    <mergeCell ref="K63:K64"/>
    <mergeCell ref="L63:L64"/>
    <mergeCell ref="A47:A50"/>
    <mergeCell ref="C52:L52"/>
    <mergeCell ref="C47:E47"/>
    <mergeCell ref="B48:E50"/>
    <mergeCell ref="I55:K55"/>
    <mergeCell ref="I47:R47"/>
    <mergeCell ref="F48:H50"/>
    <mergeCell ref="I48:R48"/>
    <mergeCell ref="I49:R49"/>
    <mergeCell ref="I50:R50"/>
    <mergeCell ref="G47:H47"/>
  </mergeCells>
  <phoneticPr fontId="3"/>
  <conditionalFormatting sqref="L14:O14">
    <cfRule type="containsErrors" dxfId="34" priority="20">
      <formula>ISERROR(L14)</formula>
    </cfRule>
  </conditionalFormatting>
  <conditionalFormatting sqref="B34 E34 G34:H34 K34:R34 K35 M35:N35 P35:R35 C39 E39 C41:R41 K42:L42 C55 E55 G55 M55 O55 Q55">
    <cfRule type="notContainsBlanks" dxfId="33" priority="12">
      <formula>LEN(TRIM(B34))&gt;0</formula>
    </cfRule>
  </conditionalFormatting>
  <conditionalFormatting sqref="M68:R68">
    <cfRule type="cellIs" dxfId="32" priority="11" operator="equal">
      <formula>0</formula>
    </cfRule>
  </conditionalFormatting>
  <conditionalFormatting sqref="C52:L52">
    <cfRule type="cellIs" dxfId="31" priority="9" operator="between">
      <formula>1</formula>
      <formula>1200000</formula>
    </cfRule>
    <cfRule type="cellIs" dxfId="30" priority="19" operator="equal">
      <formula>0</formula>
    </cfRule>
  </conditionalFormatting>
  <conditionalFormatting sqref="M2:R2">
    <cfRule type="cellIs" dxfId="29" priority="8" operator="equal">
      <formula>0</formula>
    </cfRule>
  </conditionalFormatting>
  <conditionalFormatting sqref="M69:R69">
    <cfRule type="cellIs" dxfId="28" priority="3" operator="equal">
      <formula>0</formula>
    </cfRule>
  </conditionalFormatting>
  <conditionalFormatting sqref="M3 O3 Q3 K7 M7:N7 K9:L9 M9:R10 K11:R12 K13 M13 O13">
    <cfRule type="notContainsBlanks" dxfId="27" priority="21">
      <formula>LEN(TRIM(K3))&gt;0</formula>
    </cfRule>
  </conditionalFormatting>
  <conditionalFormatting sqref="B33:H33">
    <cfRule type="cellIs" dxfId="26" priority="1" operator="equal">
      <formula>0</formula>
    </cfRule>
  </conditionalFormatting>
  <dataValidations xWindow="1238" yWindow="689" count="5">
    <dataValidation type="list" allowBlank="1" showInputMessage="1" showErrorMessage="1" sqref="I45 F47 B47 B45 F45 B43 I43 M45">
      <formula1>$U$43:$U$44</formula1>
    </dataValidation>
    <dataValidation type="list" allowBlank="1" showInputMessage="1" showErrorMessage="1" sqref="K13">
      <formula1>$U$94:$U$175</formula1>
    </dataValidation>
    <dataValidation type="list" allowBlank="1" showInputMessage="1" showErrorMessage="1" sqref="M13">
      <formula1>$V$94:$V$105</formula1>
    </dataValidation>
    <dataValidation type="list" allowBlank="1" showInputMessage="1" showErrorMessage="1" sqref="O13">
      <formula1>$W$94:$W$124</formula1>
    </dataValidation>
    <dataValidation imeMode="hiragana" allowBlank="1" showInputMessage="1" showErrorMessage="1" sqref="K11:R11"/>
  </dataValidations>
  <pageMargins left="0.7" right="0.7" top="0.75" bottom="0.75" header="0.3" footer="0.3"/>
  <pageSetup paperSize="9" scale="67" fitToHeight="0" orientation="portrait" r:id="rId1"/>
  <rowBreaks count="2" manualBreakCount="2">
    <brk id="36" max="18" man="1"/>
    <brk id="67"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showGridLines="0" view="pageBreakPreview" topLeftCell="A4" zoomScale="68" zoomScaleNormal="100" zoomScaleSheetLayoutView="84" workbookViewId="0">
      <selection activeCell="I11" sqref="I11"/>
    </sheetView>
  </sheetViews>
  <sheetFormatPr defaultRowHeight="18.75" x14ac:dyDescent="0.4"/>
  <cols>
    <col min="1" max="1" width="3.625" customWidth="1"/>
    <col min="2" max="2" width="4.125" customWidth="1"/>
    <col min="3" max="3" width="17" customWidth="1"/>
    <col min="4" max="4" width="7.375" customWidth="1"/>
    <col min="5" max="5" width="17" customWidth="1"/>
    <col min="6" max="6" width="6.375" customWidth="1"/>
    <col min="7" max="7" width="6.625" customWidth="1"/>
    <col min="8" max="8" width="17" customWidth="1"/>
    <col min="9" max="9" width="4.625" customWidth="1"/>
    <col min="10" max="10" width="6.625" customWidth="1"/>
    <col min="11" max="11" width="19.375" customWidth="1"/>
    <col min="12" max="12" width="5.25" customWidth="1"/>
    <col min="13" max="13" width="13.875" customWidth="1"/>
    <col min="14" max="14" width="12.875" customWidth="1"/>
    <col min="15" max="15" width="6.125" customWidth="1"/>
    <col min="18" max="18" width="3.875" customWidth="1"/>
  </cols>
  <sheetData>
    <row r="1" spans="1:21" x14ac:dyDescent="0.4">
      <c r="A1" t="s">
        <v>139</v>
      </c>
      <c r="M1" s="278" t="s">
        <v>44</v>
      </c>
      <c r="N1" s="278"/>
      <c r="O1" s="378">
        <f>'様式第1号｜交付申請書'!K11</f>
        <v>0</v>
      </c>
      <c r="P1" s="378"/>
      <c r="Q1" s="378"/>
      <c r="R1" s="107"/>
      <c r="S1" s="107"/>
      <c r="T1" s="107"/>
    </row>
    <row r="2" spans="1:21" x14ac:dyDescent="0.4">
      <c r="M2" s="278" t="s">
        <v>45</v>
      </c>
      <c r="N2" s="278"/>
      <c r="O2" s="279">
        <f>'様式第1号｜交付申請書'!K12</f>
        <v>0</v>
      </c>
      <c r="P2" s="280"/>
      <c r="Q2" s="280"/>
      <c r="R2" s="213"/>
      <c r="S2" s="213"/>
      <c r="T2" s="213"/>
    </row>
    <row r="3" spans="1:21" ht="24" x14ac:dyDescent="0.4">
      <c r="A3" s="379" t="s">
        <v>140</v>
      </c>
      <c r="B3" s="379"/>
      <c r="C3" s="379"/>
      <c r="D3" s="379"/>
      <c r="E3" s="379"/>
      <c r="F3" s="379"/>
      <c r="G3" s="379"/>
      <c r="H3" s="379"/>
      <c r="I3" s="379"/>
      <c r="J3" s="379"/>
      <c r="K3" s="379"/>
      <c r="L3" s="379"/>
      <c r="M3" s="379"/>
      <c r="N3" s="379"/>
      <c r="O3" s="379"/>
      <c r="P3" s="379"/>
      <c r="Q3" s="379"/>
      <c r="R3" s="71"/>
    </row>
    <row r="4" spans="1:21" x14ac:dyDescent="0.4">
      <c r="B4" t="s">
        <v>188</v>
      </c>
      <c r="U4" s="26" t="s">
        <v>76</v>
      </c>
    </row>
    <row r="5" spans="1:21" ht="19.5" x14ac:dyDescent="0.4">
      <c r="B5" s="74" t="s">
        <v>141</v>
      </c>
      <c r="U5" s="26" t="s">
        <v>83</v>
      </c>
    </row>
    <row r="6" spans="1:21" ht="26.1" customHeight="1" x14ac:dyDescent="0.4">
      <c r="B6" s="376" t="s">
        <v>142</v>
      </c>
      <c r="C6" s="376"/>
      <c r="D6" s="90" t="s">
        <v>76</v>
      </c>
      <c r="E6" t="s">
        <v>149</v>
      </c>
      <c r="G6" s="90" t="s">
        <v>75</v>
      </c>
      <c r="H6" t="s">
        <v>150</v>
      </c>
      <c r="J6" s="90" t="s">
        <v>76</v>
      </c>
      <c r="K6" t="s">
        <v>154</v>
      </c>
      <c r="M6" s="90" t="s">
        <v>76</v>
      </c>
      <c r="N6" t="s">
        <v>156</v>
      </c>
      <c r="P6" s="90" t="s">
        <v>76</v>
      </c>
      <c r="Q6" t="s">
        <v>155</v>
      </c>
    </row>
    <row r="7" spans="1:21" ht="26.1" customHeight="1" x14ac:dyDescent="0.4">
      <c r="B7" s="376"/>
      <c r="C7" s="376"/>
      <c r="D7" s="90" t="s">
        <v>76</v>
      </c>
      <c r="E7" t="s">
        <v>152</v>
      </c>
      <c r="F7" s="275"/>
      <c r="G7" s="275"/>
      <c r="H7" s="275"/>
      <c r="I7" s="275"/>
      <c r="J7" s="34" t="s">
        <v>153</v>
      </c>
      <c r="K7" s="34"/>
      <c r="L7" s="34"/>
      <c r="M7" s="34"/>
      <c r="N7" s="34"/>
      <c r="O7" s="34"/>
      <c r="P7" s="34"/>
      <c r="Q7" s="34"/>
      <c r="R7" s="34"/>
    </row>
    <row r="8" spans="1:21" ht="18.95" customHeight="1" x14ac:dyDescent="0.4">
      <c r="B8" s="68"/>
      <c r="C8" s="68"/>
      <c r="D8" s="35"/>
      <c r="G8" s="34"/>
      <c r="H8" s="34"/>
      <c r="I8" s="34"/>
      <c r="J8" s="34"/>
      <c r="K8" s="34"/>
      <c r="L8" s="34"/>
      <c r="M8" s="34"/>
      <c r="N8" s="34"/>
      <c r="O8" s="34"/>
      <c r="P8" s="34"/>
      <c r="Q8" s="34"/>
      <c r="R8" s="34"/>
    </row>
    <row r="9" spans="1:21" ht="18.95" customHeight="1" x14ac:dyDescent="0.4">
      <c r="B9" s="376" t="s">
        <v>143</v>
      </c>
      <c r="C9" s="376"/>
      <c r="D9" s="377"/>
      <c r="E9" s="377"/>
      <c r="F9" t="s">
        <v>157</v>
      </c>
    </row>
    <row r="10" spans="1:21" ht="18.95" customHeight="1" x14ac:dyDescent="0.4">
      <c r="B10" s="68"/>
      <c r="C10" s="68"/>
      <c r="D10" s="20"/>
      <c r="E10" s="20"/>
      <c r="F10" s="20"/>
    </row>
    <row r="11" spans="1:21" ht="18.95" customHeight="1" x14ac:dyDescent="0.4">
      <c r="B11" s="376" t="s">
        <v>144</v>
      </c>
      <c r="C11" s="376"/>
      <c r="D11" s="69" t="s">
        <v>158</v>
      </c>
      <c r="E11" s="77"/>
      <c r="F11" s="69" t="s">
        <v>157</v>
      </c>
      <c r="G11" s="69" t="s">
        <v>159</v>
      </c>
      <c r="H11" s="77"/>
      <c r="I11" s="69" t="s">
        <v>157</v>
      </c>
      <c r="J11" s="69" t="s">
        <v>160</v>
      </c>
      <c r="K11" s="77"/>
      <c r="L11" s="69" t="s">
        <v>157</v>
      </c>
      <c r="M11" s="221" t="s">
        <v>161</v>
      </c>
      <c r="N11" s="77"/>
      <c r="O11" s="69" t="s">
        <v>162</v>
      </c>
    </row>
    <row r="12" spans="1:21" ht="18.95" customHeight="1" x14ac:dyDescent="0.4">
      <c r="B12" s="68"/>
      <c r="C12" s="68"/>
      <c r="D12" s="15"/>
      <c r="E12" s="15"/>
      <c r="F12" s="20"/>
      <c r="G12" s="20"/>
      <c r="H12" s="20"/>
      <c r="I12" s="20"/>
      <c r="J12" s="20"/>
      <c r="K12" s="20"/>
      <c r="L12" s="20"/>
      <c r="M12" s="20"/>
      <c r="N12" s="20"/>
      <c r="O12" s="20"/>
    </row>
    <row r="13" spans="1:21" ht="18.95" customHeight="1" x14ac:dyDescent="0.4">
      <c r="B13" s="376" t="s">
        <v>145</v>
      </c>
      <c r="C13" s="376"/>
      <c r="D13" s="377"/>
      <c r="E13" s="377"/>
      <c r="F13" t="s">
        <v>157</v>
      </c>
      <c r="G13" s="275" t="s">
        <v>192</v>
      </c>
      <c r="H13" s="275"/>
      <c r="I13" s="275"/>
      <c r="J13" s="275"/>
    </row>
    <row r="14" spans="1:21" ht="18.95" customHeight="1" x14ac:dyDescent="0.4">
      <c r="B14" s="68"/>
      <c r="C14" s="68"/>
      <c r="D14" s="70"/>
      <c r="E14" s="70"/>
    </row>
    <row r="15" spans="1:21" ht="18.95" customHeight="1" x14ac:dyDescent="0.4">
      <c r="B15" s="376" t="s">
        <v>146</v>
      </c>
      <c r="C15" s="376"/>
      <c r="D15" s="371" t="e">
        <f>(D13/D9)*100</f>
        <v>#DIV/0!</v>
      </c>
      <c r="E15" s="371"/>
      <c r="F15" t="s">
        <v>163</v>
      </c>
      <c r="G15" s="275" t="s">
        <v>193</v>
      </c>
      <c r="H15" s="275"/>
      <c r="I15" s="275"/>
      <c r="J15" s="275"/>
    </row>
    <row r="16" spans="1:21" ht="18.95" customHeight="1" x14ac:dyDescent="0.4">
      <c r="B16" s="68"/>
      <c r="C16" s="68"/>
      <c r="D16" s="70"/>
      <c r="E16" s="70"/>
    </row>
    <row r="17" spans="1:17" ht="18.95" customHeight="1" x14ac:dyDescent="0.4">
      <c r="B17" s="376" t="s">
        <v>147</v>
      </c>
      <c r="C17" s="376"/>
      <c r="D17" s="201"/>
      <c r="E17" s="49"/>
    </row>
    <row r="18" spans="1:17" ht="18.95" customHeight="1" x14ac:dyDescent="0.4">
      <c r="B18" s="68"/>
      <c r="C18" s="68"/>
      <c r="D18" s="70"/>
      <c r="E18" s="70"/>
    </row>
    <row r="19" spans="1:17" ht="18.600000000000001" customHeight="1" x14ac:dyDescent="0.4">
      <c r="B19" s="376" t="s">
        <v>148</v>
      </c>
      <c r="C19" s="376"/>
      <c r="D19" s="60" t="s">
        <v>75</v>
      </c>
      <c r="E19" s="374" t="s">
        <v>164</v>
      </c>
      <c r="F19" s="375"/>
      <c r="G19" s="200"/>
    </row>
    <row r="20" spans="1:17" ht="18.600000000000001" customHeight="1" x14ac:dyDescent="0.4">
      <c r="B20" s="370"/>
      <c r="C20" s="370"/>
      <c r="D20" s="91" t="s">
        <v>76</v>
      </c>
      <c r="E20" s="372" t="s">
        <v>165</v>
      </c>
      <c r="F20" s="373"/>
    </row>
    <row r="21" spans="1:17" ht="18.600000000000001" customHeight="1" x14ac:dyDescent="0.4">
      <c r="B21" s="370"/>
      <c r="C21" s="370"/>
      <c r="D21" s="92" t="s">
        <v>76</v>
      </c>
      <c r="E21" s="363" t="s">
        <v>166</v>
      </c>
      <c r="F21" s="364"/>
    </row>
    <row r="24" spans="1:17" ht="17.45" customHeight="1" x14ac:dyDescent="0.4">
      <c r="B24" s="74" t="s">
        <v>167</v>
      </c>
      <c r="D24" s="60" t="s">
        <v>75</v>
      </c>
      <c r="E24" s="15" t="s">
        <v>168</v>
      </c>
      <c r="F24" s="15"/>
      <c r="G24" s="15"/>
      <c r="H24" s="15"/>
      <c r="I24" s="15"/>
      <c r="J24" s="93" t="s">
        <v>76</v>
      </c>
      <c r="K24" s="15" t="s">
        <v>169</v>
      </c>
      <c r="L24" s="15"/>
      <c r="M24" s="15"/>
      <c r="N24" s="15"/>
      <c r="O24" s="365"/>
      <c r="P24" s="365"/>
      <c r="Q24" s="17" t="s">
        <v>163</v>
      </c>
    </row>
    <row r="25" spans="1:17" ht="17.45" customHeight="1" x14ac:dyDescent="0.4">
      <c r="D25" s="18"/>
      <c r="E25" s="20"/>
      <c r="F25" s="20"/>
      <c r="G25" s="20"/>
      <c r="H25" s="20"/>
      <c r="I25" s="20"/>
      <c r="J25" s="366" t="s">
        <v>282</v>
      </c>
      <c r="K25" s="366"/>
      <c r="L25" s="366"/>
      <c r="M25" s="366"/>
      <c r="N25" s="366"/>
      <c r="O25" s="366"/>
      <c r="P25" s="366"/>
      <c r="Q25" s="367"/>
    </row>
    <row r="26" spans="1:17" ht="17.45" customHeight="1" x14ac:dyDescent="0.4">
      <c r="D26" s="18"/>
      <c r="E26" s="76" t="s">
        <v>170</v>
      </c>
      <c r="F26" s="77"/>
      <c r="G26" s="69" t="s">
        <v>172</v>
      </c>
      <c r="H26" s="20"/>
      <c r="I26" s="20"/>
      <c r="J26" s="20"/>
      <c r="K26" s="20"/>
      <c r="L26" s="20"/>
      <c r="M26" s="20"/>
      <c r="N26" s="20"/>
      <c r="O26" s="20"/>
      <c r="P26" s="20"/>
      <c r="Q26" s="22"/>
    </row>
    <row r="27" spans="1:17" ht="17.45" customHeight="1" x14ac:dyDescent="0.4">
      <c r="D27" s="18"/>
      <c r="E27" s="76" t="s">
        <v>171</v>
      </c>
      <c r="F27" s="77"/>
      <c r="G27" s="69"/>
      <c r="H27" s="20"/>
      <c r="I27" s="20"/>
      <c r="J27" s="94" t="s">
        <v>76</v>
      </c>
      <c r="K27" s="20" t="s">
        <v>173</v>
      </c>
      <c r="L27" s="20"/>
      <c r="M27" s="20"/>
      <c r="N27" s="20"/>
      <c r="O27" s="20"/>
      <c r="P27" s="20"/>
      <c r="Q27" s="22"/>
    </row>
    <row r="28" spans="1:17" ht="17.45" customHeight="1" x14ac:dyDescent="0.4">
      <c r="D28" s="23"/>
      <c r="E28" s="69"/>
      <c r="F28" s="69"/>
      <c r="G28" s="69"/>
      <c r="H28" s="69"/>
      <c r="I28" s="69"/>
      <c r="J28" s="69"/>
      <c r="K28" s="69" t="s">
        <v>174</v>
      </c>
      <c r="L28" s="69"/>
      <c r="M28" s="69"/>
      <c r="N28" s="69"/>
      <c r="O28" s="69"/>
      <c r="P28" s="69"/>
      <c r="Q28" s="75"/>
    </row>
    <row r="29" spans="1:17" ht="19.5" thickBot="1" x14ac:dyDescent="0.45">
      <c r="A29" s="78"/>
      <c r="B29" s="78"/>
      <c r="C29" s="78"/>
      <c r="D29" s="78"/>
      <c r="E29" s="78"/>
      <c r="F29" s="78"/>
      <c r="G29" s="78"/>
      <c r="H29" s="78"/>
      <c r="I29" s="78"/>
      <c r="J29" s="78"/>
      <c r="K29" s="78"/>
      <c r="L29" s="78"/>
      <c r="M29" s="78"/>
      <c r="N29" s="78"/>
      <c r="O29" s="78"/>
      <c r="P29" s="78"/>
      <c r="Q29" s="78"/>
    </row>
    <row r="31" spans="1:17" ht="19.5" x14ac:dyDescent="0.4">
      <c r="B31" s="74" t="s">
        <v>175</v>
      </c>
    </row>
    <row r="32" spans="1:17" x14ac:dyDescent="0.4">
      <c r="B32" s="80" t="s">
        <v>184</v>
      </c>
    </row>
    <row r="33" spans="2:15" x14ac:dyDescent="0.4">
      <c r="L33" s="368" t="s">
        <v>317</v>
      </c>
      <c r="M33" s="368"/>
      <c r="N33" s="368"/>
      <c r="O33" s="368"/>
    </row>
    <row r="34" spans="2:15" x14ac:dyDescent="0.4">
      <c r="B34" s="79" t="s">
        <v>176</v>
      </c>
      <c r="L34" s="368"/>
      <c r="M34" s="368"/>
      <c r="N34" s="368"/>
      <c r="O34" s="368"/>
    </row>
    <row r="35" spans="2:15" x14ac:dyDescent="0.4">
      <c r="B35" t="s">
        <v>287</v>
      </c>
      <c r="L35" s="368"/>
      <c r="M35" s="368"/>
      <c r="N35" s="368"/>
      <c r="O35" s="368"/>
    </row>
    <row r="36" spans="2:15" ht="36.6" customHeight="1" thickBot="1" x14ac:dyDescent="0.45">
      <c r="B36" s="369" t="s">
        <v>177</v>
      </c>
      <c r="C36" s="369"/>
      <c r="D36" s="369"/>
      <c r="E36" s="369"/>
      <c r="F36" s="369" t="s">
        <v>186</v>
      </c>
      <c r="G36" s="369"/>
      <c r="H36" s="369"/>
      <c r="I36" s="369"/>
      <c r="J36" s="369"/>
      <c r="K36" s="222"/>
      <c r="L36" s="368"/>
      <c r="M36" s="368"/>
      <c r="N36" s="368"/>
      <c r="O36" s="368"/>
    </row>
    <row r="37" spans="2:15" ht="29.45" customHeight="1" thickTop="1" x14ac:dyDescent="0.4">
      <c r="B37" s="86"/>
      <c r="C37" s="359" t="s">
        <v>179</v>
      </c>
      <c r="D37" s="359"/>
      <c r="E37" s="360"/>
      <c r="F37" s="82" t="s">
        <v>178</v>
      </c>
      <c r="G37" s="361">
        <f>'定型様式2｜明細書【断熱材】'!M47+N37</f>
        <v>0</v>
      </c>
      <c r="H37" s="361"/>
      <c r="I37" s="362"/>
      <c r="J37" s="75" t="s">
        <v>183</v>
      </c>
      <c r="K37" s="222"/>
      <c r="L37" s="69" t="s">
        <v>316</v>
      </c>
      <c r="M37" s="69"/>
      <c r="N37" s="205"/>
      <c r="O37" s="69" t="s">
        <v>288</v>
      </c>
    </row>
    <row r="38" spans="2:15" ht="29.45" customHeight="1" x14ac:dyDescent="0.4">
      <c r="B38" s="81"/>
      <c r="C38" s="342" t="s">
        <v>180</v>
      </c>
      <c r="D38" s="342"/>
      <c r="E38" s="343"/>
      <c r="F38" s="37" t="s">
        <v>178</v>
      </c>
      <c r="G38" s="348">
        <f>'定型様式2｜明細書【窓】'!L71+N38</f>
        <v>0</v>
      </c>
      <c r="H38" s="348"/>
      <c r="I38" s="349"/>
      <c r="J38" s="24" t="s">
        <v>183</v>
      </c>
      <c r="K38" s="223"/>
      <c r="L38" s="69" t="s">
        <v>316</v>
      </c>
      <c r="M38" s="14"/>
      <c r="N38" s="206"/>
      <c r="O38" s="14" t="s">
        <v>288</v>
      </c>
    </row>
    <row r="39" spans="2:15" ht="29.45" customHeight="1" x14ac:dyDescent="0.4">
      <c r="B39" s="81"/>
      <c r="C39" s="342" t="s">
        <v>181</v>
      </c>
      <c r="D39" s="342"/>
      <c r="E39" s="343"/>
      <c r="F39" s="37" t="s">
        <v>178</v>
      </c>
      <c r="G39" s="348">
        <f>'定型様式2｜明細書【ガラス】 '!L35+N39</f>
        <v>0</v>
      </c>
      <c r="H39" s="348"/>
      <c r="I39" s="349"/>
      <c r="J39" s="24" t="s">
        <v>183</v>
      </c>
      <c r="K39" s="18"/>
      <c r="L39" s="69" t="s">
        <v>316</v>
      </c>
      <c r="M39" s="14"/>
      <c r="N39" s="206"/>
      <c r="O39" s="14" t="s">
        <v>288</v>
      </c>
    </row>
    <row r="40" spans="2:15" ht="29.45" customHeight="1" thickBot="1" x14ac:dyDescent="0.45">
      <c r="B40" s="85"/>
      <c r="C40" s="344" t="s">
        <v>182</v>
      </c>
      <c r="D40" s="344"/>
      <c r="E40" s="345"/>
      <c r="F40" s="83" t="s">
        <v>178</v>
      </c>
      <c r="G40" s="350">
        <f>'定型様式2｜明細書【玄関ドア】 '!J19+N40</f>
        <v>0</v>
      </c>
      <c r="H40" s="350"/>
      <c r="I40" s="351"/>
      <c r="J40" s="84" t="s">
        <v>183</v>
      </c>
      <c r="K40" s="224"/>
      <c r="L40" s="69" t="s">
        <v>316</v>
      </c>
      <c r="M40" s="69"/>
      <c r="N40" s="205"/>
      <c r="O40" s="69" t="s">
        <v>288</v>
      </c>
    </row>
    <row r="41" spans="2:15" ht="29.45" customHeight="1" thickTop="1" x14ac:dyDescent="0.4">
      <c r="B41" s="356" t="s">
        <v>185</v>
      </c>
      <c r="C41" s="356"/>
      <c r="D41" s="356"/>
      <c r="E41" s="356"/>
      <c r="F41" s="82" t="s">
        <v>178</v>
      </c>
      <c r="G41" s="352">
        <f>SUM(G37:I40)</f>
        <v>0</v>
      </c>
      <c r="H41" s="353"/>
      <c r="I41" s="353"/>
      <c r="J41" s="75" t="s">
        <v>183</v>
      </c>
      <c r="K41" s="224"/>
    </row>
    <row r="42" spans="2:15" ht="39.6" customHeight="1" x14ac:dyDescent="0.4">
      <c r="B42" s="357" t="s">
        <v>295</v>
      </c>
      <c r="C42" s="358"/>
      <c r="D42" s="358"/>
      <c r="E42" s="358"/>
      <c r="F42" s="37" t="s">
        <v>178</v>
      </c>
      <c r="G42" s="354">
        <f>ROUNDDOWN(G41*2/3,-3)</f>
        <v>0</v>
      </c>
      <c r="H42" s="354"/>
      <c r="I42" s="355"/>
      <c r="J42" s="24" t="s">
        <v>183</v>
      </c>
    </row>
    <row r="43" spans="2:15" ht="38.450000000000003" customHeight="1" x14ac:dyDescent="0.4">
      <c r="B43" s="346" t="s">
        <v>286</v>
      </c>
      <c r="C43" s="347"/>
      <c r="D43" s="347"/>
      <c r="E43" s="347"/>
      <c r="F43" s="37" t="s">
        <v>178</v>
      </c>
      <c r="G43" s="354">
        <f>IF(G42&lt;1200000,G42,1200000)</f>
        <v>0</v>
      </c>
      <c r="H43" s="354"/>
      <c r="I43" s="355"/>
      <c r="J43" s="24" t="s">
        <v>183</v>
      </c>
    </row>
    <row r="45" spans="2:15" ht="19.5" x14ac:dyDescent="0.4">
      <c r="B45" s="74" t="s">
        <v>187</v>
      </c>
    </row>
    <row r="46" spans="2:15" x14ac:dyDescent="0.4">
      <c r="B46" t="s">
        <v>188</v>
      </c>
    </row>
    <row r="47" spans="2:15" ht="35.450000000000003" customHeight="1" x14ac:dyDescent="0.4">
      <c r="B47" s="59" t="s">
        <v>75</v>
      </c>
      <c r="C47" s="88" t="s">
        <v>189</v>
      </c>
      <c r="D47" s="88"/>
      <c r="E47" s="88"/>
      <c r="F47" s="88"/>
      <c r="G47" s="88"/>
      <c r="H47" s="88"/>
      <c r="I47" s="88"/>
      <c r="J47" s="89"/>
    </row>
    <row r="48" spans="2:15" ht="35.450000000000003" customHeight="1" x14ac:dyDescent="0.4">
      <c r="B48" s="91" t="s">
        <v>76</v>
      </c>
      <c r="C48" s="20" t="s">
        <v>190</v>
      </c>
      <c r="D48" s="20"/>
      <c r="E48" s="20"/>
      <c r="F48" s="20"/>
      <c r="G48" s="20"/>
      <c r="H48" s="20"/>
      <c r="I48" s="20"/>
      <c r="J48" s="22"/>
    </row>
    <row r="49" spans="2:21" x14ac:dyDescent="0.4">
      <c r="B49" s="18"/>
      <c r="C49" s="87" t="s">
        <v>318</v>
      </c>
      <c r="D49" s="20"/>
      <c r="E49" s="20"/>
      <c r="F49" s="20"/>
      <c r="G49" s="20"/>
      <c r="H49" s="20"/>
      <c r="I49" s="20"/>
      <c r="J49" s="22"/>
    </row>
    <row r="50" spans="2:21" x14ac:dyDescent="0.4">
      <c r="B50" s="23"/>
      <c r="C50" s="69" t="s">
        <v>191</v>
      </c>
      <c r="D50" s="69"/>
      <c r="E50" s="69"/>
      <c r="F50" s="69"/>
      <c r="G50" s="69"/>
      <c r="H50" s="69"/>
      <c r="I50" s="69"/>
      <c r="J50" s="75"/>
    </row>
    <row r="52" spans="2:21" x14ac:dyDescent="0.4">
      <c r="F52" s="188"/>
      <c r="G52" s="188"/>
      <c r="H52" s="188"/>
      <c r="I52" s="188"/>
      <c r="J52" s="188"/>
      <c r="K52" s="188"/>
    </row>
    <row r="53" spans="2:21" ht="38.1" customHeight="1" x14ac:dyDescent="0.4">
      <c r="B53" s="338" t="s">
        <v>319</v>
      </c>
      <c r="C53" s="339"/>
      <c r="D53" s="339"/>
      <c r="E53" s="339"/>
      <c r="F53" s="37" t="s">
        <v>178</v>
      </c>
      <c r="G53" s="340">
        <f>G43</f>
        <v>0</v>
      </c>
      <c r="H53" s="340"/>
      <c r="I53" s="341"/>
      <c r="J53" s="24" t="s">
        <v>183</v>
      </c>
    </row>
    <row r="58" spans="2:21" x14ac:dyDescent="0.4">
      <c r="Q58" s="26">
        <v>1</v>
      </c>
      <c r="S58" s="26">
        <v>4</v>
      </c>
      <c r="T58" s="26">
        <v>1</v>
      </c>
      <c r="U58" s="26">
        <v>25</v>
      </c>
    </row>
    <row r="59" spans="2:21" x14ac:dyDescent="0.4">
      <c r="Q59" s="26">
        <v>2</v>
      </c>
      <c r="S59" s="26">
        <v>3</v>
      </c>
      <c r="T59" s="26">
        <v>2</v>
      </c>
      <c r="U59" s="26">
        <v>25</v>
      </c>
    </row>
    <row r="60" spans="2:21" x14ac:dyDescent="0.4">
      <c r="Q60" s="26">
        <v>3</v>
      </c>
      <c r="S60" s="26">
        <v>2</v>
      </c>
      <c r="T60" s="26">
        <v>3</v>
      </c>
      <c r="U60" s="26">
        <v>25</v>
      </c>
    </row>
    <row r="61" spans="2:21" x14ac:dyDescent="0.4">
      <c r="Q61" s="26">
        <v>4</v>
      </c>
      <c r="S61" s="26">
        <v>1</v>
      </c>
      <c r="T61" s="26">
        <v>4</v>
      </c>
      <c r="U61" s="26">
        <v>25</v>
      </c>
    </row>
    <row r="62" spans="2:21" x14ac:dyDescent="0.4">
      <c r="Q62" s="26">
        <v>5</v>
      </c>
      <c r="S62" s="26" t="s">
        <v>289</v>
      </c>
      <c r="T62" s="26">
        <v>5</v>
      </c>
      <c r="U62" s="26">
        <v>25</v>
      </c>
    </row>
    <row r="63" spans="2:21" x14ac:dyDescent="0.4">
      <c r="Q63" s="26">
        <v>6</v>
      </c>
      <c r="T63" s="26">
        <v>6</v>
      </c>
      <c r="U63" s="26">
        <v>25</v>
      </c>
    </row>
    <row r="64" spans="2:21" x14ac:dyDescent="0.4">
      <c r="Q64" s="26">
        <v>7</v>
      </c>
      <c r="T64" s="26">
        <v>7</v>
      </c>
      <c r="U64" s="26">
        <v>25</v>
      </c>
    </row>
    <row r="65" spans="17:21" x14ac:dyDescent="0.4">
      <c r="Q65" s="26">
        <v>8</v>
      </c>
      <c r="T65" s="26">
        <v>8</v>
      </c>
      <c r="U65" s="26">
        <v>25</v>
      </c>
    </row>
    <row r="66" spans="17:21" x14ac:dyDescent="0.4">
      <c r="T66" s="26">
        <v>9</v>
      </c>
      <c r="U66" s="26">
        <v>40</v>
      </c>
    </row>
    <row r="67" spans="17:21" x14ac:dyDescent="0.4">
      <c r="T67" s="26">
        <v>10</v>
      </c>
      <c r="U67" s="26">
        <v>40</v>
      </c>
    </row>
    <row r="68" spans="17:21" x14ac:dyDescent="0.4">
      <c r="T68" s="26">
        <v>11</v>
      </c>
      <c r="U68" s="26">
        <v>40</v>
      </c>
    </row>
    <row r="69" spans="17:21" x14ac:dyDescent="0.4">
      <c r="T69" s="26">
        <v>12</v>
      </c>
      <c r="U69" s="26">
        <v>40</v>
      </c>
    </row>
    <row r="70" spans="17:21" x14ac:dyDescent="0.4">
      <c r="T70" s="26">
        <v>13</v>
      </c>
      <c r="U70" s="26">
        <v>40</v>
      </c>
    </row>
    <row r="71" spans="17:21" x14ac:dyDescent="0.4">
      <c r="T71" s="26">
        <v>14</v>
      </c>
      <c r="U71" s="26">
        <v>100</v>
      </c>
    </row>
  </sheetData>
  <dataConsolidate link="1">
    <dataRefs count="6">
      <dataRef ref="G37" sheet="定型様式1｜総括表"/>
      <dataRef ref="M47:S47" sheet="定型様式2｜明細書【断熱材】"/>
      <dataRef ref="M47:S47" r:id="rId1"/>
      <dataRef ref="M47:S47" r:id="rId2"/>
      <dataRef ref="M47:S47" r:id="rId3"/>
      <dataRef ref="M47:S47" r:id="rId4"/>
    </dataRefs>
  </dataConsolidate>
  <mergeCells count="44">
    <mergeCell ref="B17:C17"/>
    <mergeCell ref="M1:N1"/>
    <mergeCell ref="O1:Q1"/>
    <mergeCell ref="M2:N2"/>
    <mergeCell ref="O2:Q2"/>
    <mergeCell ref="A3:Q3"/>
    <mergeCell ref="B20:C20"/>
    <mergeCell ref="B21:C21"/>
    <mergeCell ref="F7:I7"/>
    <mergeCell ref="D15:E15"/>
    <mergeCell ref="G13:J13"/>
    <mergeCell ref="G15:J15"/>
    <mergeCell ref="E20:F20"/>
    <mergeCell ref="E19:F19"/>
    <mergeCell ref="B19:C19"/>
    <mergeCell ref="B6:C7"/>
    <mergeCell ref="D9:E9"/>
    <mergeCell ref="D13:E13"/>
    <mergeCell ref="B9:C9"/>
    <mergeCell ref="B11:C11"/>
    <mergeCell ref="B13:C13"/>
    <mergeCell ref="B15:C15"/>
    <mergeCell ref="C37:E37"/>
    <mergeCell ref="G37:I37"/>
    <mergeCell ref="E21:F21"/>
    <mergeCell ref="O24:P24"/>
    <mergeCell ref="J25:Q25"/>
    <mergeCell ref="L33:O36"/>
    <mergeCell ref="B36:E36"/>
    <mergeCell ref="F36:J36"/>
    <mergeCell ref="B53:E53"/>
    <mergeCell ref="G53:I53"/>
    <mergeCell ref="C38:E38"/>
    <mergeCell ref="C39:E39"/>
    <mergeCell ref="C40:E40"/>
    <mergeCell ref="B43:E43"/>
    <mergeCell ref="G38:I38"/>
    <mergeCell ref="G39:I39"/>
    <mergeCell ref="G40:I40"/>
    <mergeCell ref="G41:I41"/>
    <mergeCell ref="G42:I42"/>
    <mergeCell ref="G43:I43"/>
    <mergeCell ref="B41:E41"/>
    <mergeCell ref="B42:E42"/>
  </mergeCells>
  <phoneticPr fontId="3"/>
  <conditionalFormatting sqref="O24:P24">
    <cfRule type="cellIs" dxfId="25" priority="8" operator="lessThan">
      <formula>14.999</formula>
    </cfRule>
  </conditionalFormatting>
  <conditionalFormatting sqref="O2">
    <cfRule type="cellIs" dxfId="24" priority="4" operator="equal">
      <formula>0</formula>
    </cfRule>
  </conditionalFormatting>
  <conditionalFormatting sqref="O1:Q1">
    <cfRule type="cellIs" dxfId="23" priority="3" operator="equal">
      <formula>0</formula>
    </cfRule>
  </conditionalFormatting>
  <conditionalFormatting sqref="D9:E9 E11 H11 K11 N11 D13:E13 D17 F26:F27">
    <cfRule type="notContainsBlanks" dxfId="22" priority="2">
      <formula>LEN(TRIM(D9))&gt;0</formula>
    </cfRule>
  </conditionalFormatting>
  <conditionalFormatting sqref="D15:E15">
    <cfRule type="containsErrors" dxfId="21" priority="1">
      <formula>ISERROR(D15)</formula>
    </cfRule>
  </conditionalFormatting>
  <dataValidations count="4">
    <dataValidation type="list" allowBlank="1" showInputMessage="1" showErrorMessage="1" sqref="D6:D7 P6 M6 J6 G6 D24 J24 J27 B47:B48 D19:D21">
      <formula1>$U$4:$U$5</formula1>
    </dataValidation>
    <dataValidation type="list" allowBlank="1" showInputMessage="1" showErrorMessage="1" sqref="F26">
      <formula1>$S$58:$S$61</formula1>
    </dataValidation>
    <dataValidation type="list" allowBlank="1" showInputMessage="1" showErrorMessage="1" sqref="F27">
      <formula1>$T$58:$T$71</formula1>
    </dataValidation>
    <dataValidation type="list" allowBlank="1" showInputMessage="1" showErrorMessage="1" sqref="D17">
      <formula1>$Q$58:$Q$65</formula1>
    </dataValidation>
  </dataValidations>
  <pageMargins left="0.7" right="0.7" top="0.75" bottom="0.75" header="0.3" footer="0.3"/>
  <pageSetup paperSize="9" scale="48"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9"/>
  <sheetViews>
    <sheetView showGridLines="0" view="pageBreakPreview" topLeftCell="P7" zoomScale="130" zoomScaleNormal="100" zoomScaleSheetLayoutView="130" workbookViewId="0">
      <selection activeCell="AJ21" sqref="AJ21"/>
    </sheetView>
  </sheetViews>
  <sheetFormatPr defaultRowHeight="18.75" x14ac:dyDescent="0.4"/>
  <cols>
    <col min="1" max="1" width="3.625" customWidth="1"/>
    <col min="2" max="2" width="7.875" customWidth="1"/>
    <col min="3" max="3" width="9.25" customWidth="1"/>
    <col min="4" max="4" width="9" customWidth="1"/>
    <col min="5" max="5" width="17.75" customWidth="1"/>
    <col min="6" max="6" width="14.5" customWidth="1"/>
    <col min="7" max="8" width="9.625" customWidth="1"/>
    <col min="9" max="9" width="16.625" customWidth="1"/>
    <col min="10" max="10" width="5.125" customWidth="1"/>
    <col min="11" max="11" width="29.875" customWidth="1"/>
    <col min="12" max="12" width="7.75" customWidth="1"/>
    <col min="13" max="13" width="8.875" customWidth="1"/>
    <col min="14" max="14" width="11.875" customWidth="1"/>
    <col min="15" max="15" width="5.875" customWidth="1"/>
    <col min="17" max="17" width="9.125" customWidth="1"/>
    <col min="18" max="18" width="5.5" customWidth="1"/>
    <col min="19" max="19" width="4.875" customWidth="1"/>
    <col min="20" max="20" width="3.5" customWidth="1"/>
    <col min="21" max="21" width="3.875" customWidth="1"/>
    <col min="30" max="31" width="11.625" customWidth="1"/>
  </cols>
  <sheetData>
    <row r="1" spans="1:33" x14ac:dyDescent="0.4">
      <c r="A1" t="s">
        <v>194</v>
      </c>
      <c r="O1" s="278" t="s">
        <v>44</v>
      </c>
      <c r="P1" s="278"/>
      <c r="Q1" s="335">
        <f>'様式第1号｜交付申請書'!M1</f>
        <v>0</v>
      </c>
      <c r="R1" s="335"/>
      <c r="S1" s="335"/>
      <c r="T1" s="335"/>
    </row>
    <row r="2" spans="1:33" x14ac:dyDescent="0.4">
      <c r="O2" s="278" t="s">
        <v>45</v>
      </c>
      <c r="P2" s="278"/>
      <c r="Q2" s="424">
        <f>'様式第1号｜交付申請書'!M2</f>
        <v>0</v>
      </c>
      <c r="R2" s="424"/>
      <c r="S2" s="424"/>
      <c r="T2" s="424"/>
    </row>
    <row r="3" spans="1:33" ht="24" x14ac:dyDescent="0.4">
      <c r="A3" s="379" t="s">
        <v>195</v>
      </c>
      <c r="B3" s="379"/>
      <c r="C3" s="379"/>
      <c r="D3" s="379"/>
      <c r="E3" s="379"/>
      <c r="F3" s="379"/>
      <c r="G3" s="379"/>
      <c r="H3" s="379"/>
      <c r="I3" s="379"/>
      <c r="J3" s="379"/>
      <c r="K3" s="379"/>
      <c r="L3" s="379"/>
      <c r="M3" s="379"/>
      <c r="N3" s="379"/>
      <c r="O3" s="379"/>
      <c r="P3" s="379"/>
      <c r="Q3" s="379"/>
      <c r="R3" s="379"/>
      <c r="S3" s="379"/>
      <c r="T3" s="379"/>
      <c r="U3" s="71"/>
      <c r="AD3" s="20"/>
      <c r="AE3" s="20"/>
      <c r="AF3" s="20"/>
      <c r="AG3" s="20"/>
    </row>
    <row r="4" spans="1:33" x14ac:dyDescent="0.4">
      <c r="B4" t="s">
        <v>196</v>
      </c>
      <c r="Q4" s="35" t="s">
        <v>197</v>
      </c>
      <c r="R4" s="35"/>
      <c r="S4" s="35"/>
      <c r="X4" s="26" t="s">
        <v>76</v>
      </c>
      <c r="AD4" s="239"/>
      <c r="AE4" s="239"/>
      <c r="AF4" s="239"/>
      <c r="AG4" s="239"/>
    </row>
    <row r="5" spans="1:33" ht="19.5" x14ac:dyDescent="0.4">
      <c r="B5" s="74"/>
      <c r="C5" s="95"/>
      <c r="D5" t="s">
        <v>229</v>
      </c>
      <c r="O5" s="39" t="s">
        <v>151</v>
      </c>
      <c r="P5" s="96"/>
      <c r="Q5" s="35" t="s">
        <v>199</v>
      </c>
      <c r="R5" s="97"/>
      <c r="S5" s="34" t="s">
        <v>198</v>
      </c>
      <c r="T5" s="34"/>
      <c r="X5" s="26" t="s">
        <v>83</v>
      </c>
      <c r="AD5" s="239"/>
      <c r="AE5" s="239"/>
      <c r="AF5" s="187"/>
      <c r="AG5" s="187"/>
    </row>
    <row r="6" spans="1:33" ht="19.5" x14ac:dyDescent="0.4">
      <c r="B6" s="74"/>
      <c r="C6" s="96"/>
      <c r="D6" t="s">
        <v>230</v>
      </c>
      <c r="O6" s="39"/>
      <c r="P6" s="42"/>
      <c r="Q6" s="106"/>
      <c r="R6" s="107"/>
      <c r="S6" s="34"/>
      <c r="T6" s="34"/>
      <c r="X6" s="20"/>
      <c r="AD6" s="187"/>
      <c r="AE6" s="187"/>
      <c r="AF6" s="187"/>
      <c r="AG6" s="187"/>
    </row>
    <row r="7" spans="1:33" ht="30.6" customHeight="1" x14ac:dyDescent="0.4">
      <c r="B7" s="74"/>
      <c r="P7" s="419" t="s">
        <v>215</v>
      </c>
      <c r="Q7" s="420"/>
      <c r="R7" s="420"/>
      <c r="S7" s="420"/>
      <c r="T7" s="420"/>
      <c r="X7" s="20"/>
      <c r="AD7" s="187"/>
      <c r="AE7" s="187"/>
      <c r="AF7" s="187"/>
      <c r="AG7" s="187"/>
    </row>
    <row r="8" spans="1:33" s="35" customFormat="1" ht="35.450000000000003" customHeight="1" x14ac:dyDescent="0.4">
      <c r="B8" s="99" t="s">
        <v>172</v>
      </c>
      <c r="C8" s="100" t="s">
        <v>258</v>
      </c>
      <c r="D8" s="101" t="s">
        <v>200</v>
      </c>
      <c r="E8" s="101" t="s">
        <v>328</v>
      </c>
      <c r="F8" s="101" t="s">
        <v>201</v>
      </c>
      <c r="G8" s="421" t="s">
        <v>202</v>
      </c>
      <c r="H8" s="422"/>
      <c r="I8" s="423"/>
      <c r="J8" s="421" t="s">
        <v>203</v>
      </c>
      <c r="K8" s="422"/>
      <c r="L8" s="423"/>
      <c r="M8" s="191" t="s">
        <v>204</v>
      </c>
      <c r="N8" s="190" t="s">
        <v>209</v>
      </c>
      <c r="O8" s="100" t="s">
        <v>226</v>
      </c>
      <c r="P8" s="103" t="s">
        <v>210</v>
      </c>
      <c r="Q8" s="103" t="s">
        <v>211</v>
      </c>
      <c r="R8" s="412" t="s">
        <v>212</v>
      </c>
      <c r="S8" s="412"/>
      <c r="T8" s="412"/>
    </row>
    <row r="9" spans="1:33" ht="27" customHeight="1" x14ac:dyDescent="0.4">
      <c r="B9" s="402" t="s">
        <v>208</v>
      </c>
      <c r="C9" s="401"/>
      <c r="D9" s="166" t="s">
        <v>206</v>
      </c>
      <c r="E9" s="111"/>
      <c r="F9" s="111"/>
      <c r="G9" s="392"/>
      <c r="H9" s="296"/>
      <c r="I9" s="297"/>
      <c r="J9" s="392"/>
      <c r="K9" s="296"/>
      <c r="L9" s="297"/>
      <c r="M9" s="166"/>
      <c r="N9" s="111"/>
      <c r="O9" s="111"/>
      <c r="P9" s="111">
        <f>IFERROR(ROUNDDOWN((1/(N9/O9))/1000,1),0)</f>
        <v>0</v>
      </c>
      <c r="Q9" s="417">
        <f t="shared" ref="Q9" si="0">SUM(P9:P10)</f>
        <v>0</v>
      </c>
      <c r="R9" s="413"/>
      <c r="S9" s="414"/>
      <c r="T9" s="89" t="s">
        <v>157</v>
      </c>
    </row>
    <row r="10" spans="1:33" ht="27" customHeight="1" x14ac:dyDescent="0.4">
      <c r="B10" s="402"/>
      <c r="C10" s="401"/>
      <c r="D10" s="167" t="s">
        <v>207</v>
      </c>
      <c r="E10" s="109"/>
      <c r="F10" s="198"/>
      <c r="G10" s="393"/>
      <c r="H10" s="394"/>
      <c r="I10" s="395"/>
      <c r="J10" s="393"/>
      <c r="K10" s="394"/>
      <c r="L10" s="395"/>
      <c r="M10" s="199"/>
      <c r="N10" s="198"/>
      <c r="O10" s="109"/>
      <c r="P10" s="109">
        <f>IFERROR(ROUNDDOWN((1/(N10/O10))/1000,1),0)</f>
        <v>0</v>
      </c>
      <c r="Q10" s="418"/>
      <c r="R10" s="415"/>
      <c r="S10" s="416"/>
      <c r="T10" s="75" t="s">
        <v>157</v>
      </c>
      <c r="X10" s="26" t="s">
        <v>280</v>
      </c>
    </row>
    <row r="11" spans="1:33" ht="27" customHeight="1" x14ac:dyDescent="0.4">
      <c r="B11" s="402"/>
      <c r="C11" s="401"/>
      <c r="D11" s="166" t="s">
        <v>206</v>
      </c>
      <c r="E11" s="111"/>
      <c r="F11" s="111"/>
      <c r="G11" s="392"/>
      <c r="H11" s="296"/>
      <c r="I11" s="297"/>
      <c r="J11" s="392"/>
      <c r="K11" s="296"/>
      <c r="L11" s="297"/>
      <c r="M11" s="166"/>
      <c r="N11" s="111"/>
      <c r="O11" s="111"/>
      <c r="P11" s="111">
        <f t="shared" ref="P11:P28" si="1">IFERROR(ROUNDDOWN((1/(N11/O11))/1000,1),0)</f>
        <v>0</v>
      </c>
      <c r="Q11" s="417">
        <f t="shared" ref="Q11" si="2">SUM(P11:P12)</f>
        <v>0</v>
      </c>
      <c r="R11" s="413"/>
      <c r="S11" s="414"/>
      <c r="T11" s="89" t="s">
        <v>157</v>
      </c>
      <c r="X11" s="26" t="s">
        <v>279</v>
      </c>
    </row>
    <row r="12" spans="1:33" ht="27" customHeight="1" x14ac:dyDescent="0.4">
      <c r="B12" s="402"/>
      <c r="C12" s="401"/>
      <c r="D12" s="167" t="s">
        <v>207</v>
      </c>
      <c r="E12" s="109"/>
      <c r="F12" s="198"/>
      <c r="G12" s="393"/>
      <c r="H12" s="394"/>
      <c r="I12" s="395"/>
      <c r="J12" s="393"/>
      <c r="K12" s="394"/>
      <c r="L12" s="395"/>
      <c r="M12" s="199"/>
      <c r="N12" s="198"/>
      <c r="O12" s="109"/>
      <c r="P12" s="109">
        <f t="shared" si="1"/>
        <v>0</v>
      </c>
      <c r="Q12" s="418"/>
      <c r="R12" s="415"/>
      <c r="S12" s="416"/>
      <c r="T12" s="75" t="s">
        <v>157</v>
      </c>
      <c r="X12" s="26" t="s">
        <v>278</v>
      </c>
    </row>
    <row r="13" spans="1:33" ht="27" customHeight="1" x14ac:dyDescent="0.4">
      <c r="B13" s="402"/>
      <c r="C13" s="401"/>
      <c r="D13" s="166" t="s">
        <v>206</v>
      </c>
      <c r="E13" s="111"/>
      <c r="F13" s="111"/>
      <c r="G13" s="392"/>
      <c r="H13" s="296"/>
      <c r="I13" s="297"/>
      <c r="J13" s="392"/>
      <c r="K13" s="296"/>
      <c r="L13" s="297"/>
      <c r="M13" s="166"/>
      <c r="N13" s="111"/>
      <c r="O13" s="111"/>
      <c r="P13" s="111">
        <f t="shared" si="1"/>
        <v>0</v>
      </c>
      <c r="Q13" s="417">
        <f t="shared" ref="Q13" si="3">SUM(P13:P14)</f>
        <v>0</v>
      </c>
      <c r="R13" s="413"/>
      <c r="S13" s="414"/>
      <c r="T13" s="89" t="s">
        <v>157</v>
      </c>
      <c r="X13" s="26" t="s">
        <v>277</v>
      </c>
    </row>
    <row r="14" spans="1:33" ht="27" customHeight="1" x14ac:dyDescent="0.4">
      <c r="B14" s="402"/>
      <c r="C14" s="401"/>
      <c r="D14" s="167" t="s">
        <v>207</v>
      </c>
      <c r="E14" s="109"/>
      <c r="F14" s="198"/>
      <c r="G14" s="393"/>
      <c r="H14" s="394"/>
      <c r="I14" s="395"/>
      <c r="J14" s="393"/>
      <c r="K14" s="394"/>
      <c r="L14" s="395"/>
      <c r="M14" s="199"/>
      <c r="N14" s="198"/>
      <c r="O14" s="109"/>
      <c r="P14" s="109">
        <f t="shared" si="1"/>
        <v>0</v>
      </c>
      <c r="Q14" s="418"/>
      <c r="R14" s="415"/>
      <c r="S14" s="416"/>
      <c r="T14" s="75" t="s">
        <v>157</v>
      </c>
    </row>
    <row r="15" spans="1:33" ht="27" customHeight="1" x14ac:dyDescent="0.4">
      <c r="B15" s="402"/>
      <c r="C15" s="401"/>
      <c r="D15" s="166" t="s">
        <v>206</v>
      </c>
      <c r="E15" s="111"/>
      <c r="F15" s="111"/>
      <c r="G15" s="392"/>
      <c r="H15" s="296"/>
      <c r="I15" s="297"/>
      <c r="J15" s="392"/>
      <c r="K15" s="296"/>
      <c r="L15" s="297"/>
      <c r="M15" s="166"/>
      <c r="N15" s="111"/>
      <c r="O15" s="111"/>
      <c r="P15" s="111">
        <f t="shared" si="1"/>
        <v>0</v>
      </c>
      <c r="Q15" s="417">
        <f t="shared" ref="Q15" si="4">SUM(P15:P16)</f>
        <v>0</v>
      </c>
      <c r="R15" s="413"/>
      <c r="S15" s="414"/>
      <c r="T15" s="89" t="s">
        <v>157</v>
      </c>
    </row>
    <row r="16" spans="1:33" ht="27" customHeight="1" x14ac:dyDescent="0.4">
      <c r="B16" s="402"/>
      <c r="C16" s="401"/>
      <c r="D16" s="167" t="s">
        <v>207</v>
      </c>
      <c r="E16" s="109"/>
      <c r="F16" s="198"/>
      <c r="G16" s="393"/>
      <c r="H16" s="394"/>
      <c r="I16" s="395"/>
      <c r="J16" s="393"/>
      <c r="K16" s="394"/>
      <c r="L16" s="395"/>
      <c r="M16" s="199"/>
      <c r="N16" s="198"/>
      <c r="O16" s="109"/>
      <c r="P16" s="109">
        <f t="shared" si="1"/>
        <v>0</v>
      </c>
      <c r="Q16" s="418"/>
      <c r="R16" s="415"/>
      <c r="S16" s="416"/>
      <c r="T16" s="75" t="s">
        <v>157</v>
      </c>
    </row>
    <row r="17" spans="2:20" ht="27" customHeight="1" x14ac:dyDescent="0.4">
      <c r="B17" s="402" t="s">
        <v>213</v>
      </c>
      <c r="C17" s="401"/>
      <c r="D17" s="166" t="s">
        <v>206</v>
      </c>
      <c r="E17" s="111"/>
      <c r="F17" s="111"/>
      <c r="G17" s="392"/>
      <c r="H17" s="296"/>
      <c r="I17" s="297"/>
      <c r="J17" s="392"/>
      <c r="K17" s="296"/>
      <c r="L17" s="297"/>
      <c r="M17" s="166"/>
      <c r="N17" s="111"/>
      <c r="O17" s="111"/>
      <c r="P17" s="111">
        <f t="shared" si="1"/>
        <v>0</v>
      </c>
      <c r="Q17" s="417">
        <f t="shared" ref="Q17" si="5">SUM(P17:P18)</f>
        <v>0</v>
      </c>
      <c r="R17" s="413"/>
      <c r="S17" s="414"/>
      <c r="T17" s="89" t="s">
        <v>157</v>
      </c>
    </row>
    <row r="18" spans="2:20" ht="27" customHeight="1" x14ac:dyDescent="0.4">
      <c r="B18" s="402"/>
      <c r="C18" s="401"/>
      <c r="D18" s="167" t="s">
        <v>207</v>
      </c>
      <c r="E18" s="109"/>
      <c r="F18" s="198"/>
      <c r="G18" s="393"/>
      <c r="H18" s="394"/>
      <c r="I18" s="395"/>
      <c r="J18" s="393"/>
      <c r="K18" s="394"/>
      <c r="L18" s="395"/>
      <c r="M18" s="199"/>
      <c r="N18" s="198"/>
      <c r="O18" s="109"/>
      <c r="P18" s="109">
        <f t="shared" si="1"/>
        <v>0</v>
      </c>
      <c r="Q18" s="418"/>
      <c r="R18" s="415"/>
      <c r="S18" s="416"/>
      <c r="T18" s="75" t="s">
        <v>157</v>
      </c>
    </row>
    <row r="19" spans="2:20" ht="27" customHeight="1" x14ac:dyDescent="0.4">
      <c r="B19" s="402"/>
      <c r="C19" s="401"/>
      <c r="D19" s="166" t="s">
        <v>206</v>
      </c>
      <c r="E19" s="111"/>
      <c r="F19" s="111"/>
      <c r="G19" s="392"/>
      <c r="H19" s="296"/>
      <c r="I19" s="297"/>
      <c r="J19" s="392"/>
      <c r="K19" s="296"/>
      <c r="L19" s="297"/>
      <c r="M19" s="166"/>
      <c r="N19" s="111"/>
      <c r="O19" s="111"/>
      <c r="P19" s="111">
        <f t="shared" si="1"/>
        <v>0</v>
      </c>
      <c r="Q19" s="417">
        <f t="shared" ref="Q19" si="6">SUM(P19:P20)</f>
        <v>0</v>
      </c>
      <c r="R19" s="413"/>
      <c r="S19" s="414"/>
      <c r="T19" s="89" t="s">
        <v>157</v>
      </c>
    </row>
    <row r="20" spans="2:20" ht="27" customHeight="1" x14ac:dyDescent="0.4">
      <c r="B20" s="402"/>
      <c r="C20" s="401"/>
      <c r="D20" s="167" t="s">
        <v>207</v>
      </c>
      <c r="E20" s="109"/>
      <c r="F20" s="198"/>
      <c r="G20" s="393"/>
      <c r="H20" s="394"/>
      <c r="I20" s="395"/>
      <c r="J20" s="393"/>
      <c r="K20" s="394"/>
      <c r="L20" s="395"/>
      <c r="M20" s="199"/>
      <c r="N20" s="198"/>
      <c r="O20" s="109"/>
      <c r="P20" s="109">
        <f t="shared" si="1"/>
        <v>0</v>
      </c>
      <c r="Q20" s="418"/>
      <c r="R20" s="415"/>
      <c r="S20" s="416"/>
      <c r="T20" s="75" t="s">
        <v>157</v>
      </c>
    </row>
    <row r="21" spans="2:20" ht="27" customHeight="1" x14ac:dyDescent="0.4">
      <c r="B21" s="402"/>
      <c r="C21" s="401"/>
      <c r="D21" s="166" t="s">
        <v>206</v>
      </c>
      <c r="E21" s="111"/>
      <c r="F21" s="111"/>
      <c r="G21" s="392"/>
      <c r="H21" s="296"/>
      <c r="I21" s="297"/>
      <c r="J21" s="392"/>
      <c r="K21" s="296"/>
      <c r="L21" s="297"/>
      <c r="M21" s="166"/>
      <c r="N21" s="111"/>
      <c r="O21" s="111"/>
      <c r="P21" s="111">
        <f t="shared" si="1"/>
        <v>0</v>
      </c>
      <c r="Q21" s="417">
        <f t="shared" ref="Q21" si="7">SUM(P21:P22)</f>
        <v>0</v>
      </c>
      <c r="R21" s="413"/>
      <c r="S21" s="414"/>
      <c r="T21" s="89" t="s">
        <v>157</v>
      </c>
    </row>
    <row r="22" spans="2:20" ht="27" customHeight="1" x14ac:dyDescent="0.4">
      <c r="B22" s="402"/>
      <c r="C22" s="401"/>
      <c r="D22" s="167" t="s">
        <v>207</v>
      </c>
      <c r="E22" s="109"/>
      <c r="F22" s="198"/>
      <c r="G22" s="393"/>
      <c r="H22" s="394"/>
      <c r="I22" s="395"/>
      <c r="J22" s="393"/>
      <c r="K22" s="394"/>
      <c r="L22" s="395"/>
      <c r="M22" s="199"/>
      <c r="N22" s="198"/>
      <c r="O22" s="109"/>
      <c r="P22" s="109">
        <f t="shared" si="1"/>
        <v>0</v>
      </c>
      <c r="Q22" s="418"/>
      <c r="R22" s="415"/>
      <c r="S22" s="416"/>
      <c r="T22" s="75" t="s">
        <v>157</v>
      </c>
    </row>
    <row r="23" spans="2:20" ht="27" customHeight="1" x14ac:dyDescent="0.4">
      <c r="B23" s="402" t="s">
        <v>214</v>
      </c>
      <c r="C23" s="401"/>
      <c r="D23" s="166" t="s">
        <v>206</v>
      </c>
      <c r="E23" s="111"/>
      <c r="F23" s="111"/>
      <c r="G23" s="392"/>
      <c r="H23" s="296"/>
      <c r="I23" s="297"/>
      <c r="J23" s="392"/>
      <c r="K23" s="296"/>
      <c r="L23" s="297"/>
      <c r="M23" s="166"/>
      <c r="N23" s="111"/>
      <c r="O23" s="111"/>
      <c r="P23" s="111">
        <f t="shared" si="1"/>
        <v>0</v>
      </c>
      <c r="Q23" s="417">
        <f t="shared" ref="Q23" si="8">SUM(P23:P24)</f>
        <v>0</v>
      </c>
      <c r="R23" s="413"/>
      <c r="S23" s="414"/>
      <c r="T23" s="89" t="s">
        <v>157</v>
      </c>
    </row>
    <row r="24" spans="2:20" ht="27" customHeight="1" x14ac:dyDescent="0.4">
      <c r="B24" s="402"/>
      <c r="C24" s="401"/>
      <c r="D24" s="167" t="s">
        <v>207</v>
      </c>
      <c r="E24" s="109"/>
      <c r="F24" s="198"/>
      <c r="G24" s="393"/>
      <c r="H24" s="394"/>
      <c r="I24" s="395"/>
      <c r="J24" s="393"/>
      <c r="K24" s="394"/>
      <c r="L24" s="395"/>
      <c r="M24" s="199"/>
      <c r="N24" s="198"/>
      <c r="O24" s="109"/>
      <c r="P24" s="109">
        <f t="shared" si="1"/>
        <v>0</v>
      </c>
      <c r="Q24" s="418"/>
      <c r="R24" s="415"/>
      <c r="S24" s="416"/>
      <c r="T24" s="75" t="s">
        <v>157</v>
      </c>
    </row>
    <row r="25" spans="2:20" ht="27" customHeight="1" x14ac:dyDescent="0.4">
      <c r="B25" s="402"/>
      <c r="C25" s="401"/>
      <c r="D25" s="166" t="s">
        <v>206</v>
      </c>
      <c r="E25" s="111"/>
      <c r="F25" s="111"/>
      <c r="G25" s="392"/>
      <c r="H25" s="296"/>
      <c r="I25" s="297"/>
      <c r="J25" s="392"/>
      <c r="K25" s="296"/>
      <c r="L25" s="297"/>
      <c r="M25" s="166"/>
      <c r="N25" s="111"/>
      <c r="O25" s="111"/>
      <c r="P25" s="111">
        <f t="shared" si="1"/>
        <v>0</v>
      </c>
      <c r="Q25" s="417">
        <f t="shared" ref="Q25" si="9">SUM(P25:P26)</f>
        <v>0</v>
      </c>
      <c r="R25" s="413"/>
      <c r="S25" s="414"/>
      <c r="T25" s="89" t="s">
        <v>157</v>
      </c>
    </row>
    <row r="26" spans="2:20" ht="27" customHeight="1" x14ac:dyDescent="0.4">
      <c r="B26" s="402"/>
      <c r="C26" s="401"/>
      <c r="D26" s="167" t="s">
        <v>207</v>
      </c>
      <c r="E26" s="109"/>
      <c r="F26" s="198"/>
      <c r="G26" s="393"/>
      <c r="H26" s="394"/>
      <c r="I26" s="395"/>
      <c r="J26" s="393"/>
      <c r="K26" s="394"/>
      <c r="L26" s="395"/>
      <c r="M26" s="199"/>
      <c r="N26" s="198"/>
      <c r="O26" s="109"/>
      <c r="P26" s="109">
        <f t="shared" si="1"/>
        <v>0</v>
      </c>
      <c r="Q26" s="418"/>
      <c r="R26" s="415"/>
      <c r="S26" s="416"/>
      <c r="T26" s="75" t="s">
        <v>157</v>
      </c>
    </row>
    <row r="27" spans="2:20" ht="27" customHeight="1" x14ac:dyDescent="0.4">
      <c r="B27" s="402"/>
      <c r="C27" s="401"/>
      <c r="D27" s="166" t="s">
        <v>206</v>
      </c>
      <c r="E27" s="111"/>
      <c r="F27" s="111"/>
      <c r="G27" s="392"/>
      <c r="H27" s="296"/>
      <c r="I27" s="297"/>
      <c r="J27" s="392"/>
      <c r="K27" s="296"/>
      <c r="L27" s="297"/>
      <c r="M27" s="166"/>
      <c r="N27" s="111"/>
      <c r="O27" s="111"/>
      <c r="P27" s="111">
        <f t="shared" si="1"/>
        <v>0</v>
      </c>
      <c r="Q27" s="417">
        <f t="shared" ref="Q27" si="10">SUM(P27:P28)</f>
        <v>0</v>
      </c>
      <c r="R27" s="413"/>
      <c r="S27" s="414"/>
      <c r="T27" s="89" t="s">
        <v>157</v>
      </c>
    </row>
    <row r="28" spans="2:20" ht="27" customHeight="1" x14ac:dyDescent="0.4">
      <c r="B28" s="402"/>
      <c r="C28" s="401"/>
      <c r="D28" s="167" t="s">
        <v>207</v>
      </c>
      <c r="E28" s="109"/>
      <c r="F28" s="198"/>
      <c r="G28" s="393"/>
      <c r="H28" s="394"/>
      <c r="I28" s="395"/>
      <c r="J28" s="393"/>
      <c r="K28" s="394"/>
      <c r="L28" s="395"/>
      <c r="M28" s="199"/>
      <c r="N28" s="198"/>
      <c r="O28" s="109"/>
      <c r="P28" s="109">
        <f t="shared" si="1"/>
        <v>0</v>
      </c>
      <c r="Q28" s="418"/>
      <c r="R28" s="415"/>
      <c r="S28" s="416"/>
      <c r="T28" s="75" t="s">
        <v>157</v>
      </c>
    </row>
    <row r="29" spans="2:20" ht="35.1" customHeight="1" x14ac:dyDescent="0.4">
      <c r="R29" s="226"/>
      <c r="S29" s="226"/>
    </row>
    <row r="30" spans="2:20" x14ac:dyDescent="0.4">
      <c r="B30" s="42" t="s">
        <v>296</v>
      </c>
      <c r="C30" s="42"/>
      <c r="D30" s="42"/>
      <c r="E30" s="42"/>
      <c r="F30" s="42"/>
      <c r="G30" s="42"/>
      <c r="H30" s="42"/>
      <c r="I30" s="42"/>
      <c r="R30" s="226"/>
      <c r="S30" s="226"/>
    </row>
    <row r="31" spans="2:20" ht="25.5" customHeight="1" x14ac:dyDescent="0.4">
      <c r="B31" s="402" t="s">
        <v>216</v>
      </c>
      <c r="C31" s="402"/>
      <c r="D31" s="401" t="s">
        <v>208</v>
      </c>
      <c r="E31" s="401"/>
      <c r="F31" s="101" t="s">
        <v>217</v>
      </c>
      <c r="G31" s="253"/>
      <c r="H31" s="253"/>
      <c r="I31" s="253"/>
      <c r="J31" s="253"/>
      <c r="K31" s="253"/>
      <c r="L31" s="253"/>
      <c r="M31" s="253"/>
      <c r="N31" s="101" t="s">
        <v>218</v>
      </c>
      <c r="O31" s="401"/>
      <c r="P31" s="401"/>
      <c r="Q31" s="401"/>
      <c r="R31" s="401"/>
      <c r="S31" s="401"/>
      <c r="T31" s="401"/>
    </row>
    <row r="32" spans="2:20" ht="25.5" customHeight="1" x14ac:dyDescent="0.4">
      <c r="B32" s="402" t="s">
        <v>216</v>
      </c>
      <c r="C32" s="402"/>
      <c r="D32" s="401" t="s">
        <v>219</v>
      </c>
      <c r="E32" s="401"/>
      <c r="F32" s="101" t="s">
        <v>217</v>
      </c>
      <c r="G32" s="253"/>
      <c r="H32" s="253"/>
      <c r="I32" s="253"/>
      <c r="J32" s="253"/>
      <c r="K32" s="253"/>
      <c r="L32" s="253"/>
      <c r="M32" s="253"/>
      <c r="N32" s="101" t="s">
        <v>218</v>
      </c>
      <c r="O32" s="401"/>
      <c r="P32" s="401"/>
      <c r="Q32" s="401"/>
      <c r="R32" s="401"/>
      <c r="S32" s="401"/>
      <c r="T32" s="401"/>
    </row>
    <row r="33" spans="2:24" ht="25.5" customHeight="1" x14ac:dyDescent="0.4">
      <c r="B33" s="402" t="s">
        <v>216</v>
      </c>
      <c r="C33" s="402"/>
      <c r="D33" s="401" t="s">
        <v>214</v>
      </c>
      <c r="E33" s="401"/>
      <c r="F33" s="101" t="s">
        <v>217</v>
      </c>
      <c r="G33" s="253"/>
      <c r="H33" s="253"/>
      <c r="I33" s="253"/>
      <c r="J33" s="253"/>
      <c r="K33" s="253"/>
      <c r="L33" s="253"/>
      <c r="M33" s="253"/>
      <c r="N33" s="101" t="s">
        <v>218</v>
      </c>
      <c r="O33" s="401"/>
      <c r="P33" s="401"/>
      <c r="Q33" s="401"/>
      <c r="R33" s="401"/>
      <c r="S33" s="401"/>
      <c r="T33" s="401"/>
    </row>
    <row r="34" spans="2:24" ht="31.5" customHeight="1" x14ac:dyDescent="0.4">
      <c r="R34" s="226"/>
      <c r="S34" s="226"/>
      <c r="X34" s="35"/>
    </row>
    <row r="35" spans="2:24" ht="19.5" x14ac:dyDescent="0.4">
      <c r="B35" s="74" t="s">
        <v>220</v>
      </c>
      <c r="R35" s="226"/>
      <c r="S35" s="226"/>
    </row>
    <row r="36" spans="2:24" s="35" customFormat="1" ht="35.450000000000003" customHeight="1" x14ac:dyDescent="0.4">
      <c r="B36" s="99" t="s">
        <v>172</v>
      </c>
      <c r="C36" s="102" t="s">
        <v>204</v>
      </c>
      <c r="D36" s="403" t="s">
        <v>205</v>
      </c>
      <c r="E36" s="404"/>
      <c r="F36" s="404"/>
      <c r="G36" s="405"/>
      <c r="H36" s="108" t="s">
        <v>221</v>
      </c>
      <c r="I36" s="396" t="s">
        <v>222</v>
      </c>
      <c r="J36" s="397"/>
      <c r="K36" s="398" t="s">
        <v>223</v>
      </c>
      <c r="L36" s="400"/>
      <c r="M36" s="398" t="s">
        <v>224</v>
      </c>
      <c r="N36" s="399"/>
      <c r="O36" s="399"/>
      <c r="P36" s="399"/>
      <c r="Q36" s="399"/>
      <c r="R36" s="399"/>
      <c r="S36" s="399"/>
      <c r="T36" s="400"/>
      <c r="X36"/>
    </row>
    <row r="37" spans="2:24" ht="27" customHeight="1" x14ac:dyDescent="0.4">
      <c r="B37" s="402" t="s">
        <v>208</v>
      </c>
      <c r="C37" s="195" t="s">
        <v>259</v>
      </c>
      <c r="D37" s="406">
        <f>SUMIF($M$9:$M$16,"D1",$R$9:S16)</f>
        <v>0</v>
      </c>
      <c r="E37" s="407"/>
      <c r="F37" s="407"/>
      <c r="G37" s="151" t="s">
        <v>157</v>
      </c>
      <c r="H37" s="118" t="s">
        <v>221</v>
      </c>
      <c r="I37" s="192">
        <v>6000</v>
      </c>
      <c r="J37" s="89" t="s">
        <v>183</v>
      </c>
      <c r="K37" s="119">
        <f t="shared" ref="K37:K46" si="11">D37*I37</f>
        <v>0</v>
      </c>
      <c r="L37" s="89" t="s">
        <v>183</v>
      </c>
      <c r="M37" s="382">
        <f>SUM(K37:K40)</f>
        <v>0</v>
      </c>
      <c r="N37" s="383"/>
      <c r="O37" s="383"/>
      <c r="P37" s="383"/>
      <c r="Q37" s="383"/>
      <c r="R37" s="383"/>
      <c r="S37" s="383"/>
      <c r="T37" s="388" t="s">
        <v>183</v>
      </c>
    </row>
    <row r="38" spans="2:24" ht="27" customHeight="1" x14ac:dyDescent="0.4">
      <c r="B38" s="402"/>
      <c r="C38" s="196" t="s">
        <v>274</v>
      </c>
      <c r="D38" s="408">
        <f>SUMIF($M$9:$M$16,"D2",$R$9:S16)</f>
        <v>0</v>
      </c>
      <c r="E38" s="409"/>
      <c r="F38" s="409"/>
      <c r="G38" s="114" t="s">
        <v>157</v>
      </c>
      <c r="H38" s="117" t="s">
        <v>221</v>
      </c>
      <c r="I38" s="193">
        <v>5000</v>
      </c>
      <c r="J38" s="116" t="s">
        <v>183</v>
      </c>
      <c r="K38" s="120">
        <f t="shared" si="11"/>
        <v>0</v>
      </c>
      <c r="L38" s="116" t="s">
        <v>183</v>
      </c>
      <c r="M38" s="384"/>
      <c r="N38" s="385"/>
      <c r="O38" s="385"/>
      <c r="P38" s="385"/>
      <c r="Q38" s="385"/>
      <c r="R38" s="385"/>
      <c r="S38" s="385"/>
      <c r="T38" s="240"/>
    </row>
    <row r="39" spans="2:24" ht="27" customHeight="1" x14ac:dyDescent="0.4">
      <c r="B39" s="402"/>
      <c r="C39" s="196" t="s">
        <v>275</v>
      </c>
      <c r="D39" s="408">
        <f>SUMIF($M$9:$M$16,"D3",$R$9:S16)</f>
        <v>0</v>
      </c>
      <c r="E39" s="409"/>
      <c r="F39" s="409"/>
      <c r="G39" s="114" t="s">
        <v>157</v>
      </c>
      <c r="H39" s="117" t="s">
        <v>221</v>
      </c>
      <c r="I39" s="193">
        <v>4000</v>
      </c>
      <c r="J39" s="116" t="s">
        <v>183</v>
      </c>
      <c r="K39" s="120">
        <f t="shared" si="11"/>
        <v>0</v>
      </c>
      <c r="L39" s="116" t="s">
        <v>183</v>
      </c>
      <c r="M39" s="384"/>
      <c r="N39" s="385"/>
      <c r="O39" s="385"/>
      <c r="P39" s="385"/>
      <c r="Q39" s="385"/>
      <c r="R39" s="385"/>
      <c r="S39" s="385"/>
      <c r="T39" s="240"/>
    </row>
    <row r="40" spans="2:24" ht="27" customHeight="1" x14ac:dyDescent="0.4">
      <c r="B40" s="402"/>
      <c r="C40" s="197" t="s">
        <v>276</v>
      </c>
      <c r="D40" s="410">
        <f>SUMIF($M$9:$M$16,"D4",$R$9:S16)</f>
        <v>0</v>
      </c>
      <c r="E40" s="411"/>
      <c r="F40" s="411"/>
      <c r="G40" s="110" t="s">
        <v>157</v>
      </c>
      <c r="H40" s="36" t="s">
        <v>221</v>
      </c>
      <c r="I40" s="194">
        <v>3000</v>
      </c>
      <c r="J40" s="75" t="s">
        <v>183</v>
      </c>
      <c r="K40" s="121">
        <f t="shared" si="11"/>
        <v>0</v>
      </c>
      <c r="L40" s="75" t="s">
        <v>183</v>
      </c>
      <c r="M40" s="386"/>
      <c r="N40" s="387"/>
      <c r="O40" s="387"/>
      <c r="P40" s="387"/>
      <c r="Q40" s="387"/>
      <c r="R40" s="387"/>
      <c r="S40" s="387"/>
      <c r="T40" s="243"/>
    </row>
    <row r="41" spans="2:24" ht="27" customHeight="1" x14ac:dyDescent="0.4">
      <c r="B41" s="402" t="s">
        <v>213</v>
      </c>
      <c r="C41" s="195" t="s">
        <v>273</v>
      </c>
      <c r="D41" s="406">
        <f>SUMIF($M$17:$M$22,"D1",$R$17:S22)</f>
        <v>0</v>
      </c>
      <c r="E41" s="407"/>
      <c r="F41" s="407"/>
      <c r="G41" s="112" t="s">
        <v>157</v>
      </c>
      <c r="H41" s="113" t="s">
        <v>221</v>
      </c>
      <c r="I41" s="192">
        <v>7000</v>
      </c>
      <c r="J41" s="89" t="s">
        <v>183</v>
      </c>
      <c r="K41" s="119">
        <f t="shared" si="11"/>
        <v>0</v>
      </c>
      <c r="L41" s="89" t="s">
        <v>183</v>
      </c>
      <c r="M41" s="382">
        <f>SUM(K41:K43)</f>
        <v>0</v>
      </c>
      <c r="N41" s="383"/>
      <c r="O41" s="383"/>
      <c r="P41" s="383"/>
      <c r="Q41" s="383"/>
      <c r="R41" s="383"/>
      <c r="S41" s="383"/>
      <c r="T41" s="388" t="s">
        <v>183</v>
      </c>
    </row>
    <row r="42" spans="2:24" ht="27" customHeight="1" x14ac:dyDescent="0.4">
      <c r="B42" s="402"/>
      <c r="C42" s="196" t="s">
        <v>274</v>
      </c>
      <c r="D42" s="408">
        <f>SUMIF($M$17:$M$22,"D2",$R$17:S22)</f>
        <v>0</v>
      </c>
      <c r="E42" s="409"/>
      <c r="F42" s="409"/>
      <c r="G42" s="114" t="s">
        <v>157</v>
      </c>
      <c r="H42" s="115" t="s">
        <v>221</v>
      </c>
      <c r="I42" s="193">
        <v>6000</v>
      </c>
      <c r="J42" s="116" t="s">
        <v>183</v>
      </c>
      <c r="K42" s="120">
        <f t="shared" si="11"/>
        <v>0</v>
      </c>
      <c r="L42" s="116" t="s">
        <v>183</v>
      </c>
      <c r="M42" s="384"/>
      <c r="N42" s="385"/>
      <c r="O42" s="385"/>
      <c r="P42" s="385"/>
      <c r="Q42" s="385"/>
      <c r="R42" s="385"/>
      <c r="S42" s="385"/>
      <c r="T42" s="240"/>
    </row>
    <row r="43" spans="2:24" ht="27" customHeight="1" x14ac:dyDescent="0.4">
      <c r="B43" s="402"/>
      <c r="C43" s="197" t="s">
        <v>275</v>
      </c>
      <c r="D43" s="410">
        <f>SUMIF($M$17:$M$22,"D3",$R$17:S22)</f>
        <v>0</v>
      </c>
      <c r="E43" s="411"/>
      <c r="F43" s="411"/>
      <c r="G43" s="110" t="s">
        <v>157</v>
      </c>
      <c r="H43" s="36" t="s">
        <v>221</v>
      </c>
      <c r="I43" s="194">
        <v>5000</v>
      </c>
      <c r="J43" s="75" t="s">
        <v>183</v>
      </c>
      <c r="K43" s="121">
        <f t="shared" si="11"/>
        <v>0</v>
      </c>
      <c r="L43" s="75" t="s">
        <v>183</v>
      </c>
      <c r="M43" s="386"/>
      <c r="N43" s="387"/>
      <c r="O43" s="387"/>
      <c r="P43" s="387"/>
      <c r="Q43" s="387"/>
      <c r="R43" s="387"/>
      <c r="S43" s="387"/>
      <c r="T43" s="243"/>
    </row>
    <row r="44" spans="2:24" ht="27" customHeight="1" x14ac:dyDescent="0.4">
      <c r="B44" s="402" t="s">
        <v>214</v>
      </c>
      <c r="C44" s="195" t="s">
        <v>273</v>
      </c>
      <c r="D44" s="406">
        <f>SUMIF($M$23:$M$28,"D1",$R$23:S28)</f>
        <v>0</v>
      </c>
      <c r="E44" s="407"/>
      <c r="F44" s="407"/>
      <c r="G44" s="112" t="s">
        <v>157</v>
      </c>
      <c r="H44" s="113" t="s">
        <v>221</v>
      </c>
      <c r="I44" s="192">
        <v>7500</v>
      </c>
      <c r="J44" s="89" t="s">
        <v>183</v>
      </c>
      <c r="K44" s="119">
        <f t="shared" si="11"/>
        <v>0</v>
      </c>
      <c r="L44" s="89" t="s">
        <v>183</v>
      </c>
      <c r="M44" s="382">
        <f>SUM(K44:K46)</f>
        <v>0</v>
      </c>
      <c r="N44" s="383"/>
      <c r="O44" s="383"/>
      <c r="P44" s="383"/>
      <c r="Q44" s="383"/>
      <c r="R44" s="383"/>
      <c r="S44" s="383"/>
      <c r="T44" s="388" t="s">
        <v>183</v>
      </c>
    </row>
    <row r="45" spans="2:24" ht="27" customHeight="1" x14ac:dyDescent="0.4">
      <c r="B45" s="402"/>
      <c r="C45" s="196" t="s">
        <v>274</v>
      </c>
      <c r="D45" s="408">
        <f>SUMIF($M$23:$M$28,"D2",$R$23:S28)</f>
        <v>0</v>
      </c>
      <c r="E45" s="409"/>
      <c r="F45" s="409"/>
      <c r="G45" s="114" t="s">
        <v>157</v>
      </c>
      <c r="H45" s="115" t="s">
        <v>221</v>
      </c>
      <c r="I45" s="193">
        <v>6500</v>
      </c>
      <c r="J45" s="116" t="s">
        <v>183</v>
      </c>
      <c r="K45" s="120">
        <f t="shared" si="11"/>
        <v>0</v>
      </c>
      <c r="L45" s="116" t="s">
        <v>183</v>
      </c>
      <c r="M45" s="384"/>
      <c r="N45" s="385"/>
      <c r="O45" s="385"/>
      <c r="P45" s="385"/>
      <c r="Q45" s="385"/>
      <c r="R45" s="385"/>
      <c r="S45" s="385"/>
      <c r="T45" s="240"/>
    </row>
    <row r="46" spans="2:24" ht="27" customHeight="1" x14ac:dyDescent="0.4">
      <c r="B46" s="402"/>
      <c r="C46" s="197" t="s">
        <v>275</v>
      </c>
      <c r="D46" s="410">
        <f>SUMIF($M$23:$M$28,"D3",$R$23:S28)</f>
        <v>0</v>
      </c>
      <c r="E46" s="411"/>
      <c r="F46" s="411"/>
      <c r="G46" s="110" t="s">
        <v>157</v>
      </c>
      <c r="H46" s="36" t="s">
        <v>221</v>
      </c>
      <c r="I46" s="194">
        <v>5500</v>
      </c>
      <c r="J46" s="75" t="s">
        <v>183</v>
      </c>
      <c r="K46" s="121">
        <f t="shared" si="11"/>
        <v>0</v>
      </c>
      <c r="L46" s="75" t="s">
        <v>183</v>
      </c>
      <c r="M46" s="386"/>
      <c r="N46" s="387"/>
      <c r="O46" s="387"/>
      <c r="P46" s="387"/>
      <c r="Q46" s="387"/>
      <c r="R46" s="387"/>
      <c r="S46" s="387"/>
      <c r="T46" s="243"/>
    </row>
    <row r="47" spans="2:24" ht="42.95" customHeight="1" x14ac:dyDescent="0.4">
      <c r="B47" s="389" t="s">
        <v>225</v>
      </c>
      <c r="C47" s="389"/>
      <c r="D47" s="389"/>
      <c r="E47" s="389"/>
      <c r="F47" s="389"/>
      <c r="G47" s="389"/>
      <c r="H47" s="389"/>
      <c r="I47" s="389"/>
      <c r="J47" s="389"/>
      <c r="K47" s="389"/>
      <c r="L47" s="389"/>
      <c r="M47" s="390">
        <f>SUM(M37:M46)</f>
        <v>0</v>
      </c>
      <c r="N47" s="391"/>
      <c r="O47" s="391"/>
      <c r="P47" s="391"/>
      <c r="Q47" s="391"/>
      <c r="R47" s="391"/>
      <c r="S47" s="391"/>
      <c r="T47" s="24" t="s">
        <v>183</v>
      </c>
    </row>
    <row r="48" spans="2:24" ht="36.950000000000003" customHeight="1" x14ac:dyDescent="0.4">
      <c r="R48" s="226"/>
      <c r="S48" s="226"/>
    </row>
    <row r="49" spans="2:23" ht="40.5" customHeight="1" x14ac:dyDescent="0.4">
      <c r="B49" s="380" t="s">
        <v>147</v>
      </c>
      <c r="C49" s="380"/>
      <c r="D49" s="381">
        <f>'定型様式1｜総括表'!D17</f>
        <v>0</v>
      </c>
      <c r="E49" s="381"/>
      <c r="R49" s="226"/>
      <c r="S49" s="226"/>
    </row>
    <row r="50" spans="2:23" x14ac:dyDescent="0.4">
      <c r="R50" s="226"/>
      <c r="S50" s="226"/>
    </row>
    <row r="51" spans="2:23" x14ac:dyDescent="0.4">
      <c r="R51" s="226"/>
      <c r="S51" s="226"/>
    </row>
    <row r="52" spans="2:23" x14ac:dyDescent="0.4">
      <c r="R52" s="226"/>
      <c r="S52" s="226"/>
      <c r="W52" t="s">
        <v>325</v>
      </c>
    </row>
    <row r="53" spans="2:23" x14ac:dyDescent="0.4">
      <c r="R53" s="226"/>
      <c r="S53" s="226"/>
      <c r="W53" t="s">
        <v>326</v>
      </c>
    </row>
    <row r="54" spans="2:23" x14ac:dyDescent="0.4">
      <c r="R54" s="226"/>
      <c r="S54" s="226"/>
    </row>
    <row r="55" spans="2:23" x14ac:dyDescent="0.4">
      <c r="R55" s="226"/>
      <c r="S55" s="226"/>
    </row>
    <row r="56" spans="2:23" x14ac:dyDescent="0.4">
      <c r="R56" s="226"/>
      <c r="S56" s="226"/>
    </row>
    <row r="57" spans="2:23" x14ac:dyDescent="0.4">
      <c r="R57" s="226"/>
      <c r="S57" s="226"/>
    </row>
    <row r="58" spans="2:23" x14ac:dyDescent="0.4">
      <c r="R58" s="226"/>
      <c r="S58" s="226"/>
    </row>
    <row r="59" spans="2:23" x14ac:dyDescent="0.4">
      <c r="R59" s="226"/>
      <c r="S59" s="226"/>
    </row>
  </sheetData>
  <mergeCells count="149">
    <mergeCell ref="D44:F44"/>
    <mergeCell ref="D45:F45"/>
    <mergeCell ref="D46:F46"/>
    <mergeCell ref="Q1:T1"/>
    <mergeCell ref="Q2:T2"/>
    <mergeCell ref="B17:B22"/>
    <mergeCell ref="C17:C18"/>
    <mergeCell ref="C19:C20"/>
    <mergeCell ref="B23:B28"/>
    <mergeCell ref="C23:C24"/>
    <mergeCell ref="C25:C26"/>
    <mergeCell ref="J21:L21"/>
    <mergeCell ref="J22:L22"/>
    <mergeCell ref="G18:I18"/>
    <mergeCell ref="G19:I19"/>
    <mergeCell ref="G20:I20"/>
    <mergeCell ref="G17:I17"/>
    <mergeCell ref="J23:L23"/>
    <mergeCell ref="J17:L17"/>
    <mergeCell ref="J18:L18"/>
    <mergeCell ref="J19:L19"/>
    <mergeCell ref="C21:C22"/>
    <mergeCell ref="C27:C28"/>
    <mergeCell ref="C15:C16"/>
    <mergeCell ref="C13:C14"/>
    <mergeCell ref="G15:I15"/>
    <mergeCell ref="Q9:Q10"/>
    <mergeCell ref="G22:I22"/>
    <mergeCell ref="J24:L24"/>
    <mergeCell ref="J25:L25"/>
    <mergeCell ref="J26:L26"/>
    <mergeCell ref="G14:I14"/>
    <mergeCell ref="G21:I21"/>
    <mergeCell ref="J20:L20"/>
    <mergeCell ref="G16:I16"/>
    <mergeCell ref="J16:L16"/>
    <mergeCell ref="J10:L10"/>
    <mergeCell ref="J13:L13"/>
    <mergeCell ref="Q17:Q18"/>
    <mergeCell ref="Q19:Q20"/>
    <mergeCell ref="Q21:Q22"/>
    <mergeCell ref="Q13:Q14"/>
    <mergeCell ref="Q15:Q16"/>
    <mergeCell ref="G24:I24"/>
    <mergeCell ref="G25:I25"/>
    <mergeCell ref="G26:I26"/>
    <mergeCell ref="O1:P1"/>
    <mergeCell ref="O2:P2"/>
    <mergeCell ref="A3:T3"/>
    <mergeCell ref="P7:T7"/>
    <mergeCell ref="J14:L14"/>
    <mergeCell ref="J15:L15"/>
    <mergeCell ref="B9:B16"/>
    <mergeCell ref="C9:C10"/>
    <mergeCell ref="C11:C12"/>
    <mergeCell ref="G11:I11"/>
    <mergeCell ref="J11:L11"/>
    <mergeCell ref="Q11:Q12"/>
    <mergeCell ref="R11:S11"/>
    <mergeCell ref="G12:I12"/>
    <mergeCell ref="J12:L12"/>
    <mergeCell ref="R12:S12"/>
    <mergeCell ref="R14:S14"/>
    <mergeCell ref="R15:S15"/>
    <mergeCell ref="G8:I8"/>
    <mergeCell ref="G9:I9"/>
    <mergeCell ref="G10:I10"/>
    <mergeCell ref="G13:I13"/>
    <mergeCell ref="J8:L8"/>
    <mergeCell ref="J9:L9"/>
    <mergeCell ref="G27:I27"/>
    <mergeCell ref="G28:I28"/>
    <mergeCell ref="Q23:Q24"/>
    <mergeCell ref="Q25:Q26"/>
    <mergeCell ref="Q27:Q28"/>
    <mergeCell ref="R28:S28"/>
    <mergeCell ref="G23:I23"/>
    <mergeCell ref="R27:S27"/>
    <mergeCell ref="R25:S25"/>
    <mergeCell ref="R26:S26"/>
    <mergeCell ref="R24:S24"/>
    <mergeCell ref="R8:T8"/>
    <mergeCell ref="R17:S17"/>
    <mergeCell ref="R18:S18"/>
    <mergeCell ref="R19:S19"/>
    <mergeCell ref="R20:S20"/>
    <mergeCell ref="R48:S48"/>
    <mergeCell ref="R49:S49"/>
    <mergeCell ref="R50:S50"/>
    <mergeCell ref="R51:S51"/>
    <mergeCell ref="R16:S16"/>
    <mergeCell ref="R29:S29"/>
    <mergeCell ref="R30:S30"/>
    <mergeCell ref="R34:S34"/>
    <mergeCell ref="R35:S35"/>
    <mergeCell ref="R21:S21"/>
    <mergeCell ref="R22:S22"/>
    <mergeCell ref="R23:S23"/>
    <mergeCell ref="R9:S9"/>
    <mergeCell ref="R10:S10"/>
    <mergeCell ref="R13:S13"/>
    <mergeCell ref="B32:C32"/>
    <mergeCell ref="D32:E32"/>
    <mergeCell ref="B33:C33"/>
    <mergeCell ref="D33:E33"/>
    <mergeCell ref="G31:M31"/>
    <mergeCell ref="G32:M32"/>
    <mergeCell ref="R57:S57"/>
    <mergeCell ref="R58:S58"/>
    <mergeCell ref="R59:S59"/>
    <mergeCell ref="R52:S52"/>
    <mergeCell ref="R53:S53"/>
    <mergeCell ref="R54:S54"/>
    <mergeCell ref="R55:S55"/>
    <mergeCell ref="R56:S56"/>
    <mergeCell ref="G33:M33"/>
    <mergeCell ref="K36:L36"/>
    <mergeCell ref="D36:G36"/>
    <mergeCell ref="D37:F37"/>
    <mergeCell ref="D38:F38"/>
    <mergeCell ref="D39:F39"/>
    <mergeCell ref="D40:F40"/>
    <mergeCell ref="D41:F41"/>
    <mergeCell ref="D42:F42"/>
    <mergeCell ref="D43:F43"/>
    <mergeCell ref="AD5:AE5"/>
    <mergeCell ref="AD4:AG4"/>
    <mergeCell ref="B49:C49"/>
    <mergeCell ref="D49:E49"/>
    <mergeCell ref="M41:S43"/>
    <mergeCell ref="T41:T43"/>
    <mergeCell ref="M44:S46"/>
    <mergeCell ref="T44:T46"/>
    <mergeCell ref="B47:L47"/>
    <mergeCell ref="M47:S47"/>
    <mergeCell ref="J27:L27"/>
    <mergeCell ref="J28:L28"/>
    <mergeCell ref="I36:J36"/>
    <mergeCell ref="M36:T36"/>
    <mergeCell ref="M37:S40"/>
    <mergeCell ref="T37:T40"/>
    <mergeCell ref="O31:T31"/>
    <mergeCell ref="O32:T32"/>
    <mergeCell ref="O33:T33"/>
    <mergeCell ref="B44:B46"/>
    <mergeCell ref="B41:B43"/>
    <mergeCell ref="B37:B40"/>
    <mergeCell ref="B31:C31"/>
    <mergeCell ref="D31:E31"/>
  </mergeCells>
  <phoneticPr fontId="3"/>
  <conditionalFormatting sqref="Q2 D37:D46">
    <cfRule type="cellIs" dxfId="20" priority="12" operator="equal">
      <formula>0</formula>
    </cfRule>
  </conditionalFormatting>
  <conditionalFormatting sqref="M37:S37 M39:S47">
    <cfRule type="cellIs" dxfId="19" priority="10" operator="equal">
      <formula>0</formula>
    </cfRule>
  </conditionalFormatting>
  <conditionalFormatting sqref="K37 K39:K46">
    <cfRule type="cellIs" dxfId="18" priority="9" operator="equal">
      <formula>0</formula>
    </cfRule>
  </conditionalFormatting>
  <conditionalFormatting sqref="P5 R5">
    <cfRule type="notContainsBlanks" dxfId="17" priority="8">
      <formula>LEN(TRIM(P5))&gt;0</formula>
    </cfRule>
  </conditionalFormatting>
  <conditionalFormatting sqref="M38:S38">
    <cfRule type="cellIs" dxfId="16" priority="6" operator="equal">
      <formula>0</formula>
    </cfRule>
  </conditionalFormatting>
  <conditionalFormatting sqref="K38 D49">
    <cfRule type="cellIs" dxfId="15" priority="5" operator="equal">
      <formula>0</formula>
    </cfRule>
  </conditionalFormatting>
  <conditionalFormatting sqref="P9:Q28">
    <cfRule type="cellIs" dxfId="14" priority="2" operator="equal">
      <formula>0</formula>
    </cfRule>
  </conditionalFormatting>
  <conditionalFormatting sqref="Q1:T1">
    <cfRule type="cellIs" dxfId="13" priority="1" operator="equal">
      <formula>0</formula>
    </cfRule>
  </conditionalFormatting>
  <dataValidations count="2">
    <dataValidation type="list" allowBlank="1" showInputMessage="1" showErrorMessage="1" sqref="M9:M27">
      <formula1>$X$10:$X$13</formula1>
    </dataValidation>
    <dataValidation type="list" allowBlank="1" showInputMessage="1" showErrorMessage="1" sqref="E9:E28">
      <formula1>$W$52:$W$53</formula1>
    </dataValidation>
  </dataValidations>
  <pageMargins left="0.7" right="0.7" top="0.75" bottom="0.75" header="0.3" footer="0.3"/>
  <pageSetup paperSize="9"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1"/>
  <sheetViews>
    <sheetView showGridLines="0" view="pageBreakPreview" topLeftCell="A25" zoomScale="77" zoomScaleNormal="100" zoomScaleSheetLayoutView="77" workbookViewId="0">
      <selection activeCell="I11" sqref="I11"/>
    </sheetView>
  </sheetViews>
  <sheetFormatPr defaultRowHeight="18.75" x14ac:dyDescent="0.4"/>
  <cols>
    <col min="1" max="1" width="4.625" customWidth="1"/>
    <col min="2" max="2" width="13.125" customWidth="1"/>
    <col min="3" max="3" width="12.5" customWidth="1"/>
    <col min="4" max="4" width="22.5" customWidth="1"/>
    <col min="5" max="5" width="5.125" customWidth="1"/>
    <col min="6" max="6" width="10.625" customWidth="1"/>
    <col min="7" max="7" width="16.625" customWidth="1"/>
    <col min="8" max="8" width="9.25" customWidth="1"/>
    <col min="9" max="9" width="10.875" customWidth="1"/>
    <col min="11" max="11" width="5.625" customWidth="1"/>
    <col min="15" max="15" width="14.5" customWidth="1"/>
    <col min="16" max="16" width="4" customWidth="1"/>
    <col min="17" max="17" width="2.625" style="42" customWidth="1"/>
  </cols>
  <sheetData>
    <row r="1" spans="1:24" x14ac:dyDescent="0.4">
      <c r="A1" t="s">
        <v>194</v>
      </c>
      <c r="M1" s="278" t="s">
        <v>44</v>
      </c>
      <c r="N1" s="278"/>
      <c r="O1" s="335">
        <f>'様式第1号｜交付申請書'!M1</f>
        <v>0</v>
      </c>
      <c r="P1" s="335"/>
      <c r="Q1" s="107"/>
      <c r="R1" s="41"/>
      <c r="S1" s="41"/>
      <c r="T1" s="42"/>
    </row>
    <row r="2" spans="1:24" x14ac:dyDescent="0.4">
      <c r="M2" s="278" t="s">
        <v>45</v>
      </c>
      <c r="N2" s="278"/>
      <c r="O2" s="424">
        <f>'様式第1号｜交付申請書'!M2</f>
        <v>0</v>
      </c>
      <c r="P2" s="424"/>
      <c r="Q2" s="150"/>
      <c r="R2" s="41"/>
      <c r="S2" s="41"/>
      <c r="T2" s="42"/>
    </row>
    <row r="3" spans="1:24" ht="24" x14ac:dyDescent="0.4">
      <c r="A3" s="379" t="s">
        <v>227</v>
      </c>
      <c r="B3" s="379"/>
      <c r="C3" s="379"/>
      <c r="D3" s="379"/>
      <c r="E3" s="379"/>
      <c r="F3" s="379"/>
      <c r="G3" s="379"/>
      <c r="H3" s="379"/>
      <c r="I3" s="379"/>
      <c r="J3" s="379"/>
      <c r="K3" s="379"/>
      <c r="L3" s="379"/>
      <c r="M3" s="379"/>
      <c r="N3" s="379"/>
      <c r="O3" s="379"/>
      <c r="P3" s="379"/>
      <c r="Q3" s="71"/>
      <c r="R3" s="71"/>
      <c r="S3" s="71"/>
      <c r="T3" s="71"/>
      <c r="U3" s="71"/>
    </row>
    <row r="4" spans="1:24" x14ac:dyDescent="0.4">
      <c r="B4" t="s">
        <v>228</v>
      </c>
      <c r="M4" s="35" t="s">
        <v>197</v>
      </c>
      <c r="N4" s="35"/>
      <c r="O4" s="62"/>
      <c r="P4" s="35"/>
      <c r="Q4" s="122"/>
      <c r="S4" s="26" t="s">
        <v>76</v>
      </c>
    </row>
    <row r="5" spans="1:24" ht="19.5" x14ac:dyDescent="0.4">
      <c r="B5" s="74"/>
      <c r="C5" s="139"/>
      <c r="D5" t="s">
        <v>229</v>
      </c>
      <c r="K5" s="39" t="s">
        <v>151</v>
      </c>
      <c r="L5" s="96"/>
      <c r="M5" s="35" t="s">
        <v>199</v>
      </c>
      <c r="N5" s="97"/>
      <c r="O5" s="67" t="s">
        <v>198</v>
      </c>
      <c r="P5" s="34"/>
      <c r="Q5" s="107"/>
      <c r="S5" s="26" t="s">
        <v>83</v>
      </c>
    </row>
    <row r="6" spans="1:24" ht="19.5" x14ac:dyDescent="0.4">
      <c r="B6" s="74"/>
      <c r="C6" s="140"/>
      <c r="D6" t="s">
        <v>230</v>
      </c>
      <c r="R6" s="98"/>
      <c r="S6" s="98"/>
      <c r="T6" s="98"/>
      <c r="X6" s="20"/>
    </row>
    <row r="7" spans="1:24" ht="19.5" x14ac:dyDescent="0.4">
      <c r="B7" s="74"/>
      <c r="C7" s="42"/>
      <c r="R7" s="127"/>
      <c r="S7" s="127"/>
      <c r="T7" s="127"/>
      <c r="X7" s="20"/>
    </row>
    <row r="8" spans="1:24" ht="33" customHeight="1" x14ac:dyDescent="0.4">
      <c r="B8" s="433" t="s">
        <v>231</v>
      </c>
      <c r="C8" s="433"/>
      <c r="D8" s="38" t="s">
        <v>232</v>
      </c>
      <c r="E8" s="128"/>
      <c r="F8" s="128"/>
      <c r="G8" s="128"/>
      <c r="H8" s="70"/>
      <c r="M8" s="469" t="s">
        <v>242</v>
      </c>
      <c r="N8" s="469"/>
      <c r="O8" s="469"/>
      <c r="P8" s="469"/>
      <c r="Q8" s="137"/>
    </row>
    <row r="9" spans="1:24" ht="19.5" customHeight="1" x14ac:dyDescent="0.4">
      <c r="B9" s="129"/>
      <c r="C9" s="129"/>
      <c r="D9" s="128"/>
      <c r="E9" s="128"/>
      <c r="F9" s="128"/>
      <c r="G9" s="128"/>
      <c r="H9" s="70"/>
      <c r="M9" s="469"/>
      <c r="N9" s="469"/>
      <c r="O9" s="469"/>
      <c r="P9" s="469"/>
      <c r="Q9" s="137"/>
    </row>
    <row r="10" spans="1:24" ht="28.5" customHeight="1" x14ac:dyDescent="0.4">
      <c r="B10" s="434" t="s">
        <v>327</v>
      </c>
      <c r="C10" s="435"/>
      <c r="D10" s="435"/>
      <c r="E10" s="435"/>
      <c r="F10" s="435"/>
      <c r="G10" s="435"/>
      <c r="H10" s="435"/>
      <c r="I10" s="435"/>
      <c r="J10" s="435"/>
      <c r="K10" s="435"/>
      <c r="L10" s="436"/>
      <c r="M10" s="101" t="s">
        <v>75</v>
      </c>
    </row>
    <row r="11" spans="1:24" ht="12.6" customHeight="1" x14ac:dyDescent="0.4"/>
    <row r="12" spans="1:24" ht="26.45" customHeight="1" x14ac:dyDescent="0.4">
      <c r="B12" s="412" t="s">
        <v>241</v>
      </c>
      <c r="C12" s="438" t="s">
        <v>233</v>
      </c>
      <c r="D12" s="438" t="s">
        <v>202</v>
      </c>
      <c r="E12" s="425" t="s">
        <v>234</v>
      </c>
      <c r="F12" s="426"/>
      <c r="G12" s="426"/>
      <c r="H12" s="427"/>
      <c r="I12" s="438" t="s">
        <v>204</v>
      </c>
      <c r="J12" s="437" t="s">
        <v>235</v>
      </c>
      <c r="K12" s="437"/>
      <c r="L12" s="437"/>
      <c r="M12" s="432" t="s">
        <v>238</v>
      </c>
      <c r="N12" s="412" t="s">
        <v>239</v>
      </c>
      <c r="O12" s="465" t="s">
        <v>240</v>
      </c>
      <c r="P12" s="466"/>
      <c r="Q12" s="138"/>
    </row>
    <row r="13" spans="1:24" ht="25.5" customHeight="1" x14ac:dyDescent="0.4">
      <c r="B13" s="412"/>
      <c r="C13" s="438"/>
      <c r="D13" s="438"/>
      <c r="E13" s="428"/>
      <c r="F13" s="429"/>
      <c r="G13" s="429"/>
      <c r="H13" s="430"/>
      <c r="I13" s="438"/>
      <c r="J13" s="142" t="s">
        <v>236</v>
      </c>
      <c r="K13" s="143" t="s">
        <v>221</v>
      </c>
      <c r="L13" s="144" t="s">
        <v>237</v>
      </c>
      <c r="M13" s="432"/>
      <c r="N13" s="412"/>
      <c r="O13" s="467"/>
      <c r="P13" s="468"/>
      <c r="Q13" s="138"/>
    </row>
    <row r="14" spans="1:24" x14ac:dyDescent="0.4">
      <c r="B14" s="26"/>
      <c r="C14" s="26"/>
      <c r="D14" s="26"/>
      <c r="E14" s="431"/>
      <c r="F14" s="248"/>
      <c r="G14" s="248"/>
      <c r="H14" s="249"/>
      <c r="I14" s="65"/>
      <c r="J14" s="26"/>
      <c r="K14" s="37" t="s">
        <v>221</v>
      </c>
      <c r="L14" s="26"/>
      <c r="M14" s="26">
        <f>(J14/1000)*(L14/1000)</f>
        <v>0</v>
      </c>
      <c r="N14" s="26"/>
      <c r="O14" s="214">
        <f>M14*N14</f>
        <v>0</v>
      </c>
      <c r="P14" s="208" t="s">
        <v>290</v>
      </c>
      <c r="Q14" s="49"/>
      <c r="S14" s="26" t="s">
        <v>283</v>
      </c>
    </row>
    <row r="15" spans="1:24" x14ac:dyDescent="0.4">
      <c r="B15" s="26"/>
      <c r="C15" s="26"/>
      <c r="D15" s="26"/>
      <c r="E15" s="431"/>
      <c r="F15" s="248"/>
      <c r="G15" s="248"/>
      <c r="H15" s="249"/>
      <c r="I15" s="209"/>
      <c r="J15" s="26"/>
      <c r="K15" s="65" t="s">
        <v>221</v>
      </c>
      <c r="L15" s="26"/>
      <c r="M15" s="26">
        <f t="shared" ref="M15:M38" si="0">(J15/1000)*(L15/1000)</f>
        <v>0</v>
      </c>
      <c r="N15" s="26"/>
      <c r="O15" s="214">
        <f t="shared" ref="O15:O38" si="1">M15*N15</f>
        <v>0</v>
      </c>
      <c r="P15" s="208" t="s">
        <v>290</v>
      </c>
      <c r="Q15" s="49"/>
      <c r="S15" s="26" t="s">
        <v>291</v>
      </c>
    </row>
    <row r="16" spans="1:24" x14ac:dyDescent="0.4">
      <c r="B16" s="26"/>
      <c r="C16" s="26"/>
      <c r="D16" s="26"/>
      <c r="E16" s="431"/>
      <c r="F16" s="248"/>
      <c r="G16" s="248"/>
      <c r="H16" s="249"/>
      <c r="I16" s="209"/>
      <c r="J16" s="26"/>
      <c r="K16" s="65" t="s">
        <v>221</v>
      </c>
      <c r="L16" s="26"/>
      <c r="M16" s="26">
        <f t="shared" si="0"/>
        <v>0</v>
      </c>
      <c r="N16" s="26"/>
      <c r="O16" s="214">
        <f t="shared" si="1"/>
        <v>0</v>
      </c>
      <c r="P16" s="208" t="s">
        <v>290</v>
      </c>
      <c r="Q16" s="49"/>
      <c r="S16" s="26" t="s">
        <v>292</v>
      </c>
    </row>
    <row r="17" spans="2:19" x14ac:dyDescent="0.4">
      <c r="B17" s="26"/>
      <c r="C17" s="26"/>
      <c r="D17" s="26"/>
      <c r="E17" s="431"/>
      <c r="F17" s="248"/>
      <c r="G17" s="248"/>
      <c r="H17" s="249"/>
      <c r="I17" s="209"/>
      <c r="J17" s="26"/>
      <c r="K17" s="65" t="s">
        <v>221</v>
      </c>
      <c r="L17" s="26"/>
      <c r="M17" s="26">
        <f t="shared" si="0"/>
        <v>0</v>
      </c>
      <c r="N17" s="26"/>
      <c r="O17" s="214">
        <f t="shared" si="1"/>
        <v>0</v>
      </c>
      <c r="P17" s="208" t="s">
        <v>290</v>
      </c>
      <c r="Q17" s="49"/>
      <c r="S17" s="26" t="s">
        <v>293</v>
      </c>
    </row>
    <row r="18" spans="2:19" x14ac:dyDescent="0.4">
      <c r="B18" s="26"/>
      <c r="C18" s="26"/>
      <c r="D18" s="26"/>
      <c r="E18" s="431"/>
      <c r="F18" s="248"/>
      <c r="G18" s="248"/>
      <c r="H18" s="249"/>
      <c r="I18" s="209"/>
      <c r="J18" s="26"/>
      <c r="K18" s="65" t="s">
        <v>221</v>
      </c>
      <c r="L18" s="26"/>
      <c r="M18" s="26">
        <f t="shared" si="0"/>
        <v>0</v>
      </c>
      <c r="N18" s="26"/>
      <c r="O18" s="214">
        <f t="shared" si="1"/>
        <v>0</v>
      </c>
      <c r="P18" s="208" t="s">
        <v>290</v>
      </c>
      <c r="Q18" s="49"/>
      <c r="S18" s="26" t="s">
        <v>294</v>
      </c>
    </row>
    <row r="19" spans="2:19" x14ac:dyDescent="0.4">
      <c r="B19" s="26"/>
      <c r="C19" s="26"/>
      <c r="D19" s="26"/>
      <c r="E19" s="431"/>
      <c r="F19" s="248"/>
      <c r="G19" s="248"/>
      <c r="H19" s="249"/>
      <c r="I19" s="209"/>
      <c r="J19" s="26"/>
      <c r="K19" s="65" t="s">
        <v>221</v>
      </c>
      <c r="L19" s="26"/>
      <c r="M19" s="26">
        <f t="shared" si="0"/>
        <v>0</v>
      </c>
      <c r="N19" s="26"/>
      <c r="O19" s="214">
        <f t="shared" si="1"/>
        <v>0</v>
      </c>
      <c r="P19" s="208" t="s">
        <v>290</v>
      </c>
      <c r="Q19" s="49"/>
    </row>
    <row r="20" spans="2:19" x14ac:dyDescent="0.4">
      <c r="B20" s="26"/>
      <c r="C20" s="26"/>
      <c r="D20" s="26"/>
      <c r="E20" s="431"/>
      <c r="F20" s="248"/>
      <c r="G20" s="248"/>
      <c r="H20" s="249"/>
      <c r="I20" s="209"/>
      <c r="J20" s="26"/>
      <c r="K20" s="65" t="s">
        <v>221</v>
      </c>
      <c r="L20" s="26"/>
      <c r="M20" s="26">
        <f t="shared" si="0"/>
        <v>0</v>
      </c>
      <c r="N20" s="26"/>
      <c r="O20" s="214">
        <f t="shared" si="1"/>
        <v>0</v>
      </c>
      <c r="P20" s="208" t="s">
        <v>290</v>
      </c>
      <c r="Q20" s="49"/>
    </row>
    <row r="21" spans="2:19" x14ac:dyDescent="0.4">
      <c r="B21" s="26"/>
      <c r="C21" s="26"/>
      <c r="D21" s="26"/>
      <c r="E21" s="431"/>
      <c r="F21" s="248"/>
      <c r="G21" s="248"/>
      <c r="H21" s="249"/>
      <c r="I21" s="209"/>
      <c r="J21" s="26"/>
      <c r="K21" s="65" t="s">
        <v>221</v>
      </c>
      <c r="L21" s="26"/>
      <c r="M21" s="26">
        <f t="shared" si="0"/>
        <v>0</v>
      </c>
      <c r="N21" s="26"/>
      <c r="O21" s="214">
        <f t="shared" si="1"/>
        <v>0</v>
      </c>
      <c r="P21" s="208" t="s">
        <v>290</v>
      </c>
      <c r="Q21" s="49"/>
    </row>
    <row r="22" spans="2:19" x14ac:dyDescent="0.4">
      <c r="B22" s="26"/>
      <c r="C22" s="26"/>
      <c r="D22" s="26"/>
      <c r="E22" s="431"/>
      <c r="F22" s="248"/>
      <c r="G22" s="248"/>
      <c r="H22" s="249"/>
      <c r="I22" s="209"/>
      <c r="J22" s="26"/>
      <c r="K22" s="65" t="s">
        <v>221</v>
      </c>
      <c r="L22" s="26"/>
      <c r="M22" s="26">
        <f t="shared" si="0"/>
        <v>0</v>
      </c>
      <c r="N22" s="26"/>
      <c r="O22" s="214">
        <f t="shared" si="1"/>
        <v>0</v>
      </c>
      <c r="P22" s="208" t="s">
        <v>290</v>
      </c>
      <c r="Q22" s="49"/>
    </row>
    <row r="23" spans="2:19" x14ac:dyDescent="0.4">
      <c r="B23" s="26"/>
      <c r="C23" s="26"/>
      <c r="D23" s="26"/>
      <c r="E23" s="431"/>
      <c r="F23" s="248"/>
      <c r="G23" s="248"/>
      <c r="H23" s="249"/>
      <c r="I23" s="209"/>
      <c r="J23" s="26"/>
      <c r="K23" s="65" t="s">
        <v>221</v>
      </c>
      <c r="L23" s="26"/>
      <c r="M23" s="26">
        <f t="shared" si="0"/>
        <v>0</v>
      </c>
      <c r="N23" s="26"/>
      <c r="O23" s="214">
        <f t="shared" si="1"/>
        <v>0</v>
      </c>
      <c r="P23" s="208" t="s">
        <v>290</v>
      </c>
      <c r="Q23" s="49"/>
    </row>
    <row r="24" spans="2:19" x14ac:dyDescent="0.4">
      <c r="B24" s="26"/>
      <c r="C24" s="26"/>
      <c r="D24" s="26"/>
      <c r="E24" s="431"/>
      <c r="F24" s="248"/>
      <c r="G24" s="248"/>
      <c r="H24" s="249"/>
      <c r="I24" s="209"/>
      <c r="J24" s="26"/>
      <c r="K24" s="65" t="s">
        <v>221</v>
      </c>
      <c r="L24" s="26"/>
      <c r="M24" s="26">
        <f t="shared" si="0"/>
        <v>0</v>
      </c>
      <c r="N24" s="26"/>
      <c r="O24" s="214">
        <f t="shared" si="1"/>
        <v>0</v>
      </c>
      <c r="P24" s="208" t="s">
        <v>290</v>
      </c>
      <c r="Q24" s="49"/>
    </row>
    <row r="25" spans="2:19" x14ac:dyDescent="0.4">
      <c r="B25" s="26"/>
      <c r="C25" s="26"/>
      <c r="D25" s="26"/>
      <c r="E25" s="431"/>
      <c r="F25" s="248"/>
      <c r="G25" s="248"/>
      <c r="H25" s="249"/>
      <c r="I25" s="209"/>
      <c r="J25" s="26"/>
      <c r="K25" s="65" t="s">
        <v>221</v>
      </c>
      <c r="L25" s="26"/>
      <c r="M25" s="26">
        <f t="shared" si="0"/>
        <v>0</v>
      </c>
      <c r="N25" s="26"/>
      <c r="O25" s="214">
        <f t="shared" si="1"/>
        <v>0</v>
      </c>
      <c r="P25" s="208" t="s">
        <v>290</v>
      </c>
      <c r="Q25" s="49"/>
    </row>
    <row r="26" spans="2:19" x14ac:dyDescent="0.4">
      <c r="B26" s="26"/>
      <c r="C26" s="26"/>
      <c r="D26" s="26"/>
      <c r="E26" s="431"/>
      <c r="F26" s="248"/>
      <c r="G26" s="248"/>
      <c r="H26" s="249"/>
      <c r="I26" s="209"/>
      <c r="J26" s="26"/>
      <c r="K26" s="65" t="s">
        <v>221</v>
      </c>
      <c r="L26" s="26"/>
      <c r="M26" s="26">
        <f t="shared" si="0"/>
        <v>0</v>
      </c>
      <c r="N26" s="26"/>
      <c r="O26" s="214">
        <f t="shared" si="1"/>
        <v>0</v>
      </c>
      <c r="P26" s="208" t="s">
        <v>290</v>
      </c>
      <c r="Q26" s="49"/>
    </row>
    <row r="27" spans="2:19" x14ac:dyDescent="0.4">
      <c r="B27" s="26"/>
      <c r="C27" s="26"/>
      <c r="D27" s="26"/>
      <c r="E27" s="431"/>
      <c r="F27" s="248"/>
      <c r="G27" s="248"/>
      <c r="H27" s="249"/>
      <c r="I27" s="209"/>
      <c r="J27" s="26"/>
      <c r="K27" s="65" t="s">
        <v>221</v>
      </c>
      <c r="L27" s="26"/>
      <c r="M27" s="26">
        <f t="shared" si="0"/>
        <v>0</v>
      </c>
      <c r="N27" s="26"/>
      <c r="O27" s="214">
        <f t="shared" si="1"/>
        <v>0</v>
      </c>
      <c r="P27" s="208" t="s">
        <v>290</v>
      </c>
      <c r="Q27" s="49"/>
    </row>
    <row r="28" spans="2:19" x14ac:dyDescent="0.4">
      <c r="B28" s="26"/>
      <c r="C28" s="26"/>
      <c r="D28" s="26"/>
      <c r="E28" s="431"/>
      <c r="F28" s="248"/>
      <c r="G28" s="248"/>
      <c r="H28" s="249"/>
      <c r="I28" s="209"/>
      <c r="J28" s="26"/>
      <c r="K28" s="65" t="s">
        <v>221</v>
      </c>
      <c r="L28" s="26"/>
      <c r="M28" s="26">
        <f t="shared" si="0"/>
        <v>0</v>
      </c>
      <c r="N28" s="26"/>
      <c r="O28" s="214">
        <f t="shared" si="1"/>
        <v>0</v>
      </c>
      <c r="P28" s="208" t="s">
        <v>290</v>
      </c>
      <c r="Q28" s="49"/>
    </row>
    <row r="29" spans="2:19" x14ac:dyDescent="0.4">
      <c r="B29" s="26"/>
      <c r="C29" s="26"/>
      <c r="D29" s="26"/>
      <c r="E29" s="431"/>
      <c r="F29" s="248"/>
      <c r="G29" s="248"/>
      <c r="H29" s="249"/>
      <c r="I29" s="209"/>
      <c r="J29" s="26"/>
      <c r="K29" s="65" t="s">
        <v>221</v>
      </c>
      <c r="L29" s="26"/>
      <c r="M29" s="26">
        <f t="shared" si="0"/>
        <v>0</v>
      </c>
      <c r="N29" s="26"/>
      <c r="O29" s="214">
        <f t="shared" si="1"/>
        <v>0</v>
      </c>
      <c r="P29" s="208" t="s">
        <v>290</v>
      </c>
      <c r="Q29" s="49"/>
    </row>
    <row r="30" spans="2:19" x14ac:dyDescent="0.4">
      <c r="B30" s="26"/>
      <c r="C30" s="26"/>
      <c r="D30" s="26"/>
      <c r="E30" s="431"/>
      <c r="F30" s="248"/>
      <c r="G30" s="248"/>
      <c r="H30" s="249"/>
      <c r="I30" s="209"/>
      <c r="J30" s="26"/>
      <c r="K30" s="65" t="s">
        <v>221</v>
      </c>
      <c r="L30" s="26"/>
      <c r="M30" s="26">
        <f t="shared" si="0"/>
        <v>0</v>
      </c>
      <c r="N30" s="26"/>
      <c r="O30" s="214">
        <f t="shared" si="1"/>
        <v>0</v>
      </c>
      <c r="P30" s="208" t="s">
        <v>290</v>
      </c>
      <c r="Q30" s="49"/>
    </row>
    <row r="31" spans="2:19" x14ac:dyDescent="0.4">
      <c r="B31" s="26"/>
      <c r="C31" s="26"/>
      <c r="D31" s="26"/>
      <c r="E31" s="431"/>
      <c r="F31" s="248"/>
      <c r="G31" s="248"/>
      <c r="H31" s="249"/>
      <c r="I31" s="209"/>
      <c r="J31" s="26"/>
      <c r="K31" s="65" t="s">
        <v>221</v>
      </c>
      <c r="L31" s="26"/>
      <c r="M31" s="26">
        <f t="shared" si="0"/>
        <v>0</v>
      </c>
      <c r="N31" s="26"/>
      <c r="O31" s="214">
        <f t="shared" si="1"/>
        <v>0</v>
      </c>
      <c r="P31" s="208" t="s">
        <v>290</v>
      </c>
      <c r="Q31" s="49"/>
    </row>
    <row r="32" spans="2:19" x14ac:dyDescent="0.4">
      <c r="B32" s="26"/>
      <c r="C32" s="26"/>
      <c r="D32" s="26"/>
      <c r="E32" s="431"/>
      <c r="F32" s="248"/>
      <c r="G32" s="248"/>
      <c r="H32" s="249"/>
      <c r="I32" s="209"/>
      <c r="J32" s="26"/>
      <c r="K32" s="65" t="s">
        <v>221</v>
      </c>
      <c r="L32" s="26"/>
      <c r="M32" s="26">
        <f t="shared" si="0"/>
        <v>0</v>
      </c>
      <c r="N32" s="26"/>
      <c r="O32" s="214">
        <f t="shared" si="1"/>
        <v>0</v>
      </c>
      <c r="P32" s="208" t="s">
        <v>290</v>
      </c>
      <c r="Q32" s="49"/>
    </row>
    <row r="33" spans="2:19" x14ac:dyDescent="0.4">
      <c r="B33" s="26"/>
      <c r="C33" s="26"/>
      <c r="D33" s="26"/>
      <c r="E33" s="431"/>
      <c r="F33" s="248"/>
      <c r="G33" s="248"/>
      <c r="H33" s="249"/>
      <c r="I33" s="209"/>
      <c r="J33" s="26"/>
      <c r="K33" s="65" t="s">
        <v>221</v>
      </c>
      <c r="L33" s="26"/>
      <c r="M33" s="26">
        <f t="shared" si="0"/>
        <v>0</v>
      </c>
      <c r="N33" s="26"/>
      <c r="O33" s="214">
        <f t="shared" si="1"/>
        <v>0</v>
      </c>
      <c r="P33" s="208" t="s">
        <v>290</v>
      </c>
      <c r="Q33" s="49"/>
    </row>
    <row r="34" spans="2:19" x14ac:dyDescent="0.4">
      <c r="B34" s="26"/>
      <c r="C34" s="26"/>
      <c r="D34" s="26"/>
      <c r="E34" s="431"/>
      <c r="F34" s="248"/>
      <c r="G34" s="248"/>
      <c r="H34" s="249"/>
      <c r="I34" s="209"/>
      <c r="J34" s="26"/>
      <c r="K34" s="65" t="s">
        <v>221</v>
      </c>
      <c r="L34" s="26"/>
      <c r="M34" s="26">
        <f t="shared" si="0"/>
        <v>0</v>
      </c>
      <c r="N34" s="26"/>
      <c r="O34" s="214">
        <f t="shared" si="1"/>
        <v>0</v>
      </c>
      <c r="P34" s="208" t="s">
        <v>290</v>
      </c>
      <c r="Q34" s="49"/>
    </row>
    <row r="35" spans="2:19" x14ac:dyDescent="0.4">
      <c r="B35" s="26"/>
      <c r="C35" s="26"/>
      <c r="D35" s="26"/>
      <c r="E35" s="431"/>
      <c r="F35" s="248"/>
      <c r="G35" s="248"/>
      <c r="H35" s="249"/>
      <c r="I35" s="209"/>
      <c r="J35" s="26"/>
      <c r="K35" s="65" t="s">
        <v>221</v>
      </c>
      <c r="L35" s="26"/>
      <c r="M35" s="26">
        <f t="shared" si="0"/>
        <v>0</v>
      </c>
      <c r="N35" s="26"/>
      <c r="O35" s="214">
        <f t="shared" si="1"/>
        <v>0</v>
      </c>
      <c r="P35" s="208" t="s">
        <v>290</v>
      </c>
      <c r="Q35" s="49"/>
    </row>
    <row r="36" spans="2:19" x14ac:dyDescent="0.4">
      <c r="B36" s="26"/>
      <c r="C36" s="26"/>
      <c r="D36" s="26"/>
      <c r="E36" s="431"/>
      <c r="F36" s="248"/>
      <c r="G36" s="248"/>
      <c r="H36" s="249"/>
      <c r="I36" s="209"/>
      <c r="J36" s="26"/>
      <c r="K36" s="65" t="s">
        <v>221</v>
      </c>
      <c r="L36" s="26"/>
      <c r="M36" s="26">
        <f t="shared" si="0"/>
        <v>0</v>
      </c>
      <c r="N36" s="26"/>
      <c r="O36" s="214">
        <f t="shared" si="1"/>
        <v>0</v>
      </c>
      <c r="P36" s="208" t="s">
        <v>290</v>
      </c>
      <c r="Q36" s="49"/>
    </row>
    <row r="37" spans="2:19" x14ac:dyDescent="0.4">
      <c r="B37" s="26"/>
      <c r="C37" s="26"/>
      <c r="D37" s="26"/>
      <c r="E37" s="431"/>
      <c r="F37" s="248"/>
      <c r="G37" s="248"/>
      <c r="H37" s="249"/>
      <c r="I37" s="209"/>
      <c r="J37" s="26"/>
      <c r="K37" s="65" t="s">
        <v>221</v>
      </c>
      <c r="L37" s="26"/>
      <c r="M37" s="26">
        <f t="shared" si="0"/>
        <v>0</v>
      </c>
      <c r="N37" s="26"/>
      <c r="O37" s="214">
        <f t="shared" si="1"/>
        <v>0</v>
      </c>
      <c r="P37" s="208" t="s">
        <v>290</v>
      </c>
      <c r="Q37" s="49"/>
    </row>
    <row r="38" spans="2:19" ht="19.5" thickBot="1" x14ac:dyDescent="0.45">
      <c r="B38" s="145"/>
      <c r="C38" s="145"/>
      <c r="D38" s="145"/>
      <c r="E38" s="431"/>
      <c r="F38" s="248"/>
      <c r="G38" s="248"/>
      <c r="H38" s="249"/>
      <c r="I38" s="209"/>
      <c r="J38" s="145"/>
      <c r="K38" s="105" t="s">
        <v>221</v>
      </c>
      <c r="L38" s="145"/>
      <c r="M38" s="26">
        <f t="shared" si="0"/>
        <v>0</v>
      </c>
      <c r="N38" s="145"/>
      <c r="O38" s="214">
        <f t="shared" si="1"/>
        <v>0</v>
      </c>
      <c r="P38" s="208" t="s">
        <v>290</v>
      </c>
      <c r="Q38" s="49"/>
    </row>
    <row r="39" spans="2:19" ht="24.75" thickBot="1" x14ac:dyDescent="0.45">
      <c r="B39" s="439" t="s">
        <v>243</v>
      </c>
      <c r="C39" s="440"/>
      <c r="D39" s="440"/>
      <c r="E39" s="440"/>
      <c r="F39" s="440"/>
      <c r="G39" s="440"/>
      <c r="H39" s="440"/>
      <c r="I39" s="440"/>
      <c r="J39" s="440"/>
      <c r="K39" s="440"/>
      <c r="L39" s="440"/>
      <c r="M39" s="441"/>
      <c r="N39" s="147">
        <f>SUM(N14:N38)</f>
        <v>0</v>
      </c>
      <c r="O39" s="215">
        <f>SUM(O14:O38)</f>
        <v>0</v>
      </c>
      <c r="P39" s="212" t="s">
        <v>290</v>
      </c>
    </row>
    <row r="41" spans="2:19" ht="33" customHeight="1" x14ac:dyDescent="0.4">
      <c r="B41" s="433" t="s">
        <v>231</v>
      </c>
      <c r="C41" s="433"/>
      <c r="D41" s="146" t="s">
        <v>249</v>
      </c>
      <c r="E41" s="148"/>
      <c r="F41" s="148"/>
      <c r="G41" s="148"/>
      <c r="H41" s="72"/>
      <c r="M41" s="469" t="s">
        <v>242</v>
      </c>
      <c r="N41" s="469"/>
      <c r="O41" s="469"/>
      <c r="P41" s="469"/>
      <c r="Q41" s="137"/>
    </row>
    <row r="42" spans="2:19" ht="19.5" customHeight="1" x14ac:dyDescent="0.4">
      <c r="B42" s="129"/>
      <c r="C42" s="129"/>
      <c r="D42" s="128"/>
      <c r="E42" s="128"/>
      <c r="F42" s="128"/>
      <c r="G42" s="128"/>
      <c r="H42" s="72"/>
      <c r="M42" s="469"/>
      <c r="N42" s="469"/>
      <c r="O42" s="469"/>
      <c r="P42" s="469"/>
      <c r="Q42" s="137"/>
    </row>
    <row r="43" spans="2:19" ht="28.5" customHeight="1" x14ac:dyDescent="0.4">
      <c r="B43" s="434" t="s">
        <v>327</v>
      </c>
      <c r="C43" s="435"/>
      <c r="D43" s="435"/>
      <c r="E43" s="435"/>
      <c r="F43" s="435"/>
      <c r="G43" s="435"/>
      <c r="H43" s="435"/>
      <c r="I43" s="435"/>
      <c r="J43" s="435"/>
      <c r="K43" s="435"/>
      <c r="L43" s="436"/>
      <c r="M43" s="101" t="s">
        <v>75</v>
      </c>
    </row>
    <row r="44" spans="2:19" ht="12.6" customHeight="1" x14ac:dyDescent="0.4"/>
    <row r="45" spans="2:19" ht="26.45" customHeight="1" x14ac:dyDescent="0.4">
      <c r="B45" s="412" t="s">
        <v>241</v>
      </c>
      <c r="C45" s="438" t="s">
        <v>233</v>
      </c>
      <c r="D45" s="438" t="s">
        <v>202</v>
      </c>
      <c r="E45" s="425" t="s">
        <v>234</v>
      </c>
      <c r="F45" s="426"/>
      <c r="G45" s="426"/>
      <c r="H45" s="427"/>
      <c r="I45" s="438" t="s">
        <v>204</v>
      </c>
      <c r="J45" s="437" t="s">
        <v>235</v>
      </c>
      <c r="K45" s="437"/>
      <c r="L45" s="437"/>
      <c r="M45" s="432" t="s">
        <v>238</v>
      </c>
      <c r="N45" s="412" t="s">
        <v>239</v>
      </c>
      <c r="O45" s="465" t="s">
        <v>240</v>
      </c>
      <c r="P45" s="466"/>
      <c r="Q45" s="138"/>
    </row>
    <row r="46" spans="2:19" ht="25.5" customHeight="1" x14ac:dyDescent="0.4">
      <c r="B46" s="412"/>
      <c r="C46" s="438"/>
      <c r="D46" s="438"/>
      <c r="E46" s="428"/>
      <c r="F46" s="429"/>
      <c r="G46" s="429"/>
      <c r="H46" s="430"/>
      <c r="I46" s="438"/>
      <c r="J46" s="142" t="s">
        <v>236</v>
      </c>
      <c r="K46" s="143" t="s">
        <v>221</v>
      </c>
      <c r="L46" s="144" t="s">
        <v>237</v>
      </c>
      <c r="M46" s="432"/>
      <c r="N46" s="412"/>
      <c r="O46" s="467"/>
      <c r="P46" s="468"/>
      <c r="Q46" s="138"/>
    </row>
    <row r="47" spans="2:19" x14ac:dyDescent="0.4">
      <c r="B47" s="26"/>
      <c r="C47" s="26"/>
      <c r="D47" s="26"/>
      <c r="E47" s="431"/>
      <c r="F47" s="248"/>
      <c r="G47" s="248"/>
      <c r="H47" s="249"/>
      <c r="I47" s="65"/>
      <c r="J47" s="26"/>
      <c r="K47" s="65" t="s">
        <v>221</v>
      </c>
      <c r="L47" s="26"/>
      <c r="M47" s="26">
        <f t="shared" ref="M47:M61" si="2">(J47/1000)*(L47/1000)</f>
        <v>0</v>
      </c>
      <c r="N47" s="26"/>
      <c r="O47" s="214">
        <f>M47*N47</f>
        <v>0</v>
      </c>
      <c r="P47" s="208" t="s">
        <v>290</v>
      </c>
      <c r="Q47" s="49"/>
      <c r="S47" s="26" t="s">
        <v>283</v>
      </c>
    </row>
    <row r="48" spans="2:19" x14ac:dyDescent="0.4">
      <c r="B48" s="26"/>
      <c r="C48" s="26"/>
      <c r="D48" s="26"/>
      <c r="E48" s="431"/>
      <c r="F48" s="248"/>
      <c r="G48" s="248"/>
      <c r="H48" s="249"/>
      <c r="I48" s="209"/>
      <c r="J48" s="26"/>
      <c r="K48" s="65" t="s">
        <v>221</v>
      </c>
      <c r="L48" s="26"/>
      <c r="M48" s="26">
        <f t="shared" si="2"/>
        <v>0</v>
      </c>
      <c r="N48" s="26"/>
      <c r="O48" s="214">
        <f t="shared" ref="O48:O61" si="3">M48*N48</f>
        <v>0</v>
      </c>
      <c r="P48" s="208" t="s">
        <v>290</v>
      </c>
      <c r="Q48" s="49"/>
      <c r="S48" s="26" t="s">
        <v>291</v>
      </c>
    </row>
    <row r="49" spans="2:19" x14ac:dyDescent="0.4">
      <c r="B49" s="26"/>
      <c r="C49" s="26"/>
      <c r="D49" s="26"/>
      <c r="E49" s="431"/>
      <c r="F49" s="248"/>
      <c r="G49" s="248"/>
      <c r="H49" s="249"/>
      <c r="I49" s="209"/>
      <c r="J49" s="26"/>
      <c r="K49" s="65" t="s">
        <v>221</v>
      </c>
      <c r="L49" s="26"/>
      <c r="M49" s="26">
        <f t="shared" si="2"/>
        <v>0</v>
      </c>
      <c r="N49" s="26"/>
      <c r="O49" s="214">
        <f t="shared" si="3"/>
        <v>0</v>
      </c>
      <c r="P49" s="208" t="s">
        <v>290</v>
      </c>
      <c r="Q49" s="49"/>
      <c r="S49" s="26" t="s">
        <v>292</v>
      </c>
    </row>
    <row r="50" spans="2:19" x14ac:dyDescent="0.4">
      <c r="B50" s="26"/>
      <c r="C50" s="26"/>
      <c r="D50" s="26"/>
      <c r="E50" s="431"/>
      <c r="F50" s="248"/>
      <c r="G50" s="248"/>
      <c r="H50" s="249"/>
      <c r="I50" s="209"/>
      <c r="J50" s="26"/>
      <c r="K50" s="65" t="s">
        <v>221</v>
      </c>
      <c r="L50" s="26"/>
      <c r="M50" s="26">
        <f t="shared" si="2"/>
        <v>0</v>
      </c>
      <c r="N50" s="26"/>
      <c r="O50" s="214">
        <f t="shared" si="3"/>
        <v>0</v>
      </c>
      <c r="P50" s="208" t="s">
        <v>290</v>
      </c>
      <c r="Q50" s="49"/>
      <c r="S50" s="26" t="s">
        <v>293</v>
      </c>
    </row>
    <row r="51" spans="2:19" x14ac:dyDescent="0.4">
      <c r="B51" s="26"/>
      <c r="C51" s="26"/>
      <c r="D51" s="26"/>
      <c r="E51" s="431"/>
      <c r="F51" s="248"/>
      <c r="G51" s="248"/>
      <c r="H51" s="249"/>
      <c r="I51" s="209"/>
      <c r="J51" s="26"/>
      <c r="K51" s="65" t="s">
        <v>221</v>
      </c>
      <c r="L51" s="26"/>
      <c r="M51" s="26">
        <f t="shared" si="2"/>
        <v>0</v>
      </c>
      <c r="N51" s="26"/>
      <c r="O51" s="214">
        <f t="shared" si="3"/>
        <v>0</v>
      </c>
      <c r="P51" s="208" t="s">
        <v>290</v>
      </c>
      <c r="Q51" s="49"/>
      <c r="S51" s="26" t="s">
        <v>294</v>
      </c>
    </row>
    <row r="52" spans="2:19" x14ac:dyDescent="0.4">
      <c r="B52" s="26"/>
      <c r="C52" s="26"/>
      <c r="D52" s="26"/>
      <c r="E52" s="431"/>
      <c r="F52" s="248"/>
      <c r="G52" s="248"/>
      <c r="H52" s="249"/>
      <c r="I52" s="209"/>
      <c r="J52" s="26"/>
      <c r="K52" s="65" t="s">
        <v>221</v>
      </c>
      <c r="L52" s="26"/>
      <c r="M52" s="26">
        <f t="shared" si="2"/>
        <v>0</v>
      </c>
      <c r="N52" s="26"/>
      <c r="O52" s="214">
        <f t="shared" si="3"/>
        <v>0</v>
      </c>
      <c r="P52" s="208" t="s">
        <v>290</v>
      </c>
      <c r="Q52" s="49"/>
    </row>
    <row r="53" spans="2:19" x14ac:dyDescent="0.4">
      <c r="B53" s="26"/>
      <c r="C53" s="26"/>
      <c r="D53" s="26"/>
      <c r="E53" s="431"/>
      <c r="F53" s="248"/>
      <c r="G53" s="248"/>
      <c r="H53" s="249"/>
      <c r="I53" s="209"/>
      <c r="J53" s="26"/>
      <c r="K53" s="65" t="s">
        <v>221</v>
      </c>
      <c r="L53" s="26"/>
      <c r="M53" s="26">
        <f t="shared" si="2"/>
        <v>0</v>
      </c>
      <c r="N53" s="26"/>
      <c r="O53" s="214">
        <f t="shared" si="3"/>
        <v>0</v>
      </c>
      <c r="P53" s="208" t="s">
        <v>290</v>
      </c>
      <c r="Q53" s="49"/>
    </row>
    <row r="54" spans="2:19" x14ac:dyDescent="0.4">
      <c r="B54" s="26"/>
      <c r="C54" s="26"/>
      <c r="D54" s="26"/>
      <c r="E54" s="431"/>
      <c r="F54" s="248"/>
      <c r="G54" s="248"/>
      <c r="H54" s="249"/>
      <c r="I54" s="209"/>
      <c r="J54" s="26"/>
      <c r="K54" s="65" t="s">
        <v>221</v>
      </c>
      <c r="L54" s="26"/>
      <c r="M54" s="26">
        <f t="shared" si="2"/>
        <v>0</v>
      </c>
      <c r="N54" s="26"/>
      <c r="O54" s="214">
        <f t="shared" si="3"/>
        <v>0</v>
      </c>
      <c r="P54" s="208" t="s">
        <v>290</v>
      </c>
      <c r="Q54" s="49"/>
    </row>
    <row r="55" spans="2:19" x14ac:dyDescent="0.4">
      <c r="B55" s="26"/>
      <c r="C55" s="26"/>
      <c r="D55" s="26"/>
      <c r="E55" s="431"/>
      <c r="F55" s="248"/>
      <c r="G55" s="248"/>
      <c r="H55" s="249"/>
      <c r="I55" s="209"/>
      <c r="J55" s="26"/>
      <c r="K55" s="65" t="s">
        <v>221</v>
      </c>
      <c r="L55" s="26"/>
      <c r="M55" s="26">
        <f t="shared" si="2"/>
        <v>0</v>
      </c>
      <c r="N55" s="26"/>
      <c r="O55" s="214">
        <f t="shared" si="3"/>
        <v>0</v>
      </c>
      <c r="P55" s="208" t="s">
        <v>290</v>
      </c>
      <c r="Q55" s="49"/>
    </row>
    <row r="56" spans="2:19" x14ac:dyDescent="0.4">
      <c r="B56" s="26"/>
      <c r="C56" s="26"/>
      <c r="D56" s="26"/>
      <c r="E56" s="431"/>
      <c r="F56" s="248"/>
      <c r="G56" s="248"/>
      <c r="H56" s="249"/>
      <c r="I56" s="209"/>
      <c r="J56" s="26"/>
      <c r="K56" s="65" t="s">
        <v>221</v>
      </c>
      <c r="L56" s="26"/>
      <c r="M56" s="26">
        <f t="shared" si="2"/>
        <v>0</v>
      </c>
      <c r="N56" s="26"/>
      <c r="O56" s="214">
        <f t="shared" si="3"/>
        <v>0</v>
      </c>
      <c r="P56" s="208" t="s">
        <v>290</v>
      </c>
      <c r="Q56" s="49"/>
    </row>
    <row r="57" spans="2:19" x14ac:dyDescent="0.4">
      <c r="B57" s="26"/>
      <c r="C57" s="26"/>
      <c r="D57" s="26"/>
      <c r="E57" s="431"/>
      <c r="F57" s="248"/>
      <c r="G57" s="248"/>
      <c r="H57" s="249"/>
      <c r="I57" s="209"/>
      <c r="J57" s="26"/>
      <c r="K57" s="65" t="s">
        <v>221</v>
      </c>
      <c r="L57" s="26"/>
      <c r="M57" s="26">
        <f t="shared" si="2"/>
        <v>0</v>
      </c>
      <c r="N57" s="26"/>
      <c r="O57" s="214">
        <f t="shared" si="3"/>
        <v>0</v>
      </c>
      <c r="P57" s="208" t="s">
        <v>290</v>
      </c>
      <c r="Q57" s="49"/>
    </row>
    <row r="58" spans="2:19" x14ac:dyDescent="0.4">
      <c r="B58" s="26"/>
      <c r="C58" s="26"/>
      <c r="D58" s="26"/>
      <c r="E58" s="431"/>
      <c r="F58" s="248"/>
      <c r="G58" s="248"/>
      <c r="H58" s="249"/>
      <c r="I58" s="209"/>
      <c r="J58" s="26"/>
      <c r="K58" s="65" t="s">
        <v>221</v>
      </c>
      <c r="L58" s="26"/>
      <c r="M58" s="26">
        <f t="shared" si="2"/>
        <v>0</v>
      </c>
      <c r="N58" s="26"/>
      <c r="O58" s="214">
        <f t="shared" si="3"/>
        <v>0</v>
      </c>
      <c r="P58" s="208" t="s">
        <v>290</v>
      </c>
      <c r="Q58" s="49"/>
    </row>
    <row r="59" spans="2:19" x14ac:dyDescent="0.4">
      <c r="B59" s="26"/>
      <c r="C59" s="26"/>
      <c r="D59" s="26"/>
      <c r="E59" s="431"/>
      <c r="F59" s="248"/>
      <c r="G59" s="248"/>
      <c r="H59" s="249"/>
      <c r="I59" s="209"/>
      <c r="J59" s="26"/>
      <c r="K59" s="65" t="s">
        <v>221</v>
      </c>
      <c r="L59" s="26"/>
      <c r="M59" s="26">
        <f t="shared" si="2"/>
        <v>0</v>
      </c>
      <c r="N59" s="26"/>
      <c r="O59" s="214">
        <f t="shared" si="3"/>
        <v>0</v>
      </c>
      <c r="P59" s="208" t="s">
        <v>290</v>
      </c>
      <c r="Q59" s="49"/>
    </row>
    <row r="60" spans="2:19" x14ac:dyDescent="0.4">
      <c r="B60" s="26"/>
      <c r="C60" s="26"/>
      <c r="D60" s="26"/>
      <c r="E60" s="431"/>
      <c r="F60" s="248"/>
      <c r="G60" s="248"/>
      <c r="H60" s="249"/>
      <c r="I60" s="209"/>
      <c r="J60" s="26"/>
      <c r="K60" s="65" t="s">
        <v>221</v>
      </c>
      <c r="L60" s="26"/>
      <c r="M60" s="26">
        <f t="shared" si="2"/>
        <v>0</v>
      </c>
      <c r="N60" s="26"/>
      <c r="O60" s="214">
        <f t="shared" si="3"/>
        <v>0</v>
      </c>
      <c r="P60" s="208" t="s">
        <v>290</v>
      </c>
      <c r="Q60" s="49"/>
    </row>
    <row r="61" spans="2:19" ht="19.5" thickBot="1" x14ac:dyDescent="0.45">
      <c r="B61" s="145"/>
      <c r="C61" s="145"/>
      <c r="D61" s="145"/>
      <c r="E61" s="431"/>
      <c r="F61" s="248"/>
      <c r="G61" s="248"/>
      <c r="H61" s="249"/>
      <c r="I61" s="209"/>
      <c r="J61" s="145"/>
      <c r="K61" s="105" t="s">
        <v>221</v>
      </c>
      <c r="L61" s="145"/>
      <c r="M61" s="26">
        <f t="shared" si="2"/>
        <v>0</v>
      </c>
      <c r="N61" s="145"/>
      <c r="O61" s="214">
        <f t="shared" si="3"/>
        <v>0</v>
      </c>
      <c r="P61" s="208" t="s">
        <v>290</v>
      </c>
      <c r="Q61" s="49"/>
    </row>
    <row r="62" spans="2:19" ht="24.75" thickBot="1" x14ac:dyDescent="0.45">
      <c r="B62" s="439" t="s">
        <v>243</v>
      </c>
      <c r="C62" s="440"/>
      <c r="D62" s="440"/>
      <c r="E62" s="440"/>
      <c r="F62" s="440"/>
      <c r="G62" s="440"/>
      <c r="H62" s="440"/>
      <c r="I62" s="440"/>
      <c r="J62" s="440"/>
      <c r="K62" s="440"/>
      <c r="L62" s="440"/>
      <c r="M62" s="441"/>
      <c r="N62" s="147">
        <f>SUM(N47:N61)</f>
        <v>0</v>
      </c>
      <c r="O62" s="215">
        <f>SUM(O47:O61)</f>
        <v>0</v>
      </c>
      <c r="P62" s="212" t="s">
        <v>290</v>
      </c>
    </row>
    <row r="63" spans="2:19" ht="14.45" customHeight="1" x14ac:dyDescent="0.4"/>
    <row r="64" spans="2:19" ht="19.5" x14ac:dyDescent="0.4">
      <c r="B64" s="74" t="s">
        <v>220</v>
      </c>
    </row>
    <row r="65" spans="2:17" s="62" customFormat="1" ht="35.450000000000003" customHeight="1" x14ac:dyDescent="0.4">
      <c r="B65" s="104" t="s">
        <v>172</v>
      </c>
      <c r="C65" s="102" t="s">
        <v>204</v>
      </c>
      <c r="D65" s="403" t="s">
        <v>205</v>
      </c>
      <c r="E65" s="404"/>
      <c r="F65" s="202" t="s">
        <v>221</v>
      </c>
      <c r="G65" s="455" t="s">
        <v>222</v>
      </c>
      <c r="H65" s="456"/>
      <c r="I65" s="398" t="s">
        <v>223</v>
      </c>
      <c r="J65" s="399"/>
      <c r="K65" s="399"/>
      <c r="L65" s="398" t="s">
        <v>224</v>
      </c>
      <c r="M65" s="399"/>
      <c r="N65" s="399"/>
      <c r="O65" s="399"/>
      <c r="P65" s="400"/>
    </row>
    <row r="66" spans="2:17" ht="27" customHeight="1" x14ac:dyDescent="0.4">
      <c r="B66" s="446" t="s">
        <v>252</v>
      </c>
      <c r="C66" s="203" t="s">
        <v>244</v>
      </c>
      <c r="D66" s="216">
        <f>SUMIF(I14:I38,"W1",O14:P38)</f>
        <v>0</v>
      </c>
      <c r="E66" s="112" t="s">
        <v>157</v>
      </c>
      <c r="F66" s="118" t="s">
        <v>221</v>
      </c>
      <c r="G66" s="155">
        <v>60000</v>
      </c>
      <c r="H66" s="89" t="s">
        <v>183</v>
      </c>
      <c r="I66" s="459">
        <f>D66*G66</f>
        <v>0</v>
      </c>
      <c r="J66" s="460"/>
      <c r="K66" s="89" t="s">
        <v>183</v>
      </c>
      <c r="L66" s="449">
        <f>SUM(I66:I69)</f>
        <v>0</v>
      </c>
      <c r="M66" s="450"/>
      <c r="N66" s="450"/>
      <c r="O66" s="450"/>
      <c r="P66" s="237" t="s">
        <v>183</v>
      </c>
      <c r="Q66"/>
    </row>
    <row r="67" spans="2:17" ht="27" customHeight="1" x14ac:dyDescent="0.4">
      <c r="B67" s="447"/>
      <c r="C67" s="204" t="s">
        <v>245</v>
      </c>
      <c r="D67" s="217">
        <f>SUMIF(I14:I38,"W2",O14:P38)</f>
        <v>0</v>
      </c>
      <c r="E67" s="114" t="s">
        <v>157</v>
      </c>
      <c r="F67" s="117" t="s">
        <v>221</v>
      </c>
      <c r="G67" s="156">
        <v>55000</v>
      </c>
      <c r="H67" s="116" t="s">
        <v>183</v>
      </c>
      <c r="I67" s="461">
        <f>D67*G67</f>
        <v>0</v>
      </c>
      <c r="J67" s="462"/>
      <c r="K67" s="116" t="s">
        <v>183</v>
      </c>
      <c r="L67" s="451"/>
      <c r="M67" s="452"/>
      <c r="N67" s="452"/>
      <c r="O67" s="452"/>
      <c r="P67" s="373"/>
      <c r="Q67"/>
    </row>
    <row r="68" spans="2:17" ht="27" customHeight="1" x14ac:dyDescent="0.4">
      <c r="B68" s="447"/>
      <c r="C68" s="154" t="s">
        <v>246</v>
      </c>
      <c r="D68" s="218">
        <f>SUMIF(I14:I38,"W3",O14:P38)</f>
        <v>0</v>
      </c>
      <c r="E68" s="151" t="s">
        <v>157</v>
      </c>
      <c r="F68" s="117" t="s">
        <v>221</v>
      </c>
      <c r="G68" s="157">
        <v>50000</v>
      </c>
      <c r="H68" s="152" t="s">
        <v>183</v>
      </c>
      <c r="I68" s="461">
        <f>D68*G68</f>
        <v>0</v>
      </c>
      <c r="J68" s="462"/>
      <c r="K68" s="152" t="s">
        <v>183</v>
      </c>
      <c r="L68" s="451"/>
      <c r="M68" s="452"/>
      <c r="N68" s="452"/>
      <c r="O68" s="452"/>
      <c r="P68" s="373"/>
      <c r="Q68"/>
    </row>
    <row r="69" spans="2:17" ht="27" customHeight="1" x14ac:dyDescent="0.4">
      <c r="B69" s="448"/>
      <c r="C69" s="154" t="s">
        <v>247</v>
      </c>
      <c r="D69" s="219">
        <f>SUMIF(I14:I38,"W4",O14:P38)</f>
        <v>0</v>
      </c>
      <c r="E69" s="110" t="s">
        <v>157</v>
      </c>
      <c r="F69" s="66" t="s">
        <v>221</v>
      </c>
      <c r="G69" s="158">
        <v>40000</v>
      </c>
      <c r="H69" s="75" t="s">
        <v>183</v>
      </c>
      <c r="I69" s="463">
        <f>D69*G69</f>
        <v>0</v>
      </c>
      <c r="J69" s="464"/>
      <c r="K69" s="75" t="s">
        <v>183</v>
      </c>
      <c r="L69" s="453"/>
      <c r="M69" s="454"/>
      <c r="N69" s="454"/>
      <c r="O69" s="454"/>
      <c r="P69" s="364"/>
      <c r="Q69"/>
    </row>
    <row r="70" spans="2:17" ht="27" customHeight="1" x14ac:dyDescent="0.4">
      <c r="B70" s="104" t="s">
        <v>250</v>
      </c>
      <c r="C70" s="153" t="s">
        <v>248</v>
      </c>
      <c r="D70" s="219">
        <f>SUMIF(I47:I61,"W5",O47:P61)</f>
        <v>0</v>
      </c>
      <c r="E70" s="110" t="s">
        <v>157</v>
      </c>
      <c r="F70" s="66" t="s">
        <v>221</v>
      </c>
      <c r="G70" s="158">
        <v>30000</v>
      </c>
      <c r="H70" s="75" t="s">
        <v>183</v>
      </c>
      <c r="I70" s="457">
        <f>D70*G70</f>
        <v>0</v>
      </c>
      <c r="J70" s="458"/>
      <c r="K70" s="75" t="s">
        <v>183</v>
      </c>
      <c r="L70" s="453">
        <f>I70</f>
        <v>0</v>
      </c>
      <c r="M70" s="454"/>
      <c r="N70" s="454"/>
      <c r="O70" s="454"/>
      <c r="P70" s="73" t="s">
        <v>183</v>
      </c>
      <c r="Q70"/>
    </row>
    <row r="71" spans="2:17" ht="42.95" customHeight="1" x14ac:dyDescent="0.4">
      <c r="B71" s="442" t="s">
        <v>251</v>
      </c>
      <c r="C71" s="443"/>
      <c r="D71" s="443"/>
      <c r="E71" s="443"/>
      <c r="F71" s="443"/>
      <c r="G71" s="443"/>
      <c r="H71" s="443"/>
      <c r="I71" s="443"/>
      <c r="J71" s="443"/>
      <c r="K71" s="444"/>
      <c r="L71" s="341">
        <f>SUM(L66:O70)</f>
        <v>0</v>
      </c>
      <c r="M71" s="445"/>
      <c r="N71" s="445"/>
      <c r="O71" s="445"/>
      <c r="P71" s="64" t="s">
        <v>183</v>
      </c>
      <c r="Q71"/>
    </row>
  </sheetData>
  <mergeCells count="86">
    <mergeCell ref="B41:C41"/>
    <mergeCell ref="M41:P42"/>
    <mergeCell ref="M45:M46"/>
    <mergeCell ref="E28:H28"/>
    <mergeCell ref="E29:H29"/>
    <mergeCell ref="E30:H30"/>
    <mergeCell ref="E31:H31"/>
    <mergeCell ref="O2:P2"/>
    <mergeCell ref="O1:P1"/>
    <mergeCell ref="E57:H57"/>
    <mergeCell ref="E58:H58"/>
    <mergeCell ref="E59:H59"/>
    <mergeCell ref="E55:H55"/>
    <mergeCell ref="E56:H56"/>
    <mergeCell ref="E53:H53"/>
    <mergeCell ref="E50:H50"/>
    <mergeCell ref="E51:H51"/>
    <mergeCell ref="N45:N46"/>
    <mergeCell ref="O45:P46"/>
    <mergeCell ref="E32:H32"/>
    <mergeCell ref="M8:P9"/>
    <mergeCell ref="I12:I13"/>
    <mergeCell ref="O12:P13"/>
    <mergeCell ref="B71:K71"/>
    <mergeCell ref="L71:O71"/>
    <mergeCell ref="B66:B69"/>
    <mergeCell ref="I65:K65"/>
    <mergeCell ref="E60:H60"/>
    <mergeCell ref="E61:H61"/>
    <mergeCell ref="L66:O69"/>
    <mergeCell ref="L70:O70"/>
    <mergeCell ref="G65:H65"/>
    <mergeCell ref="B62:M62"/>
    <mergeCell ref="I70:J70"/>
    <mergeCell ref="I66:J66"/>
    <mergeCell ref="I67:J67"/>
    <mergeCell ref="I68:J68"/>
    <mergeCell ref="I69:J69"/>
    <mergeCell ref="P66:P69"/>
    <mergeCell ref="L65:P65"/>
    <mergeCell ref="D65:E65"/>
    <mergeCell ref="E54:H54"/>
    <mergeCell ref="E38:H38"/>
    <mergeCell ref="E45:H46"/>
    <mergeCell ref="E47:H47"/>
    <mergeCell ref="E48:H48"/>
    <mergeCell ref="E49:H49"/>
    <mergeCell ref="B43:L43"/>
    <mergeCell ref="B45:B46"/>
    <mergeCell ref="C45:C46"/>
    <mergeCell ref="D45:D46"/>
    <mergeCell ref="I45:I46"/>
    <mergeCell ref="J45:L45"/>
    <mergeCell ref="B39:M39"/>
    <mergeCell ref="E27:H27"/>
    <mergeCell ref="M12:M13"/>
    <mergeCell ref="B8:C8"/>
    <mergeCell ref="E19:H19"/>
    <mergeCell ref="E20:H20"/>
    <mergeCell ref="E21:H21"/>
    <mergeCell ref="B10:L10"/>
    <mergeCell ref="J12:L12"/>
    <mergeCell ref="B12:B13"/>
    <mergeCell ref="C12:C13"/>
    <mergeCell ref="D12:D13"/>
    <mergeCell ref="E22:H22"/>
    <mergeCell ref="E23:H23"/>
    <mergeCell ref="E24:H24"/>
    <mergeCell ref="E25:H25"/>
    <mergeCell ref="E26:H26"/>
    <mergeCell ref="N12:N13"/>
    <mergeCell ref="E12:H13"/>
    <mergeCell ref="M1:N1"/>
    <mergeCell ref="M2:N2"/>
    <mergeCell ref="E52:H52"/>
    <mergeCell ref="E33:H33"/>
    <mergeCell ref="E34:H34"/>
    <mergeCell ref="E35:H35"/>
    <mergeCell ref="E36:H36"/>
    <mergeCell ref="E37:H37"/>
    <mergeCell ref="E14:H14"/>
    <mergeCell ref="E15:H15"/>
    <mergeCell ref="E16:H16"/>
    <mergeCell ref="E17:H17"/>
    <mergeCell ref="E18:H18"/>
    <mergeCell ref="A3:P3"/>
  </mergeCells>
  <phoneticPr fontId="3"/>
  <conditionalFormatting sqref="O1">
    <cfRule type="cellIs" dxfId="12" priority="11" operator="equal">
      <formula>0</formula>
    </cfRule>
  </conditionalFormatting>
  <conditionalFormatting sqref="M14:M38 M47:M61">
    <cfRule type="cellIs" dxfId="11" priority="10" operator="equal">
      <formula>0</formula>
    </cfRule>
  </conditionalFormatting>
  <conditionalFormatting sqref="L5 N5">
    <cfRule type="notContainsBlanks" dxfId="10" priority="9">
      <formula>LEN(TRIM(L5))&gt;0</formula>
    </cfRule>
  </conditionalFormatting>
  <conditionalFormatting sqref="D66:D70">
    <cfRule type="cellIs" dxfId="9" priority="6" operator="equal">
      <formula>0</formula>
    </cfRule>
  </conditionalFormatting>
  <conditionalFormatting sqref="O14:O38 O47:O61">
    <cfRule type="cellIs" dxfId="8" priority="3" operator="equal">
      <formula>0</formula>
    </cfRule>
  </conditionalFormatting>
  <conditionalFormatting sqref="O2:P2">
    <cfRule type="cellIs" dxfId="7" priority="1" operator="equal">
      <formula>0</formula>
    </cfRule>
  </conditionalFormatting>
  <dataValidations count="3">
    <dataValidation type="list" allowBlank="1" showInputMessage="1" showErrorMessage="1" sqref="M10 M43">
      <formula1>$S$4:$S$5</formula1>
    </dataValidation>
    <dataValidation type="list" allowBlank="1" showInputMessage="1" showErrorMessage="1" sqref="I47:I61">
      <formula1>$S$18:$S$18</formula1>
    </dataValidation>
    <dataValidation type="list" allowBlank="1" showInputMessage="1" showErrorMessage="1" sqref="I14:I38">
      <formula1>$S$14:$S$17</formula1>
    </dataValidation>
  </dataValidations>
  <pageMargins left="0.7" right="0.7" top="0.75" bottom="0.75" header="0.3" footer="0.3"/>
  <pageSetup paperSize="9" scale="48" orientation="portrait" r:id="rId1"/>
  <rowBreaks count="1" manualBreakCount="1">
    <brk id="72"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view="pageBreakPreview" topLeftCell="A7" zoomScale="74" zoomScaleNormal="100" zoomScaleSheetLayoutView="74" workbookViewId="0">
      <selection activeCell="X22" sqref="X22"/>
    </sheetView>
  </sheetViews>
  <sheetFormatPr defaultRowHeight="18.75" x14ac:dyDescent="0.4"/>
  <cols>
    <col min="1" max="1" width="4.625" customWidth="1"/>
    <col min="2" max="2" width="13.125" customWidth="1"/>
    <col min="3" max="3" width="12.5" customWidth="1"/>
    <col min="4" max="4" width="13.125" customWidth="1"/>
    <col min="5" max="5" width="5.125" customWidth="1"/>
    <col min="6" max="6" width="10.625" customWidth="1"/>
    <col min="7" max="7" width="16.625" customWidth="1"/>
    <col min="8" max="8" width="9.25" customWidth="1"/>
    <col min="9" max="9" width="10.875" customWidth="1"/>
    <col min="11" max="11" width="5.625" customWidth="1"/>
    <col min="15" max="15" width="14.5" customWidth="1"/>
    <col min="16" max="16" width="4" customWidth="1"/>
    <col min="17" max="17" width="2.625" style="42" customWidth="1"/>
  </cols>
  <sheetData>
    <row r="1" spans="1:24" x14ac:dyDescent="0.4">
      <c r="A1" t="s">
        <v>194</v>
      </c>
      <c r="M1" s="278" t="s">
        <v>44</v>
      </c>
      <c r="N1" s="278"/>
      <c r="O1" s="470">
        <f>'様式第1号｜交付申請書'!M1</f>
        <v>0</v>
      </c>
      <c r="P1" s="470"/>
      <c r="Q1" s="107"/>
      <c r="R1" s="41"/>
      <c r="S1" s="41"/>
      <c r="T1" s="42"/>
    </row>
    <row r="2" spans="1:24" x14ac:dyDescent="0.4">
      <c r="M2" s="278" t="s">
        <v>45</v>
      </c>
      <c r="N2" s="278"/>
      <c r="O2" s="424">
        <f>'様式第1号｜交付申請書'!M2</f>
        <v>0</v>
      </c>
      <c r="P2" s="424"/>
      <c r="Q2" s="150"/>
      <c r="R2" s="41"/>
      <c r="S2" s="41"/>
      <c r="T2" s="42"/>
    </row>
    <row r="3" spans="1:24" ht="24" x14ac:dyDescent="0.4">
      <c r="A3" s="379" t="s">
        <v>271</v>
      </c>
      <c r="B3" s="379"/>
      <c r="C3" s="379"/>
      <c r="D3" s="379"/>
      <c r="E3" s="379"/>
      <c r="F3" s="379"/>
      <c r="G3" s="379"/>
      <c r="H3" s="379"/>
      <c r="I3" s="379"/>
      <c r="J3" s="379"/>
      <c r="K3" s="379"/>
      <c r="L3" s="379"/>
      <c r="M3" s="379"/>
      <c r="N3" s="379"/>
      <c r="O3" s="379"/>
      <c r="P3" s="379"/>
      <c r="Q3" s="71"/>
      <c r="R3" s="71"/>
      <c r="S3" s="71"/>
      <c r="T3" s="71"/>
      <c r="U3" s="71"/>
    </row>
    <row r="4" spans="1:24" x14ac:dyDescent="0.4">
      <c r="B4" t="s">
        <v>257</v>
      </c>
      <c r="M4" s="62" t="s">
        <v>197</v>
      </c>
      <c r="N4" s="62"/>
      <c r="O4" s="62"/>
      <c r="P4" s="62"/>
      <c r="Q4" s="122"/>
      <c r="S4" s="26" t="s">
        <v>76</v>
      </c>
    </row>
    <row r="5" spans="1:24" ht="19.5" x14ac:dyDescent="0.4">
      <c r="B5" s="74"/>
      <c r="C5" s="139"/>
      <c r="D5" t="s">
        <v>229</v>
      </c>
      <c r="K5" s="63" t="s">
        <v>151</v>
      </c>
      <c r="L5" s="96"/>
      <c r="M5" s="62" t="s">
        <v>199</v>
      </c>
      <c r="N5" s="97"/>
      <c r="O5" s="67" t="s">
        <v>198</v>
      </c>
      <c r="P5" s="67"/>
      <c r="Q5" s="107"/>
      <c r="S5" s="26" t="s">
        <v>83</v>
      </c>
    </row>
    <row r="6" spans="1:24" ht="19.5" x14ac:dyDescent="0.4">
      <c r="B6" s="74"/>
      <c r="C6" s="140"/>
      <c r="D6" t="s">
        <v>230</v>
      </c>
      <c r="R6" s="98"/>
      <c r="S6" s="98"/>
      <c r="T6" s="98"/>
      <c r="X6" s="20"/>
    </row>
    <row r="7" spans="1:24" ht="19.5" x14ac:dyDescent="0.4">
      <c r="B7" s="74"/>
      <c r="C7" s="42"/>
      <c r="G7" s="200"/>
      <c r="R7" s="127"/>
      <c r="S7" s="127"/>
      <c r="T7" s="127"/>
      <c r="X7" s="20"/>
    </row>
    <row r="8" spans="1:24" ht="33" customHeight="1" x14ac:dyDescent="0.4">
      <c r="B8" s="433" t="s">
        <v>231</v>
      </c>
      <c r="C8" s="433"/>
      <c r="D8" s="168" t="s">
        <v>253</v>
      </c>
      <c r="E8" s="128"/>
      <c r="F8" s="128"/>
      <c r="G8" s="200"/>
      <c r="H8" s="72"/>
      <c r="M8" s="469" t="s">
        <v>242</v>
      </c>
      <c r="N8" s="469"/>
      <c r="O8" s="469"/>
      <c r="P8" s="469"/>
      <c r="Q8" s="137"/>
    </row>
    <row r="9" spans="1:24" ht="19.5" customHeight="1" x14ac:dyDescent="0.4">
      <c r="B9" s="129"/>
      <c r="C9" s="129"/>
      <c r="D9" s="128"/>
      <c r="E9" s="128"/>
      <c r="F9" s="128"/>
      <c r="G9" s="128"/>
      <c r="H9" s="72"/>
      <c r="M9" s="469"/>
      <c r="N9" s="469"/>
      <c r="O9" s="469"/>
      <c r="P9" s="469"/>
      <c r="Q9" s="137"/>
    </row>
    <row r="10" spans="1:24" ht="28.5" customHeight="1" x14ac:dyDescent="0.4">
      <c r="B10" s="434" t="s">
        <v>327</v>
      </c>
      <c r="C10" s="435"/>
      <c r="D10" s="435"/>
      <c r="E10" s="435"/>
      <c r="F10" s="435"/>
      <c r="G10" s="435"/>
      <c r="H10" s="435"/>
      <c r="I10" s="435"/>
      <c r="J10" s="435"/>
      <c r="K10" s="435"/>
      <c r="L10" s="436"/>
      <c r="M10" s="101" t="s">
        <v>75</v>
      </c>
    </row>
    <row r="11" spans="1:24" ht="12.6" customHeight="1" x14ac:dyDescent="0.4"/>
    <row r="12" spans="1:24" ht="26.45" customHeight="1" x14ac:dyDescent="0.4">
      <c r="B12" s="412" t="s">
        <v>241</v>
      </c>
      <c r="C12" s="471" t="s">
        <v>256</v>
      </c>
      <c r="D12" s="438" t="s">
        <v>233</v>
      </c>
      <c r="E12" s="438" t="s">
        <v>202</v>
      </c>
      <c r="F12" s="438"/>
      <c r="G12" s="425" t="s">
        <v>234</v>
      </c>
      <c r="H12" s="427"/>
      <c r="I12" s="438" t="s">
        <v>204</v>
      </c>
      <c r="J12" s="437" t="s">
        <v>235</v>
      </c>
      <c r="K12" s="437"/>
      <c r="L12" s="437"/>
      <c r="M12" s="432" t="s">
        <v>238</v>
      </c>
      <c r="N12" s="412" t="s">
        <v>239</v>
      </c>
      <c r="O12" s="465" t="s">
        <v>240</v>
      </c>
      <c r="P12" s="466"/>
      <c r="Q12" s="138"/>
    </row>
    <row r="13" spans="1:24" ht="25.5" customHeight="1" x14ac:dyDescent="0.4">
      <c r="B13" s="412"/>
      <c r="C13" s="472"/>
      <c r="D13" s="438"/>
      <c r="E13" s="438"/>
      <c r="F13" s="438"/>
      <c r="G13" s="428"/>
      <c r="H13" s="430"/>
      <c r="I13" s="438"/>
      <c r="J13" s="142" t="s">
        <v>236</v>
      </c>
      <c r="K13" s="143" t="s">
        <v>221</v>
      </c>
      <c r="L13" s="144" t="s">
        <v>237</v>
      </c>
      <c r="M13" s="432"/>
      <c r="N13" s="412"/>
      <c r="O13" s="467"/>
      <c r="P13" s="468"/>
      <c r="Q13" s="138"/>
    </row>
    <row r="14" spans="1:24" x14ac:dyDescent="0.4">
      <c r="B14" s="26"/>
      <c r="C14" s="26"/>
      <c r="D14" s="26"/>
      <c r="E14" s="431"/>
      <c r="F14" s="248"/>
      <c r="G14" s="431"/>
      <c r="H14" s="249"/>
      <c r="I14" s="65"/>
      <c r="J14" s="26"/>
      <c r="K14" s="65" t="s">
        <v>221</v>
      </c>
      <c r="L14" s="26"/>
      <c r="M14" s="26">
        <f>(J14/1000)*(L14/1000)</f>
        <v>0</v>
      </c>
      <c r="N14" s="26"/>
      <c r="O14" s="210">
        <f>M14*N14</f>
        <v>0</v>
      </c>
      <c r="P14" s="208" t="s">
        <v>290</v>
      </c>
      <c r="Q14" s="49"/>
      <c r="S14" s="26" t="s">
        <v>284</v>
      </c>
    </row>
    <row r="15" spans="1:24" x14ac:dyDescent="0.4">
      <c r="B15" s="26"/>
      <c r="C15" s="26"/>
      <c r="D15" s="26"/>
      <c r="E15" s="431"/>
      <c r="F15" s="248"/>
      <c r="G15" s="431"/>
      <c r="H15" s="249"/>
      <c r="I15" s="189"/>
      <c r="J15" s="26"/>
      <c r="K15" s="65" t="s">
        <v>221</v>
      </c>
      <c r="L15" s="26"/>
      <c r="M15" s="26">
        <f t="shared" ref="M15:M28" si="0">(J15/1000)*(L15/1000)</f>
        <v>0</v>
      </c>
      <c r="N15" s="26"/>
      <c r="O15" s="210">
        <f t="shared" ref="O15:O28" si="1">M15*N15</f>
        <v>0</v>
      </c>
      <c r="P15" s="208" t="s">
        <v>290</v>
      </c>
      <c r="Q15" s="49"/>
      <c r="S15" s="26" t="s">
        <v>285</v>
      </c>
    </row>
    <row r="16" spans="1:24" x14ac:dyDescent="0.4">
      <c r="B16" s="26"/>
      <c r="C16" s="26"/>
      <c r="D16" s="26"/>
      <c r="E16" s="431"/>
      <c r="F16" s="248"/>
      <c r="G16" s="431"/>
      <c r="H16" s="249"/>
      <c r="I16" s="189"/>
      <c r="J16" s="26"/>
      <c r="K16" s="65" t="s">
        <v>221</v>
      </c>
      <c r="L16" s="26"/>
      <c r="M16" s="26">
        <f t="shared" si="0"/>
        <v>0</v>
      </c>
      <c r="N16" s="26"/>
      <c r="O16" s="210">
        <f t="shared" si="1"/>
        <v>0</v>
      </c>
      <c r="P16" s="208" t="s">
        <v>290</v>
      </c>
      <c r="Q16" s="49"/>
    </row>
    <row r="17" spans="2:19" x14ac:dyDescent="0.4">
      <c r="B17" s="26"/>
      <c r="C17" s="26"/>
      <c r="D17" s="26"/>
      <c r="E17" s="431"/>
      <c r="F17" s="248"/>
      <c r="G17" s="431"/>
      <c r="H17" s="249"/>
      <c r="I17" s="189"/>
      <c r="J17" s="26"/>
      <c r="K17" s="65" t="s">
        <v>221</v>
      </c>
      <c r="L17" s="26"/>
      <c r="M17" s="26">
        <f t="shared" si="0"/>
        <v>0</v>
      </c>
      <c r="N17" s="26"/>
      <c r="O17" s="210">
        <f t="shared" si="1"/>
        <v>0</v>
      </c>
      <c r="P17" s="208" t="s">
        <v>290</v>
      </c>
      <c r="Q17" s="49"/>
    </row>
    <row r="18" spans="2:19" x14ac:dyDescent="0.4">
      <c r="B18" s="26"/>
      <c r="C18" s="26"/>
      <c r="D18" s="26"/>
      <c r="E18" s="431"/>
      <c r="F18" s="248"/>
      <c r="G18" s="431"/>
      <c r="H18" s="249"/>
      <c r="I18" s="189"/>
      <c r="J18" s="26"/>
      <c r="K18" s="65" t="s">
        <v>221</v>
      </c>
      <c r="L18" s="26"/>
      <c r="M18" s="26">
        <f t="shared" si="0"/>
        <v>0</v>
      </c>
      <c r="N18" s="26"/>
      <c r="O18" s="210">
        <f t="shared" si="1"/>
        <v>0</v>
      </c>
      <c r="P18" s="208" t="s">
        <v>290</v>
      </c>
      <c r="Q18" s="49"/>
    </row>
    <row r="19" spans="2:19" x14ac:dyDescent="0.4">
      <c r="B19" s="26"/>
      <c r="C19" s="26"/>
      <c r="D19" s="26"/>
      <c r="E19" s="431"/>
      <c r="F19" s="248"/>
      <c r="G19" s="431"/>
      <c r="H19" s="249"/>
      <c r="I19" s="189"/>
      <c r="J19" s="26"/>
      <c r="K19" s="65" t="s">
        <v>221</v>
      </c>
      <c r="L19" s="26"/>
      <c r="M19" s="26">
        <f t="shared" si="0"/>
        <v>0</v>
      </c>
      <c r="N19" s="26"/>
      <c r="O19" s="210">
        <f t="shared" si="1"/>
        <v>0</v>
      </c>
      <c r="P19" s="208" t="s">
        <v>290</v>
      </c>
      <c r="Q19" s="49"/>
    </row>
    <row r="20" spans="2:19" x14ac:dyDescent="0.4">
      <c r="B20" s="26"/>
      <c r="C20" s="26"/>
      <c r="D20" s="26"/>
      <c r="E20" s="431"/>
      <c r="F20" s="248"/>
      <c r="G20" s="431"/>
      <c r="H20" s="249"/>
      <c r="I20" s="189"/>
      <c r="J20" s="26"/>
      <c r="K20" s="65" t="s">
        <v>221</v>
      </c>
      <c r="L20" s="26"/>
      <c r="M20" s="26">
        <f t="shared" si="0"/>
        <v>0</v>
      </c>
      <c r="N20" s="26"/>
      <c r="O20" s="210">
        <f t="shared" si="1"/>
        <v>0</v>
      </c>
      <c r="P20" s="208" t="s">
        <v>290</v>
      </c>
      <c r="Q20" s="49"/>
    </row>
    <row r="21" spans="2:19" x14ac:dyDescent="0.4">
      <c r="B21" s="26"/>
      <c r="C21" s="26"/>
      <c r="D21" s="26"/>
      <c r="E21" s="431"/>
      <c r="F21" s="248"/>
      <c r="G21" s="431"/>
      <c r="H21" s="249"/>
      <c r="I21" s="189"/>
      <c r="J21" s="26"/>
      <c r="K21" s="65" t="s">
        <v>221</v>
      </c>
      <c r="L21" s="26"/>
      <c r="M21" s="26">
        <f t="shared" si="0"/>
        <v>0</v>
      </c>
      <c r="N21" s="26"/>
      <c r="O21" s="210">
        <f t="shared" si="1"/>
        <v>0</v>
      </c>
      <c r="P21" s="208" t="s">
        <v>290</v>
      </c>
      <c r="Q21" s="49"/>
    </row>
    <row r="22" spans="2:19" x14ac:dyDescent="0.4">
      <c r="B22" s="26"/>
      <c r="C22" s="26"/>
      <c r="D22" s="26"/>
      <c r="E22" s="431"/>
      <c r="F22" s="248"/>
      <c r="G22" s="431"/>
      <c r="H22" s="249"/>
      <c r="I22" s="189"/>
      <c r="J22" s="26"/>
      <c r="K22" s="65" t="s">
        <v>221</v>
      </c>
      <c r="L22" s="26"/>
      <c r="M22" s="26">
        <f t="shared" si="0"/>
        <v>0</v>
      </c>
      <c r="N22" s="26"/>
      <c r="O22" s="210">
        <f t="shared" si="1"/>
        <v>0</v>
      </c>
      <c r="P22" s="208" t="s">
        <v>290</v>
      </c>
      <c r="Q22" s="49"/>
    </row>
    <row r="23" spans="2:19" x14ac:dyDescent="0.4">
      <c r="B23" s="26"/>
      <c r="C23" s="26"/>
      <c r="D23" s="26"/>
      <c r="E23" s="431"/>
      <c r="F23" s="248"/>
      <c r="G23" s="431"/>
      <c r="H23" s="249"/>
      <c r="I23" s="189"/>
      <c r="J23" s="26"/>
      <c r="K23" s="65" t="s">
        <v>221</v>
      </c>
      <c r="L23" s="26"/>
      <c r="M23" s="26">
        <f t="shared" si="0"/>
        <v>0</v>
      </c>
      <c r="N23" s="26"/>
      <c r="O23" s="210">
        <f t="shared" si="1"/>
        <v>0</v>
      </c>
      <c r="P23" s="208" t="s">
        <v>290</v>
      </c>
      <c r="Q23" s="49"/>
    </row>
    <row r="24" spans="2:19" x14ac:dyDescent="0.4">
      <c r="B24" s="26"/>
      <c r="C24" s="26"/>
      <c r="D24" s="26"/>
      <c r="E24" s="431"/>
      <c r="F24" s="248"/>
      <c r="G24" s="431"/>
      <c r="H24" s="249"/>
      <c r="I24" s="189"/>
      <c r="J24" s="26"/>
      <c r="K24" s="65" t="s">
        <v>221</v>
      </c>
      <c r="L24" s="26"/>
      <c r="M24" s="26">
        <f t="shared" si="0"/>
        <v>0</v>
      </c>
      <c r="N24" s="26"/>
      <c r="O24" s="210">
        <f t="shared" si="1"/>
        <v>0</v>
      </c>
      <c r="P24" s="208" t="s">
        <v>290</v>
      </c>
      <c r="Q24" s="49"/>
    </row>
    <row r="25" spans="2:19" x14ac:dyDescent="0.4">
      <c r="B25" s="26"/>
      <c r="C25" s="26"/>
      <c r="D25" s="26"/>
      <c r="E25" s="431"/>
      <c r="F25" s="248"/>
      <c r="G25" s="431"/>
      <c r="H25" s="249"/>
      <c r="I25" s="189"/>
      <c r="J25" s="26"/>
      <c r="K25" s="65" t="s">
        <v>221</v>
      </c>
      <c r="L25" s="26"/>
      <c r="M25" s="26">
        <f t="shared" si="0"/>
        <v>0</v>
      </c>
      <c r="N25" s="26"/>
      <c r="O25" s="210">
        <f t="shared" si="1"/>
        <v>0</v>
      </c>
      <c r="P25" s="208" t="s">
        <v>290</v>
      </c>
      <c r="Q25" s="49"/>
    </row>
    <row r="26" spans="2:19" x14ac:dyDescent="0.4">
      <c r="B26" s="26"/>
      <c r="C26" s="26"/>
      <c r="D26" s="26"/>
      <c r="E26" s="431"/>
      <c r="F26" s="248"/>
      <c r="G26" s="431"/>
      <c r="H26" s="249"/>
      <c r="I26" s="189"/>
      <c r="J26" s="26"/>
      <c r="K26" s="65" t="s">
        <v>221</v>
      </c>
      <c r="L26" s="26"/>
      <c r="M26" s="26">
        <f t="shared" si="0"/>
        <v>0</v>
      </c>
      <c r="N26" s="26"/>
      <c r="O26" s="210">
        <f t="shared" si="1"/>
        <v>0</v>
      </c>
      <c r="P26" s="208" t="s">
        <v>290</v>
      </c>
      <c r="Q26" s="49"/>
    </row>
    <row r="27" spans="2:19" x14ac:dyDescent="0.4">
      <c r="B27" s="26"/>
      <c r="C27" s="26"/>
      <c r="D27" s="26"/>
      <c r="E27" s="431"/>
      <c r="F27" s="248"/>
      <c r="G27" s="431"/>
      <c r="H27" s="249"/>
      <c r="I27" s="189"/>
      <c r="J27" s="26"/>
      <c r="K27" s="65" t="s">
        <v>221</v>
      </c>
      <c r="L27" s="26"/>
      <c r="M27" s="26">
        <f t="shared" si="0"/>
        <v>0</v>
      </c>
      <c r="N27" s="26"/>
      <c r="O27" s="210">
        <f t="shared" si="1"/>
        <v>0</v>
      </c>
      <c r="P27" s="208" t="s">
        <v>290</v>
      </c>
      <c r="Q27" s="49"/>
    </row>
    <row r="28" spans="2:19" ht="19.5" thickBot="1" x14ac:dyDescent="0.45">
      <c r="B28" s="145"/>
      <c r="C28" s="145"/>
      <c r="D28" s="145"/>
      <c r="E28" s="431"/>
      <c r="F28" s="248"/>
      <c r="G28" s="431"/>
      <c r="H28" s="249"/>
      <c r="I28" s="189"/>
      <c r="J28" s="145"/>
      <c r="K28" s="105" t="s">
        <v>221</v>
      </c>
      <c r="L28" s="145"/>
      <c r="M28" s="26">
        <f t="shared" si="0"/>
        <v>0</v>
      </c>
      <c r="N28" s="145"/>
      <c r="O28" s="210">
        <f t="shared" si="1"/>
        <v>0</v>
      </c>
      <c r="P28" s="208" t="s">
        <v>290</v>
      </c>
      <c r="Q28" s="49"/>
    </row>
    <row r="29" spans="2:19" ht="24.75" thickBot="1" x14ac:dyDescent="0.45">
      <c r="B29" s="439" t="s">
        <v>243</v>
      </c>
      <c r="C29" s="440"/>
      <c r="D29" s="440"/>
      <c r="E29" s="440"/>
      <c r="F29" s="440"/>
      <c r="G29" s="440"/>
      <c r="H29" s="440"/>
      <c r="I29" s="440"/>
      <c r="J29" s="440"/>
      <c r="K29" s="440"/>
      <c r="L29" s="440"/>
      <c r="M29" s="441"/>
      <c r="N29" s="147">
        <f>SUM(N14:N28)</f>
        <v>0</v>
      </c>
      <c r="O29" s="211">
        <f>SUM(O14:O28)</f>
        <v>0</v>
      </c>
      <c r="P29" s="212" t="s">
        <v>290</v>
      </c>
      <c r="S29" s="62"/>
    </row>
    <row r="30" spans="2:19" ht="14.45" customHeight="1" x14ac:dyDescent="0.4"/>
    <row r="31" spans="2:19" ht="19.5" x14ac:dyDescent="0.4">
      <c r="B31" s="74" t="s">
        <v>220</v>
      </c>
    </row>
    <row r="32" spans="2:19" s="62" customFormat="1" ht="35.450000000000003" customHeight="1" x14ac:dyDescent="0.4">
      <c r="B32" s="104" t="s">
        <v>172</v>
      </c>
      <c r="C32" s="102" t="s">
        <v>204</v>
      </c>
      <c r="D32" s="403" t="s">
        <v>205</v>
      </c>
      <c r="E32" s="404"/>
      <c r="F32" s="202" t="s">
        <v>221</v>
      </c>
      <c r="G32" s="455" t="s">
        <v>222</v>
      </c>
      <c r="H32" s="456"/>
      <c r="I32" s="398" t="s">
        <v>223</v>
      </c>
      <c r="J32" s="399"/>
      <c r="K32" s="399"/>
      <c r="L32" s="398" t="s">
        <v>224</v>
      </c>
      <c r="M32" s="399"/>
      <c r="N32" s="399"/>
      <c r="O32" s="399"/>
      <c r="P32" s="400"/>
      <c r="S32"/>
    </row>
    <row r="33" spans="2:17" ht="27" customHeight="1" x14ac:dyDescent="0.4">
      <c r="B33" s="446" t="s">
        <v>253</v>
      </c>
      <c r="C33" s="161" t="s">
        <v>254</v>
      </c>
      <c r="D33" s="220">
        <f>SUMIF(I14:I28,"G0",O14:P28)</f>
        <v>0</v>
      </c>
      <c r="E33" s="163" t="s">
        <v>157</v>
      </c>
      <c r="F33" s="164" t="s">
        <v>221</v>
      </c>
      <c r="G33" s="165">
        <v>50000</v>
      </c>
      <c r="H33" s="24" t="s">
        <v>183</v>
      </c>
      <c r="I33" s="457">
        <f>D33*G33</f>
        <v>0</v>
      </c>
      <c r="J33" s="458"/>
      <c r="K33" s="24" t="s">
        <v>183</v>
      </c>
      <c r="L33" s="341">
        <f>I33</f>
        <v>0</v>
      </c>
      <c r="M33" s="445"/>
      <c r="N33" s="445"/>
      <c r="O33" s="445"/>
      <c r="P33" s="64" t="s">
        <v>183</v>
      </c>
      <c r="Q33"/>
    </row>
    <row r="34" spans="2:17" ht="27" customHeight="1" x14ac:dyDescent="0.4">
      <c r="B34" s="448"/>
      <c r="C34" s="161" t="s">
        <v>255</v>
      </c>
      <c r="D34" s="159">
        <f>SUMIF(I14:I28,"G1",O14:P28)</f>
        <v>0</v>
      </c>
      <c r="E34" s="110" t="s">
        <v>157</v>
      </c>
      <c r="F34" s="66" t="s">
        <v>221</v>
      </c>
      <c r="G34" s="158">
        <v>40000</v>
      </c>
      <c r="H34" s="75" t="s">
        <v>183</v>
      </c>
      <c r="I34" s="473">
        <f>D34*G34</f>
        <v>0</v>
      </c>
      <c r="J34" s="474"/>
      <c r="K34" s="75" t="s">
        <v>183</v>
      </c>
      <c r="L34" s="453">
        <f>I34</f>
        <v>0</v>
      </c>
      <c r="M34" s="454"/>
      <c r="N34" s="454"/>
      <c r="O34" s="454"/>
      <c r="P34" s="73" t="s">
        <v>183</v>
      </c>
      <c r="Q34"/>
    </row>
    <row r="35" spans="2:17" ht="42.95" customHeight="1" x14ac:dyDescent="0.4">
      <c r="B35" s="442" t="s">
        <v>225</v>
      </c>
      <c r="C35" s="443"/>
      <c r="D35" s="443"/>
      <c r="E35" s="443"/>
      <c r="F35" s="443"/>
      <c r="G35" s="443"/>
      <c r="H35" s="443"/>
      <c r="I35" s="443"/>
      <c r="J35" s="443"/>
      <c r="K35" s="444"/>
      <c r="L35" s="341">
        <f>SUM(L33:O34)</f>
        <v>0</v>
      </c>
      <c r="M35" s="445"/>
      <c r="N35" s="445"/>
      <c r="O35" s="445"/>
      <c r="P35" s="64" t="s">
        <v>183</v>
      </c>
      <c r="Q35"/>
    </row>
  </sheetData>
  <mergeCells count="60">
    <mergeCell ref="D32:E32"/>
    <mergeCell ref="G32:H32"/>
    <mergeCell ref="I32:K32"/>
    <mergeCell ref="L32:P32"/>
    <mergeCell ref="I34:J34"/>
    <mergeCell ref="L34:O34"/>
    <mergeCell ref="B35:K35"/>
    <mergeCell ref="L35:O35"/>
    <mergeCell ref="B33:B34"/>
    <mergeCell ref="I33:J33"/>
    <mergeCell ref="L33:O33"/>
    <mergeCell ref="E23:F23"/>
    <mergeCell ref="B29:M29"/>
    <mergeCell ref="E24:F24"/>
    <mergeCell ref="E25:F25"/>
    <mergeCell ref="E26:F26"/>
    <mergeCell ref="E27:F27"/>
    <mergeCell ref="E28:F28"/>
    <mergeCell ref="G24:H24"/>
    <mergeCell ref="G25:H25"/>
    <mergeCell ref="G26:H26"/>
    <mergeCell ref="G27:H27"/>
    <mergeCell ref="G28:H28"/>
    <mergeCell ref="G23:H23"/>
    <mergeCell ref="E18:F18"/>
    <mergeCell ref="E19:F19"/>
    <mergeCell ref="E20:F20"/>
    <mergeCell ref="E21:F21"/>
    <mergeCell ref="E22:F22"/>
    <mergeCell ref="N12:N13"/>
    <mergeCell ref="O12:P13"/>
    <mergeCell ref="G15:H15"/>
    <mergeCell ref="G16:H16"/>
    <mergeCell ref="G17:H17"/>
    <mergeCell ref="E14:F14"/>
    <mergeCell ref="G14:H14"/>
    <mergeCell ref="E15:F15"/>
    <mergeCell ref="E16:F16"/>
    <mergeCell ref="E17:F17"/>
    <mergeCell ref="B10:L10"/>
    <mergeCell ref="C12:C13"/>
    <mergeCell ref="E12:F13"/>
    <mergeCell ref="G12:H13"/>
    <mergeCell ref="M12:M13"/>
    <mergeCell ref="B12:B13"/>
    <mergeCell ref="D12:D13"/>
    <mergeCell ref="I12:I13"/>
    <mergeCell ref="J12:L12"/>
    <mergeCell ref="M1:N1"/>
    <mergeCell ref="M2:N2"/>
    <mergeCell ref="A3:P3"/>
    <mergeCell ref="B8:C8"/>
    <mergeCell ref="M8:P9"/>
    <mergeCell ref="O1:P1"/>
    <mergeCell ref="O2:P2"/>
    <mergeCell ref="G18:H18"/>
    <mergeCell ref="G19:H19"/>
    <mergeCell ref="G20:H20"/>
    <mergeCell ref="G21:H21"/>
    <mergeCell ref="G22:H22"/>
  </mergeCells>
  <phoneticPr fontId="3"/>
  <conditionalFormatting sqref="O1">
    <cfRule type="cellIs" dxfId="6" priority="6" operator="equal">
      <formula>0</formula>
    </cfRule>
  </conditionalFormatting>
  <conditionalFormatting sqref="M14:M28 O14:O28">
    <cfRule type="cellIs" dxfId="5" priority="5" operator="equal">
      <formula>0</formula>
    </cfRule>
  </conditionalFormatting>
  <conditionalFormatting sqref="L5 N5">
    <cfRule type="notContainsBlanks" dxfId="4" priority="4">
      <formula>LEN(TRIM(L5))&gt;0</formula>
    </cfRule>
  </conditionalFormatting>
  <conditionalFormatting sqref="D33:D34">
    <cfRule type="cellIs" dxfId="3" priority="3" operator="equal">
      <formula>0</formula>
    </cfRule>
  </conditionalFormatting>
  <conditionalFormatting sqref="O2:P2">
    <cfRule type="cellIs" dxfId="2" priority="1" operator="equal">
      <formula>0</formula>
    </cfRule>
  </conditionalFormatting>
  <dataValidations count="2">
    <dataValidation type="list" allowBlank="1" showInputMessage="1" showErrorMessage="1" sqref="M10">
      <formula1>$S$4:$S$5</formula1>
    </dataValidation>
    <dataValidation type="list" allowBlank="1" showInputMessage="1" showErrorMessage="1" sqref="I14:I28">
      <formula1>$S$14:$S$15</formula1>
    </dataValidation>
  </dataValidations>
  <pageMargins left="0.7" right="0.7" top="0.75" bottom="0.75" header="0.3" footer="0.3"/>
  <pageSetup paperSize="9" scale="49" orientation="portrait" r:id="rId1"/>
  <rowBreaks count="1" manualBreakCount="1">
    <brk id="36"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tabSelected="1" view="pageBreakPreview" zoomScale="83" zoomScaleNormal="100" zoomScaleSheetLayoutView="83" workbookViewId="0">
      <selection activeCell="I11" sqref="I11"/>
    </sheetView>
  </sheetViews>
  <sheetFormatPr defaultRowHeight="18.75" x14ac:dyDescent="0.4"/>
  <cols>
    <col min="1" max="1" width="4.625" customWidth="1"/>
    <col min="2" max="2" width="11.875" customWidth="1"/>
    <col min="3" max="3" width="7.125" customWidth="1"/>
    <col min="4" max="4" width="33.875" customWidth="1"/>
    <col min="5" max="5" width="19.625" customWidth="1"/>
    <col min="6" max="6" width="16.625" customWidth="1"/>
    <col min="7" max="9" width="20.375" customWidth="1"/>
    <col min="10" max="10" width="18.875" customWidth="1"/>
    <col min="11" max="11" width="15.375" customWidth="1"/>
    <col min="12" max="12" width="5.25" customWidth="1"/>
    <col min="13" max="14" width="2.625" style="42" customWidth="1"/>
  </cols>
  <sheetData>
    <row r="1" spans="1:21" x14ac:dyDescent="0.4">
      <c r="A1" t="s">
        <v>194</v>
      </c>
      <c r="I1" s="207" t="s">
        <v>44</v>
      </c>
      <c r="J1" s="327">
        <f>'様式第1号｜交付申請書'!M1</f>
        <v>0</v>
      </c>
      <c r="K1" s="327"/>
      <c r="L1" s="327"/>
      <c r="M1"/>
      <c r="N1"/>
    </row>
    <row r="2" spans="1:21" x14ac:dyDescent="0.4">
      <c r="I2" s="207" t="s">
        <v>45</v>
      </c>
      <c r="J2" s="424">
        <f>'様式第1号｜交付申請書'!M2</f>
        <v>0</v>
      </c>
      <c r="K2" s="424"/>
      <c r="L2" s="424"/>
      <c r="M2"/>
      <c r="N2"/>
    </row>
    <row r="3" spans="1:21" ht="24" x14ac:dyDescent="0.4">
      <c r="A3" s="379" t="s">
        <v>270</v>
      </c>
      <c r="B3" s="379"/>
      <c r="C3" s="379"/>
      <c r="D3" s="379"/>
      <c r="E3" s="379"/>
      <c r="F3" s="379"/>
      <c r="G3" s="379"/>
      <c r="H3" s="379"/>
      <c r="I3" s="379"/>
      <c r="J3" s="379"/>
      <c r="K3" s="379"/>
      <c r="L3" s="379"/>
      <c r="M3" s="71"/>
      <c r="N3" s="71"/>
      <c r="O3" s="71"/>
      <c r="P3" s="71"/>
      <c r="Q3" s="71"/>
      <c r="R3" s="71"/>
    </row>
    <row r="4" spans="1:21" s="42" customFormat="1" ht="24" x14ac:dyDescent="0.4">
      <c r="A4" s="186"/>
      <c r="B4" s="186"/>
      <c r="C4" s="186"/>
      <c r="D4" s="186"/>
      <c r="E4" s="186"/>
      <c r="F4" s="186"/>
      <c r="G4" s="186"/>
      <c r="H4" s="186"/>
      <c r="I4" s="186"/>
      <c r="J4" s="186"/>
      <c r="K4" s="186"/>
      <c r="L4" s="186"/>
      <c r="M4" s="71"/>
      <c r="N4" s="71"/>
      <c r="O4" s="71"/>
      <c r="P4" s="71"/>
      <c r="Q4" s="71"/>
      <c r="R4" s="71"/>
    </row>
    <row r="5" spans="1:21" ht="19.5" x14ac:dyDescent="0.4">
      <c r="B5" s="74"/>
      <c r="C5" s="139"/>
      <c r="D5" t="s">
        <v>229</v>
      </c>
      <c r="J5" s="171"/>
      <c r="M5" s="107"/>
      <c r="N5" s="107"/>
    </row>
    <row r="6" spans="1:21" ht="19.5" x14ac:dyDescent="0.4">
      <c r="B6" s="74"/>
      <c r="C6" s="140"/>
      <c r="D6" t="s">
        <v>230</v>
      </c>
      <c r="O6" s="135"/>
      <c r="Q6" s="135"/>
      <c r="U6" s="20"/>
    </row>
    <row r="7" spans="1:21" ht="19.5" x14ac:dyDescent="0.4">
      <c r="B7" s="74"/>
      <c r="C7" s="49"/>
      <c r="K7" s="170"/>
      <c r="O7" s="135"/>
      <c r="P7" s="135"/>
      <c r="Q7" s="135"/>
      <c r="U7" s="20"/>
    </row>
    <row r="8" spans="1:21" ht="42.6" customHeight="1" x14ac:dyDescent="0.4">
      <c r="B8" s="74" t="s">
        <v>260</v>
      </c>
      <c r="J8" s="483" t="s">
        <v>261</v>
      </c>
      <c r="K8" s="484"/>
      <c r="M8"/>
      <c r="N8"/>
    </row>
    <row r="9" spans="1:21" ht="33" customHeight="1" x14ac:dyDescent="0.4">
      <c r="B9" s="433" t="s">
        <v>231</v>
      </c>
      <c r="C9" s="433"/>
      <c r="D9" s="168" t="s">
        <v>182</v>
      </c>
      <c r="E9" s="128"/>
      <c r="F9" s="482" t="s">
        <v>265</v>
      </c>
      <c r="G9" s="342"/>
      <c r="H9" s="342"/>
      <c r="I9" s="342"/>
      <c r="J9" s="342"/>
      <c r="K9" s="169" t="s">
        <v>75</v>
      </c>
      <c r="M9" s="137"/>
      <c r="N9" s="137"/>
    </row>
    <row r="10" spans="1:21" ht="32.1" customHeight="1" x14ac:dyDescent="0.4">
      <c r="B10" s="129"/>
      <c r="C10" s="129"/>
      <c r="D10" s="128"/>
      <c r="E10" s="128"/>
      <c r="F10" s="128"/>
      <c r="G10" s="136"/>
      <c r="M10" s="137"/>
      <c r="N10" s="137"/>
    </row>
    <row r="11" spans="1:21" ht="26.45" customHeight="1" x14ac:dyDescent="0.4">
      <c r="B11" s="478" t="s">
        <v>202</v>
      </c>
      <c r="C11" s="479"/>
      <c r="D11" s="478" t="s">
        <v>263</v>
      </c>
      <c r="E11" s="481"/>
      <c r="F11" s="479"/>
      <c r="G11" s="177" t="s">
        <v>264</v>
      </c>
      <c r="H11" s="141" t="s">
        <v>266</v>
      </c>
      <c r="I11" s="149" t="s">
        <v>267</v>
      </c>
      <c r="J11" s="178" t="s">
        <v>268</v>
      </c>
      <c r="K11" s="475" t="s">
        <v>269</v>
      </c>
      <c r="L11" s="476"/>
      <c r="M11" s="49"/>
      <c r="N11" s="49"/>
    </row>
    <row r="12" spans="1:21" ht="27.6" customHeight="1" x14ac:dyDescent="0.4">
      <c r="B12" s="288"/>
      <c r="C12" s="290"/>
      <c r="D12" s="288"/>
      <c r="E12" s="289"/>
      <c r="F12" s="290"/>
      <c r="G12" s="162"/>
      <c r="H12" s="133"/>
      <c r="I12" s="132"/>
      <c r="J12" s="134"/>
      <c r="K12" s="160"/>
      <c r="L12" s="132" t="s">
        <v>183</v>
      </c>
      <c r="M12" s="49"/>
      <c r="N12" s="49"/>
      <c r="O12" s="49"/>
      <c r="P12" s="179" t="s">
        <v>76</v>
      </c>
    </row>
    <row r="13" spans="1:21" ht="27.6" customHeight="1" x14ac:dyDescent="0.4">
      <c r="B13" s="288"/>
      <c r="C13" s="290"/>
      <c r="D13" s="288"/>
      <c r="E13" s="289"/>
      <c r="F13" s="290"/>
      <c r="G13" s="162"/>
      <c r="H13" s="133"/>
      <c r="I13" s="132"/>
      <c r="J13" s="134"/>
      <c r="K13" s="160"/>
      <c r="L13" s="132" t="s">
        <v>183</v>
      </c>
      <c r="M13" s="49"/>
      <c r="N13" s="49"/>
      <c r="P13" s="180" t="s">
        <v>83</v>
      </c>
    </row>
    <row r="14" spans="1:21" ht="27.6" customHeight="1" thickBot="1" x14ac:dyDescent="0.45">
      <c r="B14" s="480"/>
      <c r="C14" s="388"/>
      <c r="D14" s="480"/>
      <c r="E14" s="273"/>
      <c r="F14" s="388"/>
      <c r="G14" s="181"/>
      <c r="H14" s="182"/>
      <c r="I14" s="131"/>
      <c r="J14" s="30"/>
      <c r="K14" s="184"/>
      <c r="L14" s="131" t="s">
        <v>183</v>
      </c>
      <c r="M14" s="49"/>
      <c r="N14" s="49"/>
    </row>
    <row r="15" spans="1:21" ht="24.75" thickBot="1" x14ac:dyDescent="0.45">
      <c r="B15" s="439" t="s">
        <v>272</v>
      </c>
      <c r="C15" s="477"/>
      <c r="D15" s="477"/>
      <c r="E15" s="477"/>
      <c r="F15" s="477"/>
      <c r="G15" s="477"/>
      <c r="H15" s="477"/>
      <c r="I15" s="477"/>
      <c r="J15" s="477"/>
      <c r="K15" s="185">
        <f>SUM(K12:K14)</f>
        <v>0</v>
      </c>
      <c r="L15" s="183" t="s">
        <v>183</v>
      </c>
      <c r="M15" s="130"/>
      <c r="N15" s="130"/>
      <c r="P15" s="130"/>
      <c r="Q15" s="130"/>
    </row>
    <row r="16" spans="1:21" ht="24" x14ac:dyDescent="0.4">
      <c r="B16" s="175"/>
      <c r="C16" s="176"/>
      <c r="D16" s="176"/>
      <c r="E16" s="176"/>
      <c r="F16" s="176"/>
      <c r="G16" s="176"/>
      <c r="H16" s="172"/>
      <c r="I16" s="173"/>
      <c r="J16" s="174"/>
      <c r="L16" s="130"/>
      <c r="M16"/>
      <c r="N16"/>
    </row>
    <row r="17" spans="10:16" ht="25.5" customHeight="1" x14ac:dyDescent="0.4">
      <c r="J17" s="74" t="s">
        <v>220</v>
      </c>
      <c r="M17"/>
      <c r="N17"/>
      <c r="O17" s="42"/>
      <c r="P17" s="42"/>
    </row>
    <row r="18" spans="10:16" s="130" customFormat="1" ht="35.450000000000003" customHeight="1" x14ac:dyDescent="0.4">
      <c r="J18" s="403" t="s">
        <v>262</v>
      </c>
      <c r="K18" s="404"/>
      <c r="L18" s="397"/>
      <c r="M18" s="170"/>
      <c r="N18"/>
    </row>
    <row r="19" spans="10:16" ht="42.95" customHeight="1" x14ac:dyDescent="0.4">
      <c r="J19" s="341">
        <f>IF(K15&lt;150000,K15,150000)</f>
        <v>0</v>
      </c>
      <c r="K19" s="445"/>
      <c r="L19" s="132" t="s">
        <v>183</v>
      </c>
      <c r="M19"/>
      <c r="N19"/>
    </row>
  </sheetData>
  <mergeCells count="18">
    <mergeCell ref="A3:L3"/>
    <mergeCell ref="B9:C9"/>
    <mergeCell ref="F9:J9"/>
    <mergeCell ref="J8:K8"/>
    <mergeCell ref="J1:L1"/>
    <mergeCell ref="J2:L2"/>
    <mergeCell ref="K11:L11"/>
    <mergeCell ref="J19:K19"/>
    <mergeCell ref="J18:L18"/>
    <mergeCell ref="B15:J15"/>
    <mergeCell ref="B11:C11"/>
    <mergeCell ref="B12:C12"/>
    <mergeCell ref="B13:C13"/>
    <mergeCell ref="B14:C14"/>
    <mergeCell ref="D11:F11"/>
    <mergeCell ref="D12:F12"/>
    <mergeCell ref="D13:F13"/>
    <mergeCell ref="D14:F14"/>
  </mergeCells>
  <phoneticPr fontId="3"/>
  <conditionalFormatting sqref="J2">
    <cfRule type="cellIs" dxfId="1" priority="5" operator="equal">
      <formula>0</formula>
    </cfRule>
  </conditionalFormatting>
  <conditionalFormatting sqref="J1:L1">
    <cfRule type="cellIs" dxfId="0" priority="1" operator="equal">
      <formula>0</formula>
    </cfRule>
  </conditionalFormatting>
  <dataValidations count="1">
    <dataValidation type="list" allowBlank="1" showInputMessage="1" showErrorMessage="1" sqref="K9">
      <formula1>$P$12:$P$13</formula1>
    </dataValidation>
  </dataValidations>
  <pageMargins left="0.7" right="0.7" top="0.75" bottom="0.75" header="0.3" footer="0.3"/>
  <pageSetup paperSize="9" scale="39" orientation="portrait" r:id="rId1"/>
  <rowBreaks count="1" manualBreakCount="1">
    <brk id="20"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提出書類チェックリスト</vt:lpstr>
      <vt:lpstr>様式第1号｜交付申請書</vt:lpstr>
      <vt:lpstr>定型様式1｜総括表</vt:lpstr>
      <vt:lpstr>定型様式2｜明細書【断熱材】</vt:lpstr>
      <vt:lpstr>定型様式2｜明細書【窓】</vt:lpstr>
      <vt:lpstr>定型様式2｜明細書【ガラス】 </vt:lpstr>
      <vt:lpstr>定型様式2｜明細書【玄関ドア】 </vt:lpstr>
      <vt:lpstr>'定型様式1｜総括表'!Print_Area</vt:lpstr>
      <vt:lpstr>'定型様式2｜明細書【ガラス】 '!Print_Area</vt:lpstr>
      <vt:lpstr>'定型様式2｜明細書【玄関ドア】 '!Print_Area</vt:lpstr>
      <vt:lpstr>'定型様式2｜明細書【窓】'!Print_Area</vt:lpstr>
      <vt:lpstr>'定型様式2｜明細書【断熱材】'!Print_Area</vt:lpstr>
      <vt:lpstr>'様式第1号｜交付申請書'!Print_Area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秀人</dc:creator>
  <cp:lastModifiedBy> </cp:lastModifiedBy>
  <cp:lastPrinted>2025-05-09T04:30:28Z</cp:lastPrinted>
  <dcterms:created xsi:type="dcterms:W3CDTF">2024-09-14T07:16:40Z</dcterms:created>
  <dcterms:modified xsi:type="dcterms:W3CDTF">2025-05-09T04:41:13Z</dcterms:modified>
</cp:coreProperties>
</file>