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Box\【社内】1207-C001-H_都市環境室\■■2025年度業務\01_小諸市脱炭素\01_断熱改修\00_2025年度申請書\20250510アップ用\"/>
    </mc:Choice>
  </mc:AlternateContent>
  <bookViews>
    <workbookView xWindow="0" yWindow="0" windowWidth="13260" windowHeight="11415" tabRatio="885" firstSheet="4" activeTab="7"/>
  </bookViews>
  <sheets>
    <sheet name="完了チェックリスト" sheetId="11" r:id="rId1"/>
    <sheet name="様式第5号｜実績報告書" sheetId="3" r:id="rId2"/>
    <sheet name="定型様式5｜総括表" sheetId="4" r:id="rId3"/>
    <sheet name="定型様式6｜明細書【断熱材】" sheetId="6" r:id="rId4"/>
    <sheet name="定型様式6｜明細書【窓】" sheetId="7" r:id="rId5"/>
    <sheet name="定型様式6｜明細書【ガラス】 " sheetId="8" r:id="rId6"/>
    <sheet name="定型様式6｜明細書【玄関ドア】 " sheetId="9" r:id="rId7"/>
    <sheet name="様式第7号｜交付請求書" sheetId="14" r:id="rId8"/>
  </sheets>
  <definedNames>
    <definedName name="_xlnm.Print_Area" localSheetId="2">'定型様式5｜総括表'!$A$1:$R$44</definedName>
    <definedName name="_xlnm.Print_Area" localSheetId="5">'定型様式6｜明細書【ガラス】 '!$A$1:$Q$36</definedName>
    <definedName name="_xlnm.Print_Area" localSheetId="6">'定型様式6｜明細書【玄関ドア】 '!$A$1:$M$20</definedName>
    <definedName name="_xlnm.Print_Area" localSheetId="4">'定型様式6｜明細書【窓】'!$A$1:$Q$72</definedName>
    <definedName name="_xlnm.Print_Area" localSheetId="3">'定型様式6｜明細書【断熱材】'!$A$1:$U$50</definedName>
    <definedName name="_xlnm.Print_Area" localSheetId="1">'様式第5号｜実績報告書'!$A$1:$U$58</definedName>
    <definedName name="_xlnm.Print_Area" localSheetId="7">'様式第7号｜交付請求書'!$A$1:$U$34</definedName>
    <definedName name="ガラス" localSheetId="7">#REF!</definedName>
    <definedName name="ガラス">#REF!</definedName>
    <definedName name="使用製品" localSheetId="7">#REF!</definedName>
    <definedName name="使用製品">#REF!</definedName>
    <definedName name="窓" localSheetId="7">#REF!</definedName>
    <definedName name="窓">#REF!</definedName>
    <definedName name="断熱材" localSheetId="7">#REF!</definedName>
    <definedName name="断熱材">#REF!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4" i="8" l="1"/>
  <c r="D66" i="7"/>
  <c r="D69" i="7"/>
  <c r="D70" i="7"/>
  <c r="D35" i="3"/>
  <c r="K17" i="14" l="1"/>
  <c r="G22" i="14"/>
  <c r="N14" i="3"/>
  <c r="E24" i="14" l="1"/>
  <c r="E23" i="14"/>
  <c r="M24" i="14"/>
  <c r="M23" i="14"/>
  <c r="M12" i="14"/>
  <c r="M11" i="14"/>
  <c r="G17" i="14"/>
  <c r="O16" i="8" l="1"/>
  <c r="O17" i="8"/>
  <c r="O18" i="8"/>
  <c r="O19" i="8"/>
  <c r="O20" i="8"/>
  <c r="O21" i="8"/>
  <c r="O22" i="8"/>
  <c r="O23" i="8"/>
  <c r="O24" i="8"/>
  <c r="O25" i="8"/>
  <c r="O26" i="8"/>
  <c r="O27" i="8"/>
  <c r="O28" i="8"/>
  <c r="P28" i="6"/>
  <c r="P27" i="6"/>
  <c r="P26" i="6"/>
  <c r="P25" i="6"/>
  <c r="P24" i="6"/>
  <c r="P23" i="6"/>
  <c r="P22" i="6"/>
  <c r="P21" i="6"/>
  <c r="P20" i="6"/>
  <c r="P19" i="6"/>
  <c r="P18" i="6"/>
  <c r="P17" i="6"/>
  <c r="P16" i="6"/>
  <c r="P15" i="6"/>
  <c r="P14" i="6"/>
  <c r="P13" i="6"/>
  <c r="P12" i="6"/>
  <c r="P11" i="6"/>
  <c r="P10" i="6"/>
  <c r="P9" i="6"/>
  <c r="O48" i="7"/>
  <c r="O49" i="7"/>
  <c r="O50" i="7"/>
  <c r="O51" i="7"/>
  <c r="O52" i="7"/>
  <c r="O53" i="7"/>
  <c r="O54" i="7"/>
  <c r="O55" i="7"/>
  <c r="O56" i="7"/>
  <c r="O57" i="7"/>
  <c r="O58" i="7"/>
  <c r="O59" i="7"/>
  <c r="O60" i="7"/>
  <c r="O61" i="7"/>
  <c r="O18" i="7"/>
  <c r="O19" i="7"/>
  <c r="O20" i="7"/>
  <c r="O21" i="7"/>
  <c r="O22" i="7"/>
  <c r="O23" i="7"/>
  <c r="O24" i="7"/>
  <c r="O25" i="7"/>
  <c r="O26" i="7"/>
  <c r="O27" i="7"/>
  <c r="O28" i="7"/>
  <c r="O29" i="7"/>
  <c r="O30" i="7"/>
  <c r="O31" i="7"/>
  <c r="O32" i="7"/>
  <c r="O33" i="7"/>
  <c r="O34" i="7"/>
  <c r="O35" i="7"/>
  <c r="O36" i="7"/>
  <c r="O37" i="7"/>
  <c r="O38" i="7"/>
  <c r="Q9" i="6" l="1"/>
  <c r="O2" i="3"/>
  <c r="O7" i="14"/>
  <c r="M9" i="14"/>
  <c r="O9" i="14"/>
  <c r="E17" i="14" l="1"/>
  <c r="C17" i="14"/>
  <c r="M7" i="14" l="1"/>
  <c r="O1" i="14"/>
  <c r="O2" i="14"/>
  <c r="K2" i="9"/>
  <c r="O2" i="8" l="1"/>
  <c r="O2" i="7"/>
  <c r="Q1" i="6"/>
  <c r="Q2" i="6"/>
  <c r="O2" i="4"/>
  <c r="M14" i="8" l="1"/>
  <c r="D37" i="6" l="1"/>
  <c r="Q21" i="6"/>
  <c r="Q17" i="6"/>
  <c r="Q15" i="6"/>
  <c r="Q13" i="6"/>
  <c r="Q11" i="6"/>
  <c r="Q27" i="6"/>
  <c r="Q25" i="6"/>
  <c r="Q23" i="6"/>
  <c r="Q19" i="6"/>
  <c r="D49" i="6"/>
  <c r="D13" i="4" l="1"/>
  <c r="D46" i="6" l="1"/>
  <c r="D45" i="6"/>
  <c r="D44" i="6"/>
  <c r="D43" i="6"/>
  <c r="D42" i="6"/>
  <c r="D41" i="6"/>
  <c r="D40" i="6"/>
  <c r="D38" i="6" l="1"/>
  <c r="D39" i="6"/>
  <c r="K38" i="6" l="1"/>
  <c r="K1" i="9" l="1"/>
  <c r="K15" i="9" l="1"/>
  <c r="J19" i="9" s="1"/>
  <c r="G28" i="4" s="1"/>
  <c r="N29" i="8"/>
  <c r="M28" i="8"/>
  <c r="M27" i="8"/>
  <c r="M26" i="8"/>
  <c r="M25" i="8"/>
  <c r="M24" i="8"/>
  <c r="M23" i="8"/>
  <c r="M22" i="8"/>
  <c r="M21" i="8"/>
  <c r="M20" i="8"/>
  <c r="M19" i="8"/>
  <c r="M18" i="8"/>
  <c r="M17" i="8"/>
  <c r="M16" i="8"/>
  <c r="M15" i="8"/>
  <c r="O14" i="8"/>
  <c r="D33" i="8" s="1"/>
  <c r="I33" i="8" s="1"/>
  <c r="L33" i="8" s="1"/>
  <c r="O1" i="8"/>
  <c r="M48" i="7"/>
  <c r="M49" i="7"/>
  <c r="M50" i="7"/>
  <c r="M51" i="7"/>
  <c r="M52" i="7"/>
  <c r="M53" i="7"/>
  <c r="M54" i="7"/>
  <c r="M55" i="7"/>
  <c r="M56" i="7"/>
  <c r="M57" i="7"/>
  <c r="M58" i="7"/>
  <c r="M59" i="7"/>
  <c r="M60" i="7"/>
  <c r="M61" i="7"/>
  <c r="M47" i="7"/>
  <c r="O47" i="7" s="1"/>
  <c r="M15" i="7"/>
  <c r="O15" i="7" s="1"/>
  <c r="D67" i="7" s="1"/>
  <c r="I67" i="7" s="1"/>
  <c r="M16" i="7"/>
  <c r="O16" i="7" s="1"/>
  <c r="M17" i="7"/>
  <c r="O17" i="7" s="1"/>
  <c r="I69" i="7" s="1"/>
  <c r="M18" i="7"/>
  <c r="M19" i="7"/>
  <c r="M20" i="7"/>
  <c r="M21" i="7"/>
  <c r="M22" i="7"/>
  <c r="M23" i="7"/>
  <c r="M24" i="7"/>
  <c r="M25" i="7"/>
  <c r="M26" i="7"/>
  <c r="M27" i="7"/>
  <c r="M28" i="7"/>
  <c r="M29" i="7"/>
  <c r="M30" i="7"/>
  <c r="M31" i="7"/>
  <c r="M32" i="7"/>
  <c r="M33" i="7"/>
  <c r="M34" i="7"/>
  <c r="M35" i="7"/>
  <c r="M36" i="7"/>
  <c r="M37" i="7"/>
  <c r="M38" i="7"/>
  <c r="M14" i="7"/>
  <c r="O14" i="7" s="1"/>
  <c r="N62" i="7"/>
  <c r="N39" i="7"/>
  <c r="D68" i="7" l="1"/>
  <c r="I68" i="7" s="1"/>
  <c r="I66" i="7"/>
  <c r="I34" i="8"/>
  <c r="L34" i="8" s="1"/>
  <c r="L35" i="8" s="1"/>
  <c r="G27" i="4" s="1"/>
  <c r="O15" i="8"/>
  <c r="O29" i="8" s="1"/>
  <c r="L66" i="7" l="1"/>
  <c r="O39" i="7"/>
  <c r="O62" i="7"/>
  <c r="I70" i="7" s="1"/>
  <c r="L70" i="7" s="1"/>
  <c r="L71" i="7" l="1"/>
  <c r="G26" i="4" s="1"/>
  <c r="O1" i="7"/>
  <c r="K46" i="6"/>
  <c r="K45" i="6"/>
  <c r="K44" i="6"/>
  <c r="K43" i="6"/>
  <c r="K42" i="6"/>
  <c r="K41" i="6"/>
  <c r="K40" i="6"/>
  <c r="K39" i="6"/>
  <c r="K37" i="6"/>
  <c r="O1" i="4"/>
  <c r="M37" i="6" l="1"/>
  <c r="M41" i="6"/>
  <c r="M44" i="6"/>
  <c r="M47" i="6" l="1"/>
  <c r="G25" i="4" s="1"/>
  <c r="G29" i="4" s="1"/>
  <c r="G30" i="4" l="1"/>
  <c r="G31" i="4" s="1"/>
  <c r="G34" i="4" s="1"/>
  <c r="G38" i="4" l="1"/>
  <c r="G41" i="3" l="1"/>
</calcChain>
</file>

<file path=xl/sharedStrings.xml><?xml version="1.0" encoding="utf-8"?>
<sst xmlns="http://schemas.openxmlformats.org/spreadsheetml/2006/main" count="807" uniqueCount="323">
  <si>
    <t>書類名</t>
  </si>
  <si>
    <t>様式</t>
  </si>
  <si>
    <t>形式</t>
  </si>
  <si>
    <t>①</t>
  </si>
  <si>
    <t>Excel</t>
  </si>
  <si>
    <t>○</t>
  </si>
  <si>
    <t>②</t>
  </si>
  <si>
    <t>③</t>
  </si>
  <si>
    <t>総括表</t>
  </si>
  <si>
    <t>④</t>
  </si>
  <si>
    <t>明細書</t>
  </si>
  <si>
    <t>⑤</t>
  </si>
  <si>
    <t>自由</t>
  </si>
  <si>
    <t>PDF</t>
  </si>
  <si>
    <t>△</t>
  </si>
  <si>
    <t>〇</t>
    <phoneticPr fontId="4"/>
  </si>
  <si>
    <t>⑦</t>
  </si>
  <si>
    <t>⑧</t>
  </si>
  <si>
    <t>事業番号</t>
    <rPh sb="0" eb="4">
      <t>ジギョウバンゴウ</t>
    </rPh>
    <phoneticPr fontId="2"/>
  </si>
  <si>
    <t>年</t>
    <rPh sb="0" eb="1">
      <t>ネン</t>
    </rPh>
    <phoneticPr fontId="2"/>
  </si>
  <si>
    <t>令和</t>
    <rPh sb="0" eb="2">
      <t>レイワ</t>
    </rPh>
    <phoneticPr fontId="2"/>
  </si>
  <si>
    <t>月</t>
    <rPh sb="0" eb="1">
      <t>ツキ</t>
    </rPh>
    <phoneticPr fontId="2"/>
  </si>
  <si>
    <t>日</t>
    <rPh sb="0" eb="1">
      <t>ヒ</t>
    </rPh>
    <phoneticPr fontId="2"/>
  </si>
  <si>
    <t>ー</t>
  </si>
  <si>
    <t>ー</t>
    <phoneticPr fontId="2"/>
  </si>
  <si>
    <t>都道府県</t>
    <rPh sb="0" eb="4">
      <t>トドウフケン</t>
    </rPh>
    <phoneticPr fontId="2"/>
  </si>
  <si>
    <t>市区町村以降</t>
    <rPh sb="0" eb="6">
      <t>シクチョウソンイコウ</t>
    </rPh>
    <phoneticPr fontId="2"/>
  </si>
  <si>
    <t>住所</t>
    <rPh sb="0" eb="2">
      <t>ジュウショ</t>
    </rPh>
    <phoneticPr fontId="2"/>
  </si>
  <si>
    <t>（ふりがな）</t>
    <phoneticPr fontId="2"/>
  </si>
  <si>
    <t>氏名等</t>
    <rPh sb="0" eb="3">
      <t>シメイトウ</t>
    </rPh>
    <phoneticPr fontId="2"/>
  </si>
  <si>
    <t>手続代行者</t>
    <rPh sb="0" eb="2">
      <t>テツヅ</t>
    </rPh>
    <rPh sb="2" eb="4">
      <t>ダイコウ</t>
    </rPh>
    <rPh sb="4" eb="5">
      <t>シャ</t>
    </rPh>
    <phoneticPr fontId="2"/>
  </si>
  <si>
    <t>会社名</t>
    <rPh sb="0" eb="3">
      <t>カイシャメイ</t>
    </rPh>
    <phoneticPr fontId="2"/>
  </si>
  <si>
    <t>役職名</t>
    <rPh sb="0" eb="3">
      <t>ヤクショクメイ</t>
    </rPh>
    <phoneticPr fontId="2"/>
  </si>
  <si>
    <t>代表者氏名</t>
    <rPh sb="0" eb="3">
      <t>ダイヒョウシャ</t>
    </rPh>
    <rPh sb="3" eb="5">
      <t>シメイ</t>
    </rPh>
    <phoneticPr fontId="2"/>
  </si>
  <si>
    <t>電話番号</t>
    <rPh sb="0" eb="4">
      <t>デンワバンゴウ</t>
    </rPh>
    <phoneticPr fontId="2"/>
  </si>
  <si>
    <t>FAX番号</t>
    <rPh sb="3" eb="5">
      <t>バンゴウ</t>
    </rPh>
    <phoneticPr fontId="2"/>
  </si>
  <si>
    <t>E-mail</t>
    <phoneticPr fontId="2"/>
  </si>
  <si>
    <t>緊急連絡先
（携帯等）</t>
    <rPh sb="0" eb="5">
      <t>キンキュウレンラクサキ</t>
    </rPh>
    <rPh sb="7" eb="9">
      <t>ケイタイ</t>
    </rPh>
    <rPh sb="9" eb="10">
      <t>ナド</t>
    </rPh>
    <phoneticPr fontId="2"/>
  </si>
  <si>
    <t>〒</t>
    <phoneticPr fontId="2"/>
  </si>
  <si>
    <t>市町村</t>
    <rPh sb="0" eb="3">
      <t>シチョウソン</t>
    </rPh>
    <phoneticPr fontId="2"/>
  </si>
  <si>
    <t>□</t>
  </si>
  <si>
    <t>□</t>
    <phoneticPr fontId="2"/>
  </si>
  <si>
    <t>↓手続き代行者がいない場合は必ず入力してください</t>
    <rPh sb="1" eb="3">
      <t>テツヅ</t>
    </rPh>
    <rPh sb="4" eb="7">
      <t>ダイコウシャ</t>
    </rPh>
    <rPh sb="11" eb="13">
      <t>バアイ</t>
    </rPh>
    <rPh sb="14" eb="15">
      <t>カナラ</t>
    </rPh>
    <rPh sb="16" eb="18">
      <t>ニュウリョク</t>
    </rPh>
    <phoneticPr fontId="2"/>
  </si>
  <si>
    <t>☑</t>
    <phoneticPr fontId="2"/>
  </si>
  <si>
    <t>円（税抜）</t>
    <rPh sb="0" eb="1">
      <t>エン</t>
    </rPh>
    <rPh sb="2" eb="4">
      <t>ゼイヌ</t>
    </rPh>
    <phoneticPr fontId="2"/>
  </si>
  <si>
    <t>担当者</t>
    <rPh sb="0" eb="3">
      <t>タントウシャ</t>
    </rPh>
    <phoneticPr fontId="2"/>
  </si>
  <si>
    <t>所属</t>
    <rPh sb="0" eb="2">
      <t>ショゾク</t>
    </rPh>
    <phoneticPr fontId="2"/>
  </si>
  <si>
    <t>丁目・番地・号等</t>
    <rPh sb="0" eb="2">
      <t>チョウメ</t>
    </rPh>
    <rPh sb="3" eb="5">
      <t>バンチ</t>
    </rPh>
    <rPh sb="6" eb="7">
      <t>ゴウ</t>
    </rPh>
    <rPh sb="7" eb="8">
      <t>トウ</t>
    </rPh>
    <phoneticPr fontId="2"/>
  </si>
  <si>
    <t>【提出書類チェックリスト】</t>
    <rPh sb="1" eb="5">
      <t>テイシュツショルイ</t>
    </rPh>
    <phoneticPr fontId="2"/>
  </si>
  <si>
    <t>総括表</t>
    <rPh sb="0" eb="3">
      <t>ソウカツヒョウ</t>
    </rPh>
    <phoneticPr fontId="2"/>
  </si>
  <si>
    <t>＜住宅の概要＞</t>
    <rPh sb="1" eb="3">
      <t>ジュウタク</t>
    </rPh>
    <rPh sb="4" eb="6">
      <t>ガイヨウ</t>
    </rPh>
    <phoneticPr fontId="2"/>
  </si>
  <si>
    <t>延べ床面積</t>
    <rPh sb="0" eb="1">
      <t>ノ</t>
    </rPh>
    <rPh sb="2" eb="5">
      <t>ユカメンセキ</t>
    </rPh>
    <phoneticPr fontId="2"/>
  </si>
  <si>
    <t>床面積</t>
    <rPh sb="0" eb="3">
      <t>ユカメンセキ</t>
    </rPh>
    <phoneticPr fontId="2"/>
  </si>
  <si>
    <t>補助対象面積合計</t>
    <rPh sb="0" eb="8">
      <t>ホジョタイショウメンセキゴウケイ</t>
    </rPh>
    <phoneticPr fontId="2"/>
  </si>
  <si>
    <t>改修率</t>
    <rPh sb="0" eb="3">
      <t>カイシュウリツ</t>
    </rPh>
    <phoneticPr fontId="2"/>
  </si>
  <si>
    <t>地域区分</t>
    <rPh sb="0" eb="4">
      <t>チイキクブン</t>
    </rPh>
    <phoneticPr fontId="2"/>
  </si>
  <si>
    <t>（</t>
    <phoneticPr fontId="2"/>
  </si>
  <si>
    <t>）</t>
    <phoneticPr fontId="2"/>
  </si>
  <si>
    <t>㎡</t>
    <phoneticPr fontId="2"/>
  </si>
  <si>
    <t>１Ｆ</t>
    <phoneticPr fontId="2"/>
  </si>
  <si>
    <t>２Ｆ</t>
  </si>
  <si>
    <t>３Ｆ</t>
  </si>
  <si>
    <t>（地下</t>
    <rPh sb="1" eb="3">
      <t>チカ</t>
    </rPh>
    <phoneticPr fontId="2"/>
  </si>
  <si>
    <t>㎡）</t>
    <phoneticPr fontId="2"/>
  </si>
  <si>
    <t>％</t>
    <phoneticPr fontId="2"/>
  </si>
  <si>
    <t>組合せ番号</t>
    <rPh sb="0" eb="2">
      <t>クミアワ</t>
    </rPh>
    <rPh sb="3" eb="5">
      <t>バンゴウ</t>
    </rPh>
    <phoneticPr fontId="2"/>
  </si>
  <si>
    <t>部位</t>
    <rPh sb="0" eb="2">
      <t>ブイ</t>
    </rPh>
    <phoneticPr fontId="2"/>
  </si>
  <si>
    <t>＜補助金交付申請額の算出＞</t>
    <rPh sb="1" eb="4">
      <t>ホジョキン</t>
    </rPh>
    <rPh sb="4" eb="6">
      <t>コウフ</t>
    </rPh>
    <rPh sb="6" eb="8">
      <t>シンセイ</t>
    </rPh>
    <rPh sb="8" eb="9">
      <t>ガク</t>
    </rPh>
    <rPh sb="10" eb="12">
      <t>サンシュツ</t>
    </rPh>
    <phoneticPr fontId="2"/>
  </si>
  <si>
    <t>【高性能建材】</t>
    <rPh sb="1" eb="4">
      <t>コウセイノウ</t>
    </rPh>
    <rPh sb="4" eb="6">
      <t>ケンザイ</t>
    </rPh>
    <phoneticPr fontId="2"/>
  </si>
  <si>
    <t>建材名</t>
    <rPh sb="0" eb="3">
      <t>ケンザイメイ</t>
    </rPh>
    <phoneticPr fontId="2"/>
  </si>
  <si>
    <t>計</t>
    <rPh sb="0" eb="1">
      <t>ケイ</t>
    </rPh>
    <phoneticPr fontId="2"/>
  </si>
  <si>
    <t>断熱材</t>
    <rPh sb="0" eb="3">
      <t>ダンネツザイ</t>
    </rPh>
    <phoneticPr fontId="2"/>
  </si>
  <si>
    <t>窓</t>
    <rPh sb="0" eb="1">
      <t>マド</t>
    </rPh>
    <phoneticPr fontId="2"/>
  </si>
  <si>
    <t>ガラス</t>
    <phoneticPr fontId="2"/>
  </si>
  <si>
    <t>玄関ドア</t>
    <rPh sb="0" eb="2">
      <t>ゲンカン</t>
    </rPh>
    <phoneticPr fontId="2"/>
  </si>
  <si>
    <t>円</t>
    <rPh sb="0" eb="1">
      <t>エン</t>
    </rPh>
    <phoneticPr fontId="2"/>
  </si>
  <si>
    <t>※「明細書」を先に入力してください。</t>
    <rPh sb="2" eb="5">
      <t>メイサイショ</t>
    </rPh>
    <rPh sb="7" eb="8">
      <t>サキ</t>
    </rPh>
    <rPh sb="9" eb="11">
      <t>ニュウリョク</t>
    </rPh>
    <phoneticPr fontId="2"/>
  </si>
  <si>
    <t>高性能建材の補助対象経費合計(A)</t>
    <rPh sb="0" eb="3">
      <t>コウセイノウ</t>
    </rPh>
    <rPh sb="3" eb="5">
      <t>ケンザイ</t>
    </rPh>
    <rPh sb="6" eb="12">
      <t>ホジョタイショウケイヒ</t>
    </rPh>
    <rPh sb="12" eb="14">
      <t>ゴウケイ</t>
    </rPh>
    <phoneticPr fontId="2"/>
  </si>
  <si>
    <t>補助対象費(円)</t>
    <rPh sb="0" eb="5">
      <t>ホジョタイショウヒ</t>
    </rPh>
    <rPh sb="6" eb="7">
      <t>エン</t>
    </rPh>
    <phoneticPr fontId="2"/>
  </si>
  <si>
    <t>※該当する項目の□を☑にしてください</t>
    <rPh sb="1" eb="3">
      <t>ガイトウ</t>
    </rPh>
    <rPh sb="5" eb="7">
      <t>コウモク</t>
    </rPh>
    <phoneticPr fontId="2"/>
  </si>
  <si>
    <t>(少数点第２位まで、３位切捨て)</t>
    <rPh sb="1" eb="3">
      <t>ショウスウ</t>
    </rPh>
    <rPh sb="3" eb="4">
      <t>テン</t>
    </rPh>
    <rPh sb="4" eb="5">
      <t>ダイ</t>
    </rPh>
    <rPh sb="6" eb="7">
      <t>イ</t>
    </rPh>
    <rPh sb="11" eb="12">
      <t>イ</t>
    </rPh>
    <rPh sb="12" eb="13">
      <t>キ</t>
    </rPh>
    <rPh sb="13" eb="14">
      <t>ス</t>
    </rPh>
    <phoneticPr fontId="2"/>
  </si>
  <si>
    <t>(少数点第1位を切捨て)</t>
    <rPh sb="1" eb="3">
      <t>ショウスウ</t>
    </rPh>
    <rPh sb="3" eb="4">
      <t>テン</t>
    </rPh>
    <rPh sb="4" eb="5">
      <t>ダイ</t>
    </rPh>
    <rPh sb="6" eb="7">
      <t>イ</t>
    </rPh>
    <rPh sb="8" eb="9">
      <t>キ</t>
    </rPh>
    <rPh sb="9" eb="10">
      <t>ス</t>
    </rPh>
    <phoneticPr fontId="2"/>
  </si>
  <si>
    <t>明細書【断熱材】</t>
    <rPh sb="0" eb="3">
      <t>メイサイショ</t>
    </rPh>
    <rPh sb="4" eb="7">
      <t>ダンネツザイ</t>
    </rPh>
    <phoneticPr fontId="2"/>
  </si>
  <si>
    <t>※求積表番号は求積表との整合性をとって入力してください。</t>
    <rPh sb="1" eb="3">
      <t>キュウセキ</t>
    </rPh>
    <rPh sb="3" eb="6">
      <t>ヒョウバンゴウ</t>
    </rPh>
    <rPh sb="7" eb="10">
      <t>キュウセキヒョウ</t>
    </rPh>
    <rPh sb="12" eb="15">
      <t>セイゴウセイ</t>
    </rPh>
    <rPh sb="19" eb="21">
      <t>ニュウリョク</t>
    </rPh>
    <phoneticPr fontId="2"/>
  </si>
  <si>
    <t>※複数枚に及ぶ場合</t>
    <rPh sb="1" eb="4">
      <t>フクスウマイ</t>
    </rPh>
    <rPh sb="5" eb="6">
      <t>オヨ</t>
    </rPh>
    <rPh sb="7" eb="9">
      <t>バアイ</t>
    </rPh>
    <phoneticPr fontId="2"/>
  </si>
  <si>
    <t>ページ）</t>
    <phoneticPr fontId="2"/>
  </si>
  <si>
    <t>／</t>
    <phoneticPr fontId="2"/>
  </si>
  <si>
    <t>構成</t>
    <rPh sb="0" eb="2">
      <t>コウセイ</t>
    </rPh>
    <phoneticPr fontId="2"/>
  </si>
  <si>
    <t>登録番号</t>
    <rPh sb="0" eb="4">
      <t>トウロクバンゴウ</t>
    </rPh>
    <phoneticPr fontId="2"/>
  </si>
  <si>
    <t>メーカー名</t>
    <rPh sb="4" eb="5">
      <t>メイ</t>
    </rPh>
    <phoneticPr fontId="2"/>
  </si>
  <si>
    <t>製品名</t>
    <rPh sb="0" eb="3">
      <t>セイヒンメイ</t>
    </rPh>
    <phoneticPr fontId="2"/>
  </si>
  <si>
    <t>グレード</t>
    <phoneticPr fontId="2"/>
  </si>
  <si>
    <t>施工面積(㎡）</t>
    <rPh sb="0" eb="4">
      <t>セコウメンセキ</t>
    </rPh>
    <phoneticPr fontId="2"/>
  </si>
  <si>
    <t>一層目</t>
    <rPh sb="0" eb="3">
      <t>イッソウメ</t>
    </rPh>
    <phoneticPr fontId="2"/>
  </si>
  <si>
    <t>二層目</t>
    <rPh sb="0" eb="1">
      <t>ニ</t>
    </rPh>
    <rPh sb="1" eb="2">
      <t>ソウ</t>
    </rPh>
    <rPh sb="2" eb="3">
      <t>メ</t>
    </rPh>
    <phoneticPr fontId="2"/>
  </si>
  <si>
    <t>天井</t>
    <rPh sb="0" eb="2">
      <t>テンジョウ</t>
    </rPh>
    <phoneticPr fontId="2"/>
  </si>
  <si>
    <t>熱伝導率
(λ値)</t>
    <rPh sb="0" eb="4">
      <t>ネツデンドウリツ</t>
    </rPh>
    <rPh sb="7" eb="8">
      <t>チ</t>
    </rPh>
    <phoneticPr fontId="2"/>
  </si>
  <si>
    <t>熱抵抗値
(R値)</t>
    <rPh sb="0" eb="4">
      <t>ネツテイコウチ</t>
    </rPh>
    <rPh sb="7" eb="8">
      <t>チ</t>
    </rPh>
    <phoneticPr fontId="2"/>
  </si>
  <si>
    <t>合計
熱抵抗値</t>
    <rPh sb="0" eb="2">
      <t>ゴウケイ</t>
    </rPh>
    <rPh sb="3" eb="6">
      <t>ネツテイコウ</t>
    </rPh>
    <rPh sb="6" eb="7">
      <t>チ</t>
    </rPh>
    <phoneticPr fontId="2"/>
  </si>
  <si>
    <t>施工面積
(㎡）</t>
    <rPh sb="0" eb="4">
      <t>セコウメンセキ</t>
    </rPh>
    <phoneticPr fontId="2"/>
  </si>
  <si>
    <t>外壁</t>
    <rPh sb="0" eb="2">
      <t>ガイヘキ</t>
    </rPh>
    <phoneticPr fontId="2"/>
  </si>
  <si>
    <t>床</t>
    <rPh sb="0" eb="1">
      <t>ユカ</t>
    </rPh>
    <phoneticPr fontId="2"/>
  </si>
  <si>
    <t>小数点第１位まで、第2位切捨て
↓（自動計算）</t>
    <rPh sb="0" eb="3">
      <t>ショウスウテン</t>
    </rPh>
    <rPh sb="3" eb="4">
      <t>ダイ</t>
    </rPh>
    <rPh sb="5" eb="6">
      <t>イ</t>
    </rPh>
    <rPh sb="9" eb="10">
      <t>ダイ</t>
    </rPh>
    <rPh sb="11" eb="12">
      <t>イ</t>
    </rPh>
    <rPh sb="12" eb="14">
      <t>キリス</t>
    </rPh>
    <rPh sb="18" eb="22">
      <t>ジドウケイサン</t>
    </rPh>
    <phoneticPr fontId="2"/>
  </si>
  <si>
    <t>施工箇所</t>
    <rPh sb="0" eb="4">
      <t>セコウカショ</t>
    </rPh>
    <phoneticPr fontId="2"/>
  </si>
  <si>
    <t>施工業者名</t>
    <rPh sb="0" eb="5">
      <t>セコウギョウシャメイ</t>
    </rPh>
    <phoneticPr fontId="2"/>
  </si>
  <si>
    <t>支店名</t>
    <rPh sb="0" eb="3">
      <t>シテンメイ</t>
    </rPh>
    <phoneticPr fontId="2"/>
  </si>
  <si>
    <t>外壁</t>
    <rPh sb="0" eb="2">
      <t>ソトカベ</t>
    </rPh>
    <phoneticPr fontId="2"/>
  </si>
  <si>
    <t>＜補助対象経費の算出＞</t>
    <rPh sb="1" eb="3">
      <t>ホジョ</t>
    </rPh>
    <rPh sb="3" eb="5">
      <t>タイショウ</t>
    </rPh>
    <rPh sb="5" eb="7">
      <t>ケイヒ</t>
    </rPh>
    <rPh sb="8" eb="10">
      <t>サンシュツ</t>
    </rPh>
    <phoneticPr fontId="2"/>
  </si>
  <si>
    <t>×</t>
    <phoneticPr fontId="2"/>
  </si>
  <si>
    <t>補助単価(円)</t>
    <rPh sb="0" eb="4">
      <t>ホジョタンカ</t>
    </rPh>
    <rPh sb="5" eb="6">
      <t>エン</t>
    </rPh>
    <phoneticPr fontId="2"/>
  </si>
  <si>
    <t>補助対象経費(円)</t>
    <rPh sb="0" eb="6">
      <t>ホジョタイショウケイヒ</t>
    </rPh>
    <phoneticPr fontId="2"/>
  </si>
  <si>
    <t>補助対象経費の合計(円)</t>
    <rPh sb="0" eb="6">
      <t>ホジョタイショウケイヒ</t>
    </rPh>
    <rPh sb="7" eb="9">
      <t>ゴウケイ</t>
    </rPh>
    <rPh sb="10" eb="11">
      <t>エン</t>
    </rPh>
    <phoneticPr fontId="2"/>
  </si>
  <si>
    <t>合計</t>
    <rPh sb="0" eb="2">
      <t>ゴウケイ</t>
    </rPh>
    <phoneticPr fontId="2"/>
  </si>
  <si>
    <t>厚み
(mm)</t>
    <rPh sb="0" eb="1">
      <t>アツ</t>
    </rPh>
    <phoneticPr fontId="2"/>
  </si>
  <si>
    <t>明細書【窓】</t>
    <rPh sb="0" eb="3">
      <t>メイサイショ</t>
    </rPh>
    <rPh sb="4" eb="5">
      <t>マド</t>
    </rPh>
    <phoneticPr fontId="2"/>
  </si>
  <si>
    <t>※窓番号は平面図との整合性をとって入力してください。</t>
    <rPh sb="1" eb="2">
      <t>マド</t>
    </rPh>
    <rPh sb="2" eb="4">
      <t>バンゴウ</t>
    </rPh>
    <rPh sb="5" eb="8">
      <t>ヘイメンズ</t>
    </rPh>
    <rPh sb="10" eb="13">
      <t>セイゴウセイ</t>
    </rPh>
    <rPh sb="17" eb="19">
      <t>ニュウリョク</t>
    </rPh>
    <phoneticPr fontId="2"/>
  </si>
  <si>
    <t>…自動計算</t>
    <rPh sb="1" eb="5">
      <t>ジドウケイサン</t>
    </rPh>
    <phoneticPr fontId="2"/>
  </si>
  <si>
    <t>改修工法</t>
    <rPh sb="0" eb="4">
      <t>カイシュウコウホウ</t>
    </rPh>
    <phoneticPr fontId="2"/>
  </si>
  <si>
    <t>カバー工法窓取付
外窓交換</t>
    <rPh sb="3" eb="5">
      <t>コウホウ</t>
    </rPh>
    <rPh sb="5" eb="8">
      <t>マドトリツケ</t>
    </rPh>
    <rPh sb="9" eb="11">
      <t>ソトマド</t>
    </rPh>
    <rPh sb="11" eb="13">
      <t>コウカン</t>
    </rPh>
    <phoneticPr fontId="2"/>
  </si>
  <si>
    <t>登録番号</t>
    <rPh sb="0" eb="2">
      <t>トウロク</t>
    </rPh>
    <rPh sb="2" eb="4">
      <t>バンゴウ</t>
    </rPh>
    <phoneticPr fontId="2"/>
  </si>
  <si>
    <t>製品名（シリーズ名）</t>
    <rPh sb="0" eb="3">
      <t>セイヒンメイ</t>
    </rPh>
    <rPh sb="8" eb="9">
      <t>メイ</t>
    </rPh>
    <phoneticPr fontId="2"/>
  </si>
  <si>
    <t>窓サイズ(mm)</t>
    <rPh sb="0" eb="1">
      <t>マド</t>
    </rPh>
    <phoneticPr fontId="2"/>
  </si>
  <si>
    <t>幅(W)</t>
    <rPh sb="0" eb="1">
      <t>ハバ</t>
    </rPh>
    <phoneticPr fontId="2"/>
  </si>
  <si>
    <t>高さ(H)</t>
    <rPh sb="0" eb="1">
      <t>タカ</t>
    </rPh>
    <phoneticPr fontId="2"/>
  </si>
  <si>
    <t>面積(㎡)
（a）</t>
    <rPh sb="0" eb="2">
      <t>メンセキ</t>
    </rPh>
    <phoneticPr fontId="2"/>
  </si>
  <si>
    <t>窓数
（ｂ）</t>
    <rPh sb="0" eb="2">
      <t>マドスウ</t>
    </rPh>
    <phoneticPr fontId="2"/>
  </si>
  <si>
    <t>面積計
(a)×(b)</t>
    <rPh sb="0" eb="2">
      <t>メンセキ</t>
    </rPh>
    <rPh sb="2" eb="3">
      <t>ケイ</t>
    </rPh>
    <phoneticPr fontId="2"/>
  </si>
  <si>
    <t>平面図の
窓番号</t>
    <rPh sb="0" eb="3">
      <t>ヘイメンズ</t>
    </rPh>
    <rPh sb="5" eb="8">
      <t>マドバンゴウ</t>
    </rPh>
    <phoneticPr fontId="2"/>
  </si>
  <si>
    <t>※使用する製品の中空層の厚さを必ず確認の上、□を☑にしてください</t>
    <rPh sb="1" eb="3">
      <t>シヨウ</t>
    </rPh>
    <rPh sb="5" eb="7">
      <t>セイヒン</t>
    </rPh>
    <rPh sb="8" eb="10">
      <t>チュウクウ</t>
    </rPh>
    <rPh sb="10" eb="11">
      <t>ソウ</t>
    </rPh>
    <rPh sb="12" eb="13">
      <t>アツ</t>
    </rPh>
    <rPh sb="15" eb="16">
      <t>カナラ</t>
    </rPh>
    <rPh sb="17" eb="19">
      <t>カクニン</t>
    </rPh>
    <rPh sb="20" eb="21">
      <t>ウエ</t>
    </rPh>
    <phoneticPr fontId="2"/>
  </si>
  <si>
    <t>計</t>
    <rPh sb="0" eb="1">
      <t>ケイ</t>
    </rPh>
    <phoneticPr fontId="2"/>
  </si>
  <si>
    <t>W１</t>
    <phoneticPr fontId="2"/>
  </si>
  <si>
    <t>W２</t>
  </si>
  <si>
    <t>W３</t>
  </si>
  <si>
    <t>W４</t>
  </si>
  <si>
    <t>W５</t>
  </si>
  <si>
    <t>内窓取付</t>
    <rPh sb="0" eb="2">
      <t>ウチマド</t>
    </rPh>
    <rPh sb="2" eb="4">
      <t>トリツケ</t>
    </rPh>
    <phoneticPr fontId="2"/>
  </si>
  <si>
    <t>内窓取付</t>
    <rPh sb="0" eb="4">
      <t>ウチマドトリツケ</t>
    </rPh>
    <phoneticPr fontId="2"/>
  </si>
  <si>
    <t>窓の補助対象経費合計</t>
    <rPh sb="0" eb="1">
      <t>マド</t>
    </rPh>
    <rPh sb="2" eb="6">
      <t>ホジョタイショウ</t>
    </rPh>
    <rPh sb="6" eb="8">
      <t>ケイヒ</t>
    </rPh>
    <rPh sb="8" eb="10">
      <t>ゴウケイ</t>
    </rPh>
    <phoneticPr fontId="2"/>
  </si>
  <si>
    <t>外窓交換・
カバー工法</t>
    <rPh sb="0" eb="2">
      <t>ソトマド</t>
    </rPh>
    <rPh sb="2" eb="4">
      <t>コウカン</t>
    </rPh>
    <rPh sb="9" eb="11">
      <t>コウホウ</t>
    </rPh>
    <phoneticPr fontId="2"/>
  </si>
  <si>
    <t>ガラス交換</t>
    <rPh sb="3" eb="5">
      <t>コウカン</t>
    </rPh>
    <phoneticPr fontId="2"/>
  </si>
  <si>
    <t>G０</t>
    <phoneticPr fontId="2"/>
  </si>
  <si>
    <t>G１</t>
    <phoneticPr fontId="2"/>
  </si>
  <si>
    <t>姿図の
ガラス番号</t>
    <rPh sb="0" eb="2">
      <t>スガタズ</t>
    </rPh>
    <rPh sb="7" eb="9">
      <t>バンゴウ</t>
    </rPh>
    <phoneticPr fontId="2"/>
  </si>
  <si>
    <t>※窓番号は平面図、ガラス番号は姿図との整合性をとって入力してください。</t>
    <rPh sb="1" eb="2">
      <t>マド</t>
    </rPh>
    <rPh sb="2" eb="4">
      <t>バンゴウ</t>
    </rPh>
    <rPh sb="5" eb="8">
      <t>ヘイメンズ</t>
    </rPh>
    <rPh sb="12" eb="14">
      <t>バンゴウ</t>
    </rPh>
    <rPh sb="15" eb="17">
      <t>スガタズ</t>
    </rPh>
    <rPh sb="19" eb="22">
      <t>セイゴウセイ</t>
    </rPh>
    <rPh sb="26" eb="28">
      <t>ニュウリョク</t>
    </rPh>
    <phoneticPr fontId="2"/>
  </si>
  <si>
    <t>求積表番号</t>
    <rPh sb="0" eb="2">
      <t>キュウセキ</t>
    </rPh>
    <rPh sb="2" eb="3">
      <t>ヒョウ</t>
    </rPh>
    <rPh sb="3" eb="5">
      <t>バンゴウ</t>
    </rPh>
    <phoneticPr fontId="2"/>
  </si>
  <si>
    <t>D１</t>
    <phoneticPr fontId="2"/>
  </si>
  <si>
    <t>＜見積書の補助対象経費＞</t>
    <rPh sb="1" eb="4">
      <t>ミツモリショ</t>
    </rPh>
    <rPh sb="5" eb="7">
      <t>ホジョ</t>
    </rPh>
    <rPh sb="7" eb="9">
      <t>タイショウ</t>
    </rPh>
    <rPh sb="9" eb="11">
      <t>ケイヒ</t>
    </rPh>
    <phoneticPr fontId="2"/>
  </si>
  <si>
    <t>必ず確認の上、□を☑にしてください</t>
    <rPh sb="0" eb="1">
      <t>カナラ</t>
    </rPh>
    <rPh sb="2" eb="4">
      <t>カクニン</t>
    </rPh>
    <rPh sb="5" eb="6">
      <t>ウエ</t>
    </rPh>
    <phoneticPr fontId="2"/>
  </si>
  <si>
    <t>玄関ドアの補助対象経費(円)
（①の合計と15万円のいずれか低い金額）</t>
    <rPh sb="0" eb="2">
      <t>ゲンカン</t>
    </rPh>
    <rPh sb="5" eb="7">
      <t>ホジョ</t>
    </rPh>
    <rPh sb="7" eb="9">
      <t>タイショウ</t>
    </rPh>
    <rPh sb="9" eb="11">
      <t>ケイヒ</t>
    </rPh>
    <rPh sb="12" eb="13">
      <t>エン</t>
    </rPh>
    <rPh sb="18" eb="20">
      <t>ゴウケイ</t>
    </rPh>
    <rPh sb="23" eb="24">
      <t>マン</t>
    </rPh>
    <rPh sb="24" eb="25">
      <t>エン</t>
    </rPh>
    <rPh sb="30" eb="31">
      <t>ヒク</t>
    </rPh>
    <rPh sb="32" eb="34">
      <t>キンガク</t>
    </rPh>
    <phoneticPr fontId="2"/>
  </si>
  <si>
    <t>商品名（シリーズ名）</t>
    <rPh sb="0" eb="3">
      <t>ショウヒンメイ</t>
    </rPh>
    <rPh sb="8" eb="9">
      <t>メイ</t>
    </rPh>
    <phoneticPr fontId="2"/>
  </si>
  <si>
    <t>開閉タイプ</t>
    <rPh sb="0" eb="2">
      <t>カイヘイ</t>
    </rPh>
    <phoneticPr fontId="2"/>
  </si>
  <si>
    <t>下記製品は、ランマ付きタイプ、袖付きタイプでないことを確認済み</t>
    <rPh sb="0" eb="2">
      <t>カキ</t>
    </rPh>
    <rPh sb="2" eb="4">
      <t>セイヒン</t>
    </rPh>
    <rPh sb="9" eb="10">
      <t>ツ</t>
    </rPh>
    <rPh sb="15" eb="17">
      <t>ソデツ</t>
    </rPh>
    <rPh sb="27" eb="30">
      <t>カクニンズ</t>
    </rPh>
    <phoneticPr fontId="2"/>
  </si>
  <si>
    <t>断熱仕様</t>
    <rPh sb="0" eb="2">
      <t>ダンネツ</t>
    </rPh>
    <rPh sb="2" eb="4">
      <t>シヨウ</t>
    </rPh>
    <phoneticPr fontId="2"/>
  </si>
  <si>
    <t>本体型番</t>
    <rPh sb="0" eb="4">
      <t>ホンタイカタバン</t>
    </rPh>
    <phoneticPr fontId="2"/>
  </si>
  <si>
    <t>適合番号</t>
    <rPh sb="0" eb="4">
      <t>テキゴウバンゴウ</t>
    </rPh>
    <phoneticPr fontId="2"/>
  </si>
  <si>
    <t>金額(円)[税抜](①)</t>
    <rPh sb="0" eb="2">
      <t>キンガク</t>
    </rPh>
    <rPh sb="3" eb="4">
      <t>エン</t>
    </rPh>
    <rPh sb="6" eb="8">
      <t>ゼイヌ</t>
    </rPh>
    <phoneticPr fontId="2"/>
  </si>
  <si>
    <t>明細書【玄関ドア】</t>
    <rPh sb="0" eb="3">
      <t>メイサイショ</t>
    </rPh>
    <rPh sb="4" eb="6">
      <t>ゲンカン</t>
    </rPh>
    <phoneticPr fontId="2"/>
  </si>
  <si>
    <t>明細書【ガラス】</t>
    <rPh sb="0" eb="3">
      <t>メイサイショ</t>
    </rPh>
    <phoneticPr fontId="2"/>
  </si>
  <si>
    <t>合計</t>
    <rPh sb="0" eb="2">
      <t>ゴウケイケイ</t>
    </rPh>
    <phoneticPr fontId="2"/>
  </si>
  <si>
    <t>D１</t>
  </si>
  <si>
    <t>D２</t>
  </si>
  <si>
    <t>D３</t>
  </si>
  <si>
    <t>D４</t>
  </si>
  <si>
    <t>D4</t>
  </si>
  <si>
    <t>D3</t>
  </si>
  <si>
    <t>D2</t>
  </si>
  <si>
    <t>D1</t>
  </si>
  <si>
    <t>W1</t>
    <phoneticPr fontId="2"/>
  </si>
  <si>
    <t>W2</t>
  </si>
  <si>
    <t>G0</t>
    <phoneticPr fontId="2"/>
  </si>
  <si>
    <t>G1</t>
    <phoneticPr fontId="2"/>
  </si>
  <si>
    <r>
      <rPr>
        <b/>
        <sz val="12"/>
        <color theme="1"/>
        <rFont val="游ゴシック"/>
        <family val="3"/>
        <charset val="128"/>
        <scheme val="minor"/>
      </rPr>
      <t>高性能建材の適用補助算定額(C)</t>
    </r>
    <r>
      <rPr>
        <sz val="11"/>
        <color theme="1"/>
        <rFont val="游ゴシック"/>
        <family val="2"/>
        <charset val="128"/>
        <scheme val="minor"/>
      </rPr>
      <t xml:space="preserve">
※</t>
    </r>
    <r>
      <rPr>
        <sz val="11"/>
        <color theme="1"/>
        <rFont val="游ゴシック"/>
        <family val="3"/>
        <charset val="128"/>
        <scheme val="minor"/>
      </rPr>
      <t>(</t>
    </r>
    <r>
      <rPr>
        <sz val="11"/>
        <color theme="1"/>
        <rFont val="游ゴシック"/>
        <family val="2"/>
        <charset val="128"/>
        <scheme val="minor"/>
      </rPr>
      <t>B)又は120万円のいずれか低い金額</t>
    </r>
    <rPh sb="0" eb="3">
      <t>コウセイノウ</t>
    </rPh>
    <rPh sb="3" eb="5">
      <t>ケンザイ</t>
    </rPh>
    <rPh sb="6" eb="8">
      <t>テキヨウ</t>
    </rPh>
    <rPh sb="8" eb="10">
      <t>ホジョ</t>
    </rPh>
    <rPh sb="10" eb="12">
      <t>サンテイ</t>
    </rPh>
    <rPh sb="12" eb="13">
      <t>ガク</t>
    </rPh>
    <rPh sb="21" eb="22">
      <t>マタ</t>
    </rPh>
    <rPh sb="26" eb="28">
      <t>マンエン</t>
    </rPh>
    <rPh sb="33" eb="34">
      <t>ヒク</t>
    </rPh>
    <rPh sb="35" eb="37">
      <t>キンガク</t>
    </rPh>
    <phoneticPr fontId="2"/>
  </si>
  <si>
    <t>・明細書にある＜補助対象経費の算出＞を基に、改修部位ごとの補助対象経費の合計が自動転記されます</t>
    <rPh sb="1" eb="4">
      <t>メイサイショ</t>
    </rPh>
    <rPh sb="8" eb="14">
      <t>ホジョタイショウケイヒ</t>
    </rPh>
    <rPh sb="15" eb="17">
      <t>サンシュツ</t>
    </rPh>
    <rPh sb="19" eb="20">
      <t>モト</t>
    </rPh>
    <rPh sb="22" eb="24">
      <t>カイシュウ</t>
    </rPh>
    <rPh sb="24" eb="26">
      <t>ブイ</t>
    </rPh>
    <rPh sb="29" eb="35">
      <t>ホジョタイショウケイヒ</t>
    </rPh>
    <rPh sb="36" eb="38">
      <t>ゴウケイ</t>
    </rPh>
    <rPh sb="39" eb="43">
      <t>ジドウテンキ</t>
    </rPh>
    <phoneticPr fontId="2"/>
  </si>
  <si>
    <t>円</t>
    <rPh sb="0" eb="1">
      <t>エン</t>
    </rPh>
    <phoneticPr fontId="2"/>
  </si>
  <si>
    <t>※提出書類については必ず補助事業の手引きをお読みください。本シートは提出前のチェックにご活用ください。</t>
    <rPh sb="1" eb="3">
      <t>テイシュツ</t>
    </rPh>
    <rPh sb="3" eb="5">
      <t>ショルイ</t>
    </rPh>
    <rPh sb="10" eb="11">
      <t>カナラ</t>
    </rPh>
    <rPh sb="12" eb="14">
      <t>ホジョ</t>
    </rPh>
    <rPh sb="14" eb="16">
      <t>ジギョウ</t>
    </rPh>
    <rPh sb="17" eb="19">
      <t>テビ</t>
    </rPh>
    <rPh sb="22" eb="23">
      <t>ヨ</t>
    </rPh>
    <rPh sb="29" eb="30">
      <t>ホン</t>
    </rPh>
    <phoneticPr fontId="2"/>
  </si>
  <si>
    <t>一覧表
NO</t>
    <rPh sb="0" eb="2">
      <t>イチラン</t>
    </rPh>
    <rPh sb="2" eb="3">
      <t>ヒョウ</t>
    </rPh>
    <phoneticPr fontId="2"/>
  </si>
  <si>
    <t>該当者</t>
    <rPh sb="0" eb="2">
      <t>ガイトウ</t>
    </rPh>
    <rPh sb="2" eb="3">
      <t>シャ</t>
    </rPh>
    <phoneticPr fontId="2"/>
  </si>
  <si>
    <t>確認事項、よくある不備等</t>
    <rPh sb="0" eb="2">
      <t>カクニン</t>
    </rPh>
    <rPh sb="2" eb="4">
      <t>ジコウ</t>
    </rPh>
    <rPh sb="9" eb="11">
      <t>フビ</t>
    </rPh>
    <rPh sb="11" eb="12">
      <t>トウ</t>
    </rPh>
    <phoneticPr fontId="2"/>
  </si>
  <si>
    <t>チェック欄</t>
    <rPh sb="4" eb="5">
      <t>ラン</t>
    </rPh>
    <phoneticPr fontId="2"/>
  </si>
  <si>
    <t>事業の完了日は本補助事業に係る一連の工事及び支払いが完了した日（領収書日付け）のいずれか遅い日となっていますか。</t>
    <rPh sb="0" eb="2">
      <t>ジギョウ</t>
    </rPh>
    <rPh sb="3" eb="5">
      <t>カンリョウ</t>
    </rPh>
    <rPh sb="5" eb="6">
      <t>ヒ</t>
    </rPh>
    <rPh sb="7" eb="8">
      <t>ホン</t>
    </rPh>
    <rPh sb="8" eb="10">
      <t>ホジョ</t>
    </rPh>
    <rPh sb="10" eb="12">
      <t>ジギョウ</t>
    </rPh>
    <rPh sb="13" eb="14">
      <t>カカ</t>
    </rPh>
    <rPh sb="15" eb="17">
      <t>イチレン</t>
    </rPh>
    <rPh sb="18" eb="20">
      <t>コウジ</t>
    </rPh>
    <rPh sb="20" eb="21">
      <t>オヨ</t>
    </rPh>
    <rPh sb="22" eb="24">
      <t>シハラ</t>
    </rPh>
    <rPh sb="26" eb="28">
      <t>カンリョウ</t>
    </rPh>
    <rPh sb="30" eb="31">
      <t>ヒ</t>
    </rPh>
    <rPh sb="32" eb="35">
      <t>リョウシュウショ</t>
    </rPh>
    <rPh sb="35" eb="36">
      <t>ヒ</t>
    </rPh>
    <rPh sb="36" eb="37">
      <t>ツ</t>
    </rPh>
    <rPh sb="44" eb="45">
      <t>オソ</t>
    </rPh>
    <rPh sb="46" eb="47">
      <t>ヒ</t>
    </rPh>
    <phoneticPr fontId="2"/>
  </si>
  <si>
    <t>記入漏れはありませんか。</t>
    <rPh sb="0" eb="3">
      <t>キニュウモ</t>
    </rPh>
    <phoneticPr fontId="2"/>
  </si>
  <si>
    <t>実績報告確認写真</t>
  </si>
  <si>
    <t>定型様式7</t>
  </si>
  <si>
    <t>写真内の文字が確認できる画質ですか。</t>
    <rPh sb="0" eb="2">
      <t>シャシン</t>
    </rPh>
    <rPh sb="2" eb="3">
      <t>ナイ</t>
    </rPh>
    <rPh sb="4" eb="6">
      <t>モジ</t>
    </rPh>
    <rPh sb="7" eb="9">
      <t>カクニン</t>
    </rPh>
    <rPh sb="12" eb="14">
      <t>ガシツ</t>
    </rPh>
    <phoneticPr fontId="2"/>
  </si>
  <si>
    <t>⑥</t>
  </si>
  <si>
    <t>見積書</t>
    <phoneticPr fontId="2"/>
  </si>
  <si>
    <t>発行元の社印は押印されていますか。</t>
    <rPh sb="0" eb="3">
      <t>ハッコウモト</t>
    </rPh>
    <rPh sb="4" eb="6">
      <t>シャイン</t>
    </rPh>
    <rPh sb="7" eb="9">
      <t>オウイン</t>
    </rPh>
    <phoneticPr fontId="2"/>
  </si>
  <si>
    <t>工事請負契約書等</t>
  </si>
  <si>
    <t>契約日は交付決定日以降の日付けになっていますか。</t>
    <rPh sb="0" eb="3">
      <t>ケイヤクヒ</t>
    </rPh>
    <rPh sb="4" eb="6">
      <t>コウフ</t>
    </rPh>
    <rPh sb="6" eb="8">
      <t>ケッテイ</t>
    </rPh>
    <rPh sb="8" eb="9">
      <t>ヒ</t>
    </rPh>
    <rPh sb="9" eb="11">
      <t>イコウ</t>
    </rPh>
    <rPh sb="12" eb="14">
      <t>ヒツ</t>
    </rPh>
    <phoneticPr fontId="2"/>
  </si>
  <si>
    <t>領収書</t>
    <rPh sb="0" eb="3">
      <t>リョウシュウショ</t>
    </rPh>
    <phoneticPr fontId="2"/>
  </si>
  <si>
    <t>但書きに「補助対象経費を含む」の文言は記載されていますか。</t>
    <phoneticPr fontId="2"/>
  </si>
  <si>
    <t>⑨</t>
  </si>
  <si>
    <t>住民票の写し</t>
  </si>
  <si>
    <t>「居住予定」で申請していた場合は提出が必要です。</t>
    <rPh sb="1" eb="5">
      <t>キョジュウヨテイ</t>
    </rPh>
    <rPh sb="7" eb="9">
      <t>シンセイ</t>
    </rPh>
    <rPh sb="13" eb="15">
      <t>バアイ</t>
    </rPh>
    <rPh sb="16" eb="18">
      <t>テイシュツ</t>
    </rPh>
    <rPh sb="19" eb="21">
      <t>ヒツヨウ</t>
    </rPh>
    <phoneticPr fontId="2"/>
  </si>
  <si>
    <t>⑩</t>
  </si>
  <si>
    <t>建物登記事項証明書</t>
  </si>
  <si>
    <t>「所有予定」で申請していた場合は提出が必要です。</t>
    <rPh sb="1" eb="3">
      <t>ショユウ</t>
    </rPh>
    <rPh sb="3" eb="5">
      <t>ヨテイ</t>
    </rPh>
    <rPh sb="7" eb="9">
      <t>シンセイ</t>
    </rPh>
    <rPh sb="13" eb="15">
      <t>バアイ</t>
    </rPh>
    <rPh sb="16" eb="18">
      <t>テイシュツ</t>
    </rPh>
    <rPh sb="19" eb="21">
      <t>ヒツヨウ</t>
    </rPh>
    <phoneticPr fontId="2"/>
  </si>
  <si>
    <t>⑪</t>
    <phoneticPr fontId="2"/>
  </si>
  <si>
    <t>出荷証明書・施工証明書</t>
  </si>
  <si>
    <r>
      <t>Excel</t>
    </r>
    <r>
      <rPr>
        <vertAlign val="superscript"/>
        <sz val="10"/>
        <color rgb="FFFF0000"/>
        <rFont val="游ゴシック"/>
        <family val="3"/>
        <charset val="128"/>
        <scheme val="minor"/>
      </rPr>
      <t>※1</t>
    </r>
    <phoneticPr fontId="2"/>
  </si>
  <si>
    <t>明細書と整合がとれていますか。
宛名は申請者の元請け業者になっていますか。</t>
    <rPh sb="0" eb="3">
      <t>メイサイショ</t>
    </rPh>
    <rPh sb="4" eb="6">
      <t>セイゴウ</t>
    </rPh>
    <rPh sb="16" eb="18">
      <t>アテナ</t>
    </rPh>
    <rPh sb="19" eb="22">
      <t>シンセイシャ</t>
    </rPh>
    <rPh sb="23" eb="25">
      <t>モトウ</t>
    </rPh>
    <rPh sb="26" eb="28">
      <t>ギョウシャ</t>
    </rPh>
    <phoneticPr fontId="2"/>
  </si>
  <si>
    <t>⑫</t>
    <phoneticPr fontId="2"/>
  </si>
  <si>
    <t>設置・引渡し完了証明書</t>
  </si>
  <si>
    <t>宛名は申請者の元請け業者になっていますか。</t>
    <phoneticPr fontId="2"/>
  </si>
  <si>
    <t>⑮</t>
  </si>
  <si>
    <t>支払い委託契約書</t>
  </si>
  <si>
    <t>⑯</t>
  </si>
  <si>
    <t>個別クレジット契約による補助金に関する取決書</t>
    <phoneticPr fontId="2"/>
  </si>
  <si>
    <t>定型様式９</t>
  </si>
  <si>
    <t>⑰</t>
  </si>
  <si>
    <t>個別クレジット契約書</t>
  </si>
  <si>
    <t>⑱</t>
  </si>
  <si>
    <t>個別クレジットの支払い明細書</t>
    <phoneticPr fontId="2"/>
  </si>
  <si>
    <r>
      <rPr>
        <sz val="11"/>
        <color rgb="FFFF0000"/>
        <rFont val="游ゴシック"/>
        <family val="3"/>
        <charset val="128"/>
        <scheme val="minor"/>
      </rPr>
      <t>※1</t>
    </r>
    <r>
      <rPr>
        <sz val="11"/>
        <color theme="1"/>
        <rFont val="游ゴシック"/>
        <family val="2"/>
        <charset val="128"/>
        <scheme val="minor"/>
      </rPr>
      <t>　社印を押印した場合は、PDFで提出してください。</t>
    </r>
    <phoneticPr fontId="2"/>
  </si>
  <si>
    <t>補助事業者</t>
    <rPh sb="0" eb="2">
      <t>ホジョ</t>
    </rPh>
    <rPh sb="2" eb="4">
      <t>ジギョウ</t>
    </rPh>
    <rPh sb="4" eb="5">
      <t>シャ</t>
    </rPh>
    <phoneticPr fontId="2"/>
  </si>
  <si>
    <t>令和</t>
    <rPh sb="0" eb="2">
      <t>レイワ</t>
    </rPh>
    <phoneticPr fontId="2"/>
  </si>
  <si>
    <t>年</t>
    <rPh sb="0" eb="1">
      <t>ネン</t>
    </rPh>
    <phoneticPr fontId="2"/>
  </si>
  <si>
    <t>月</t>
    <rPh sb="0" eb="1">
      <t>ガツ</t>
    </rPh>
    <phoneticPr fontId="2"/>
  </si>
  <si>
    <t>補助事業者名</t>
    <rPh sb="0" eb="6">
      <t>ホジョジギョウシャメイ</t>
    </rPh>
    <phoneticPr fontId="2"/>
  </si>
  <si>
    <t>記</t>
    <rPh sb="0" eb="1">
      <t>キ</t>
    </rPh>
    <phoneticPr fontId="2"/>
  </si>
  <si>
    <t>補助事業者名</t>
    <rPh sb="0" eb="2">
      <t>ホジョ</t>
    </rPh>
    <rPh sb="2" eb="4">
      <t>ジギョウ</t>
    </rPh>
    <rPh sb="4" eb="5">
      <t>シャ</t>
    </rPh>
    <rPh sb="5" eb="6">
      <t>メイ</t>
    </rPh>
    <phoneticPr fontId="2"/>
  </si>
  <si>
    <t>１.補助事業者情報</t>
    <rPh sb="2" eb="4">
      <t>ホジョ</t>
    </rPh>
    <rPh sb="4" eb="6">
      <t>ジギョウ</t>
    </rPh>
    <rPh sb="6" eb="7">
      <t>シャ</t>
    </rPh>
    <rPh sb="7" eb="9">
      <t>ジョウホウ</t>
    </rPh>
    <phoneticPr fontId="2"/>
  </si>
  <si>
    <t>２.事業完了日</t>
    <rPh sb="2" eb="7">
      <t>ジギョウカンリョウビ</t>
    </rPh>
    <phoneticPr fontId="2"/>
  </si>
  <si>
    <t>３.実績報告の補助金の額</t>
    <rPh sb="2" eb="4">
      <t>ジッセキ</t>
    </rPh>
    <rPh sb="4" eb="6">
      <t>ホウコク</t>
    </rPh>
    <rPh sb="7" eb="10">
      <t>ホジョキン</t>
    </rPh>
    <rPh sb="11" eb="12">
      <t>ガク</t>
    </rPh>
    <phoneticPr fontId="2"/>
  </si>
  <si>
    <t>日</t>
    <rPh sb="0" eb="1">
      <t>ヒ</t>
    </rPh>
    <phoneticPr fontId="2"/>
  </si>
  <si>
    <t>定型様式5</t>
    <phoneticPr fontId="2"/>
  </si>
  <si>
    <t>定型様式6</t>
    <phoneticPr fontId="2"/>
  </si>
  <si>
    <t>交付決定番号</t>
    <rPh sb="0" eb="2">
      <t>コウフ</t>
    </rPh>
    <rPh sb="2" eb="6">
      <t>ケッテイバンゴウ</t>
    </rPh>
    <phoneticPr fontId="2"/>
  </si>
  <si>
    <t>号</t>
    <rPh sb="0" eb="1">
      <t>ゴウ</t>
    </rPh>
    <phoneticPr fontId="2"/>
  </si>
  <si>
    <t>ふりがな</t>
    <phoneticPr fontId="2"/>
  </si>
  <si>
    <t>３.振込先</t>
    <rPh sb="2" eb="5">
      <t>フリコミサキ</t>
    </rPh>
    <phoneticPr fontId="2"/>
  </si>
  <si>
    <t>普通</t>
    <rPh sb="0" eb="2">
      <t>フツウ</t>
    </rPh>
    <phoneticPr fontId="2"/>
  </si>
  <si>
    <t>当座</t>
    <rPh sb="0" eb="2">
      <t>トウザ</t>
    </rPh>
    <phoneticPr fontId="2"/>
  </si>
  <si>
    <t>その他（</t>
    <rPh sb="2" eb="3">
      <t>タ</t>
    </rPh>
    <phoneticPr fontId="2"/>
  </si>
  <si>
    <t>なし</t>
    <phoneticPr fontId="2"/>
  </si>
  <si>
    <t>W3</t>
    <phoneticPr fontId="2"/>
  </si>
  <si>
    <t>W4</t>
    <phoneticPr fontId="2"/>
  </si>
  <si>
    <t>W5</t>
    <phoneticPr fontId="2"/>
  </si>
  <si>
    <t>…補助事業者入力欄</t>
    <rPh sb="1" eb="3">
      <t>ホジョ</t>
    </rPh>
    <rPh sb="3" eb="5">
      <t>ジギョウ</t>
    </rPh>
    <rPh sb="5" eb="6">
      <t>シャ</t>
    </rPh>
    <rPh sb="6" eb="8">
      <t>ニュウリョク</t>
    </rPh>
    <rPh sb="8" eb="9">
      <t>ラン</t>
    </rPh>
    <phoneticPr fontId="2"/>
  </si>
  <si>
    <t>㎡</t>
    <phoneticPr fontId="2"/>
  </si>
  <si>
    <t>製品名は登録名通りに入力していますか。</t>
    <rPh sb="0" eb="3">
      <t>セイヒンメイ</t>
    </rPh>
    <rPh sb="4" eb="7">
      <t>トウロクメイ</t>
    </rPh>
    <rPh sb="7" eb="8">
      <t>ドオ</t>
    </rPh>
    <rPh sb="10" eb="12">
      <t>ニュウリョク</t>
    </rPh>
    <phoneticPr fontId="2"/>
  </si>
  <si>
    <t>実績報告書</t>
    <phoneticPr fontId="2"/>
  </si>
  <si>
    <t>交付請求書</t>
    <rPh sb="0" eb="2">
      <t>コウフ</t>
    </rPh>
    <phoneticPr fontId="2"/>
  </si>
  <si>
    <t>定型様式8</t>
    <phoneticPr fontId="2"/>
  </si>
  <si>
    <t>定型様式6</t>
    <phoneticPr fontId="2"/>
  </si>
  <si>
    <t>定型様式5</t>
    <phoneticPr fontId="2"/>
  </si>
  <si>
    <t>補助率による計算(B)[(A)×2/3]
※1,000円未満切捨て</t>
    <rPh sb="0" eb="3">
      <t>ホジョリツ</t>
    </rPh>
    <rPh sb="6" eb="8">
      <t>ケイサン</t>
    </rPh>
    <rPh sb="27" eb="28">
      <t>エン</t>
    </rPh>
    <rPh sb="28" eb="30">
      <t>ミマン</t>
    </rPh>
    <rPh sb="30" eb="32">
      <t>キリス</t>
    </rPh>
    <phoneticPr fontId="2"/>
  </si>
  <si>
    <t>※吹込・吹付を申請する場合のみ、登録された地域施工事業者情報を入力してください。</t>
    <rPh sb="1" eb="3">
      <t>フキコ</t>
    </rPh>
    <rPh sb="4" eb="6">
      <t>フキツケ</t>
    </rPh>
    <rPh sb="7" eb="9">
      <t>シンセイ</t>
    </rPh>
    <rPh sb="11" eb="13">
      <t>バアイ</t>
    </rPh>
    <rPh sb="16" eb="18">
      <t>トウロク</t>
    </rPh>
    <rPh sb="21" eb="23">
      <t>チイキ</t>
    </rPh>
    <rPh sb="23" eb="25">
      <t>セコウ</t>
    </rPh>
    <rPh sb="25" eb="27">
      <t>ジギョウ</t>
    </rPh>
    <rPh sb="27" eb="28">
      <t>シャ</t>
    </rPh>
    <rPh sb="28" eb="30">
      <t>ジョウホウ</t>
    </rPh>
    <rPh sb="31" eb="33">
      <t>ニュウリョク</t>
    </rPh>
    <phoneticPr fontId="2"/>
  </si>
  <si>
    <t>様式第5号</t>
    <rPh sb="4" eb="5">
      <t>ゴウ</t>
    </rPh>
    <phoneticPr fontId="2"/>
  </si>
  <si>
    <t>様式第7号</t>
    <rPh sb="4" eb="5">
      <t>ゴウ</t>
    </rPh>
    <phoneticPr fontId="2"/>
  </si>
  <si>
    <t>氏名</t>
    <rPh sb="0" eb="2">
      <t>シメイ</t>
    </rPh>
    <phoneticPr fontId="2"/>
  </si>
  <si>
    <t>小諸市脱炭素先行地域づくり事業既存住宅断熱改修補助金交付請求書</t>
    <rPh sb="28" eb="31">
      <t>セイキュウショ</t>
    </rPh>
    <phoneticPr fontId="2"/>
  </si>
  <si>
    <t>小諸市脱炭素先行地域づくり事業既存住宅断熱改修補助金実績報告書</t>
    <rPh sb="26" eb="31">
      <t>ジッセキホウコクショ</t>
    </rPh>
    <phoneticPr fontId="2"/>
  </si>
  <si>
    <t>４.支払い形態</t>
    <rPh sb="2" eb="4">
      <t>シハラ</t>
    </rPh>
    <rPh sb="5" eb="7">
      <t>ケイタイ</t>
    </rPh>
    <phoneticPr fontId="2"/>
  </si>
  <si>
    <t>５.手続代行者　担当者情報</t>
    <rPh sb="2" eb="7">
      <t>テツヅキダイコウシャ</t>
    </rPh>
    <rPh sb="8" eb="13">
      <t>タントウシャジョウホウ</t>
    </rPh>
    <phoneticPr fontId="2"/>
  </si>
  <si>
    <t>６.工事請負事業者情報</t>
    <rPh sb="2" eb="4">
      <t>コウジ</t>
    </rPh>
    <rPh sb="4" eb="6">
      <t>ウケオイ</t>
    </rPh>
    <rPh sb="6" eb="8">
      <t>ジギョウ</t>
    </rPh>
    <rPh sb="8" eb="9">
      <t>シャ</t>
    </rPh>
    <rPh sb="9" eb="11">
      <t>ジョウホウ</t>
    </rPh>
    <phoneticPr fontId="2"/>
  </si>
  <si>
    <t>現金・振込・クレジットカード</t>
    <rPh sb="0" eb="2">
      <t>ゲンキン</t>
    </rPh>
    <rPh sb="3" eb="5">
      <t>フリコミ</t>
    </rPh>
    <phoneticPr fontId="2"/>
  </si>
  <si>
    <t>支払委託</t>
    <rPh sb="0" eb="4">
      <t>シハライイタク</t>
    </rPh>
    <phoneticPr fontId="2"/>
  </si>
  <si>
    <t>個別クレジット</t>
    <rPh sb="0" eb="2">
      <t>コベツ</t>
    </rPh>
    <phoneticPr fontId="2"/>
  </si>
  <si>
    <t>（宛先）小諸市長</t>
    <rPh sb="1" eb="3">
      <t>アテサキ</t>
    </rPh>
    <rPh sb="4" eb="8">
      <t>コモロシチョウ</t>
    </rPh>
    <phoneticPr fontId="2"/>
  </si>
  <si>
    <t>金融機関名</t>
    <rPh sb="0" eb="5">
      <t>キンユウキカンメイ</t>
    </rPh>
    <phoneticPr fontId="2"/>
  </si>
  <si>
    <t>銀行・農協
組合・金庫</t>
    <rPh sb="0" eb="2">
      <t>ギンコウ</t>
    </rPh>
    <rPh sb="3" eb="5">
      <t>ノウキョウ</t>
    </rPh>
    <rPh sb="6" eb="8">
      <t>クミアイ</t>
    </rPh>
    <rPh sb="9" eb="11">
      <t>キンコ</t>
    </rPh>
    <phoneticPr fontId="2"/>
  </si>
  <si>
    <t>本店・支店
本所・支所</t>
    <rPh sb="0" eb="2">
      <t>ホンテン</t>
    </rPh>
    <rPh sb="3" eb="5">
      <t>シテン</t>
    </rPh>
    <rPh sb="6" eb="8">
      <t>ホンショ</t>
    </rPh>
    <rPh sb="9" eb="11">
      <t>シショ</t>
    </rPh>
    <phoneticPr fontId="2"/>
  </si>
  <si>
    <t>口座番号</t>
    <rPh sb="0" eb="4">
      <t>コウザバンゴウ</t>
    </rPh>
    <phoneticPr fontId="2"/>
  </si>
  <si>
    <t>フリガナ</t>
    <phoneticPr fontId="2"/>
  </si>
  <si>
    <t>口座名義</t>
    <rPh sb="0" eb="2">
      <t>コウザ</t>
    </rPh>
    <rPh sb="2" eb="4">
      <t>メイギ</t>
    </rPh>
    <phoneticPr fontId="2"/>
  </si>
  <si>
    <t>補助金交付申請額（C）</t>
    <rPh sb="0" eb="3">
      <t>ホジョキン</t>
    </rPh>
    <rPh sb="3" eb="5">
      <t>コウフ</t>
    </rPh>
    <rPh sb="5" eb="7">
      <t>シンセイ</t>
    </rPh>
    <rPh sb="7" eb="8">
      <t>ガク</t>
    </rPh>
    <phoneticPr fontId="2"/>
  </si>
  <si>
    <t>号で交付決定のあった</t>
  </si>
  <si>
    <t xml:space="preserve">小諸市脱炭素先行地域づくり事業既存住宅断熱改修事業につきまして、小諸市脱炭素先行地域づくり事業既存住宅断熱改修補助金交付規則第11条の規定に基づき、下記のとおり報告します。
</t>
    <phoneticPr fontId="2"/>
  </si>
  <si>
    <t xml:space="preserve">  </t>
    <phoneticPr fontId="2"/>
  </si>
  <si>
    <t>日付け小諸市指令第</t>
    <rPh sb="0" eb="2">
      <t>ヒヅ</t>
    </rPh>
    <rPh sb="3" eb="5">
      <t>コモロ</t>
    </rPh>
    <rPh sb="5" eb="6">
      <t>シ</t>
    </rPh>
    <rPh sb="6" eb="8">
      <t>シレイ</t>
    </rPh>
    <rPh sb="8" eb="9">
      <t>ダイ</t>
    </rPh>
    <phoneticPr fontId="2"/>
  </si>
  <si>
    <t>様式第５号（第11条関係）</t>
    <rPh sb="4" eb="5">
      <t>ゴウ</t>
    </rPh>
    <rPh sb="6" eb="7">
      <t>ダイ</t>
    </rPh>
    <rPh sb="9" eb="12">
      <t>ジョウカンケイ</t>
    </rPh>
    <phoneticPr fontId="2"/>
  </si>
  <si>
    <t>生年月日</t>
    <rPh sb="0" eb="4">
      <t>セイネンガッピ</t>
    </rPh>
    <phoneticPr fontId="2"/>
  </si>
  <si>
    <t>(</t>
    <phoneticPr fontId="2"/>
  </si>
  <si>
    <t>)</t>
    <phoneticPr fontId="2"/>
  </si>
  <si>
    <t>01</t>
    <phoneticPr fontId="2"/>
  </si>
  <si>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</si>
  <si>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</si>
  <si>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</si>
  <si>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</si>
  <si>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</si>
  <si>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</si>
  <si>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</si>
  <si>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</si>
  <si>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</si>
  <si>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</si>
  <si>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</si>
  <si>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</si>
  <si>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</si>
  <si>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</si>
  <si>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</si>
  <si>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</si>
  <si>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</si>
  <si>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</si>
  <si>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</si>
  <si>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</si>
  <si>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</si>
  <si>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</si>
  <si>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</si>
  <si>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</si>
  <si>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</si>
  <si>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</si>
  <si>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</si>
  <si>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</si>
  <si>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</si>
  <si>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</si>
  <si>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様式第７号（第14条関係）</t>
    <rPh sb="4" eb="5">
      <t>ゴウ</t>
    </rPh>
    <rPh sb="6" eb="7">
      <t>ダイ</t>
    </rPh>
    <rPh sb="9" eb="10">
      <t>ジョウ</t>
    </rPh>
    <rPh sb="10" eb="12">
      <t>カンケイ</t>
    </rPh>
    <phoneticPr fontId="2"/>
  </si>
  <si>
    <t>日付け　　　第</t>
    <rPh sb="1" eb="2">
      <t>ツ</t>
    </rPh>
    <phoneticPr fontId="2"/>
  </si>
  <si>
    <t>づくり事業既存住宅断熱改修補助金を下記のとおり請求します。</t>
    <phoneticPr fontId="2"/>
  </si>
  <si>
    <t>号で確定のあった小諸市脱炭素先行地域</t>
    <rPh sb="0" eb="1">
      <t>ゴウ</t>
    </rPh>
    <rPh sb="2" eb="4">
      <t>カクテイ</t>
    </rPh>
    <phoneticPr fontId="2"/>
  </si>
  <si>
    <t>２.請求額</t>
    <rPh sb="2" eb="4">
      <t>セイキュウ</t>
    </rPh>
    <rPh sb="4" eb="5">
      <t>ガク</t>
    </rPh>
    <phoneticPr fontId="2"/>
  </si>
  <si>
    <t>預貯金の種別（該当するものに☑してください</t>
    <rPh sb="0" eb="3">
      <t>ヨチョキン</t>
    </rPh>
    <rPh sb="4" eb="6">
      <t>シュベツ</t>
    </rPh>
    <rPh sb="7" eb="9">
      <t>ガイトウ</t>
    </rPh>
    <phoneticPr fontId="2"/>
  </si>
  <si>
    <t>入力内容に誤りはないですか。</t>
    <rPh sb="0" eb="2">
      <t>ニュウリョク</t>
    </rPh>
    <rPh sb="2" eb="4">
      <t>ナイヨウ</t>
    </rPh>
    <rPh sb="5" eb="6">
      <t>アヤマ</t>
    </rPh>
    <phoneticPr fontId="2"/>
  </si>
  <si>
    <t>交付決定通知書の補助金の額(D)</t>
    <rPh sb="0" eb="2">
      <t>コウフ</t>
    </rPh>
    <rPh sb="2" eb="4">
      <t>ケッテイ</t>
    </rPh>
    <rPh sb="4" eb="7">
      <t>ツウチショ</t>
    </rPh>
    <rPh sb="8" eb="11">
      <t>ホジョキン</t>
    </rPh>
    <rPh sb="12" eb="13">
      <t>ガク</t>
    </rPh>
    <phoneticPr fontId="2"/>
  </si>
  <si>
    <t>↓【様式第５号　実績報告書】の「３．実績報告の補助金の額」に転記されます</t>
    <rPh sb="2" eb="4">
      <t>ヨウシキ</t>
    </rPh>
    <rPh sb="4" eb="5">
      <t>ダイ</t>
    </rPh>
    <rPh sb="6" eb="7">
      <t>ゴウ</t>
    </rPh>
    <rPh sb="8" eb="10">
      <t>ジッセキ</t>
    </rPh>
    <rPh sb="10" eb="13">
      <t>ホウコクショ</t>
    </rPh>
    <rPh sb="18" eb="22">
      <t>ジッセキホウコク</t>
    </rPh>
    <rPh sb="23" eb="26">
      <t>ホジョキン</t>
    </rPh>
    <rPh sb="27" eb="28">
      <t>ガク</t>
    </rPh>
    <rPh sb="30" eb="32">
      <t>テンキ</t>
    </rPh>
    <phoneticPr fontId="2"/>
  </si>
  <si>
    <r>
      <rPr>
        <b/>
        <sz val="11"/>
        <color theme="1"/>
        <rFont val="游ゴシック"/>
        <family val="3"/>
        <charset val="128"/>
        <scheme val="minor"/>
      </rPr>
      <t>「明細書」のシートを追加した場合</t>
    </r>
    <r>
      <rPr>
        <sz val="11"/>
        <color theme="1"/>
        <rFont val="游ゴシック"/>
        <family val="2"/>
        <charset val="128"/>
        <scheme val="minor"/>
      </rPr>
      <t>、追加した明細の</t>
    </r>
    <r>
      <rPr>
        <b/>
        <sz val="11"/>
        <color theme="1"/>
        <rFont val="游ゴシック"/>
        <family val="3"/>
        <charset val="128"/>
        <scheme val="minor"/>
      </rPr>
      <t>合計額を手入力</t>
    </r>
    <r>
      <rPr>
        <sz val="11"/>
        <color theme="1"/>
        <rFont val="游ゴシック"/>
        <family val="2"/>
        <charset val="128"/>
        <scheme val="minor"/>
      </rPr>
      <t xml:space="preserve">してください
</t>
    </r>
    <r>
      <rPr>
        <b/>
        <sz val="11"/>
        <color theme="1"/>
        <rFont val="游ゴシック"/>
        <family val="3"/>
        <charset val="128"/>
        <scheme val="minor"/>
      </rPr>
      <t>「明細書」の金額が「見積書」の金額を上回る場合</t>
    </r>
    <r>
      <rPr>
        <sz val="11"/>
        <color theme="1"/>
        <rFont val="游ゴシック"/>
        <family val="2"/>
        <charset val="128"/>
        <scheme val="minor"/>
      </rPr>
      <t>、</t>
    </r>
    <r>
      <rPr>
        <b/>
        <sz val="11"/>
        <color theme="1"/>
        <rFont val="游ゴシック"/>
        <family val="3"/>
        <charset val="128"/>
        <scheme val="minor"/>
      </rPr>
      <t>差額をーで手入力</t>
    </r>
    <r>
      <rPr>
        <sz val="11"/>
        <color theme="1"/>
        <rFont val="游ゴシック"/>
        <family val="2"/>
        <charset val="128"/>
        <scheme val="minor"/>
      </rPr>
      <t>してください</t>
    </r>
    <rPh sb="1" eb="3">
      <t>メイサイ</t>
    </rPh>
    <rPh sb="3" eb="4">
      <t>ショ</t>
    </rPh>
    <rPh sb="10" eb="12">
      <t>ツイカ</t>
    </rPh>
    <rPh sb="14" eb="16">
      <t>バアイ</t>
    </rPh>
    <rPh sb="17" eb="19">
      <t>ツイカ</t>
    </rPh>
    <rPh sb="21" eb="23">
      <t>メイサイ</t>
    </rPh>
    <rPh sb="24" eb="26">
      <t>ゴウケイ</t>
    </rPh>
    <rPh sb="26" eb="27">
      <t>ガク</t>
    </rPh>
    <rPh sb="28" eb="31">
      <t>テニュウリョク</t>
    </rPh>
    <phoneticPr fontId="2"/>
  </si>
  <si>
    <t>追加分の合計額・差額</t>
    <rPh sb="0" eb="3">
      <t>ツイカブン</t>
    </rPh>
    <rPh sb="4" eb="7">
      <t>ゴウケイガク</t>
    </rPh>
    <rPh sb="8" eb="10">
      <t>サガク</t>
    </rPh>
    <phoneticPr fontId="2"/>
  </si>
  <si>
    <r>
      <rPr>
        <b/>
        <sz val="14"/>
        <color theme="1"/>
        <rFont val="游ゴシック"/>
        <family val="3"/>
        <charset val="128"/>
        <scheme val="minor"/>
      </rPr>
      <t>実績報告の補助金の額</t>
    </r>
    <r>
      <rPr>
        <sz val="11"/>
        <color theme="1"/>
        <rFont val="游ゴシック"/>
        <family val="2"/>
        <charset val="128"/>
        <scheme val="minor"/>
      </rPr>
      <t xml:space="preserve">
※</t>
    </r>
    <r>
      <rPr>
        <sz val="11"/>
        <color theme="1"/>
        <rFont val="游ゴシック"/>
        <family val="3"/>
        <charset val="128"/>
        <scheme val="minor"/>
      </rPr>
      <t>(</t>
    </r>
    <r>
      <rPr>
        <sz val="11"/>
        <color theme="1"/>
        <rFont val="游ゴシック"/>
        <family val="2"/>
        <charset val="128"/>
        <scheme val="minor"/>
      </rPr>
      <t>C)又は(D)のいずれか低い金額</t>
    </r>
    <rPh sb="0" eb="4">
      <t>ジッセキホウコク</t>
    </rPh>
    <rPh sb="5" eb="8">
      <t>ホジョキン</t>
    </rPh>
    <rPh sb="9" eb="10">
      <t>ガク</t>
    </rPh>
    <rPh sb="15" eb="16">
      <t>マタ</t>
    </rPh>
    <rPh sb="25" eb="26">
      <t>ヒク</t>
    </rPh>
    <rPh sb="27" eb="29">
      <t>キンガク</t>
    </rPh>
    <phoneticPr fontId="2"/>
  </si>
  <si>
    <t>部　位　数</t>
    <phoneticPr fontId="2"/>
  </si>
  <si>
    <t>下記製品に使用する複層ガラスの中空層の厚さは、補助対象製品一覧（https://ekes.jp/）に記載されている最小中空層の厚さを満たしている。</t>
    <rPh sb="0" eb="2">
      <t>カキ</t>
    </rPh>
    <rPh sb="2" eb="4">
      <t>セイヒン</t>
    </rPh>
    <rPh sb="5" eb="7">
      <t>シヨウ</t>
    </rPh>
    <rPh sb="9" eb="11">
      <t>フクソウ</t>
    </rPh>
    <rPh sb="15" eb="18">
      <t>チュウクウソウ</t>
    </rPh>
    <rPh sb="19" eb="20">
      <t>アツ</t>
    </rPh>
    <rPh sb="23" eb="25">
      <t>ホジョ</t>
    </rPh>
    <rPh sb="25" eb="27">
      <t>タイショウ</t>
    </rPh>
    <rPh sb="27" eb="29">
      <t>セイヒン</t>
    </rPh>
    <rPh sb="29" eb="31">
      <t>イチラン</t>
    </rPh>
    <rPh sb="50" eb="52">
      <t>キサイ</t>
    </rPh>
    <rPh sb="57" eb="59">
      <t>サイショウ</t>
    </rPh>
    <rPh sb="59" eb="62">
      <t>チュウクウソウ</t>
    </rPh>
    <rPh sb="63" eb="64">
      <t>アツ</t>
    </rPh>
    <rPh sb="66" eb="67">
      <t>ミ</t>
    </rPh>
    <phoneticPr fontId="2"/>
  </si>
  <si>
    <t>吹込み・吹付け</t>
    <rPh sb="0" eb="2">
      <t>フキコ</t>
    </rPh>
    <rPh sb="4" eb="6">
      <t>フキツケ</t>
    </rPh>
    <phoneticPr fontId="2"/>
  </si>
  <si>
    <t>吹込み・吹付け以外</t>
    <rPh sb="0" eb="2">
      <t>フキコ</t>
    </rPh>
    <rPh sb="4" eb="6">
      <t>フキツケ</t>
    </rPh>
    <rPh sb="7" eb="9">
      <t>イガイ</t>
    </rPh>
    <phoneticPr fontId="2"/>
  </si>
  <si>
    <t>種別</t>
    <rPh sb="0" eb="2">
      <t>シュベツ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</si>
</sst>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411]ggge&quot;年&quot;m&quot;月&quot;d&quot;日&quot;;@"/>
    <numFmt numFmtId="177" formatCode="0.0"/>
  </numFmts>
  <fonts count="4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Meiryo UI"/>
      <family val="3"/>
      <charset val="128"/>
    </font>
    <font>
      <sz val="6"/>
      <name val="游ゴシック"/>
      <family val="3"/>
      <charset val="128"/>
      <scheme val="minor"/>
    </font>
    <font>
      <sz val="10"/>
      <color theme="1"/>
      <name val="游ゴシック"/>
      <family val="2"/>
      <charset val="128"/>
      <scheme val="minor"/>
    </font>
    <font>
      <sz val="11"/>
      <color theme="1"/>
      <name val="游ゴシック"/>
      <family val="3"/>
      <charset val="128"/>
      <scheme val="minor"/>
    </font>
    <font>
      <sz val="11"/>
      <color indexed="8"/>
      <name val="ＭＳ Ｐゴシック"/>
      <family val="3"/>
      <charset val="128"/>
    </font>
    <font>
      <sz val="11"/>
      <name val="ＭＳ Ｐゴシック"/>
      <family val="3"/>
      <charset val="128"/>
    </font>
    <font>
      <u/>
      <sz val="11"/>
      <color indexed="12"/>
      <name val="ＭＳ Ｐゴシック"/>
      <family val="3"/>
      <charset val="128"/>
    </font>
    <font>
      <sz val="22"/>
      <color indexed="9"/>
      <name val="HGP創英角ｺﾞｼｯｸUB"/>
      <family val="3"/>
      <charset val="128"/>
    </font>
    <font>
      <sz val="8"/>
      <color theme="1"/>
      <name val="游ゴシック"/>
      <family val="2"/>
      <charset val="128"/>
      <scheme val="minor"/>
    </font>
    <font>
      <sz val="8"/>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11"/>
      <name val="游ゴシック"/>
      <family val="2"/>
      <charset val="128"/>
      <scheme val="minor"/>
    </font>
    <font>
      <sz val="11"/>
      <name val="游ゴシック"/>
      <family val="3"/>
      <charset val="128"/>
      <scheme val="minor"/>
    </font>
    <font>
      <sz val="8"/>
      <color rgb="FFFF0000"/>
      <name val="游ゴシック"/>
      <family val="3"/>
      <charset val="128"/>
      <scheme val="minor"/>
    </font>
    <font>
      <b/>
      <sz val="14"/>
      <color theme="1"/>
      <name val="游ゴシック"/>
      <family val="3"/>
      <charset val="128"/>
      <scheme val="minor"/>
    </font>
    <font>
      <sz val="22"/>
      <color theme="1"/>
      <name val="游ゴシック"/>
      <family val="2"/>
      <charset val="128"/>
      <scheme val="minor"/>
    </font>
    <font>
      <u/>
      <sz val="11"/>
      <color theme="10"/>
      <name val="游ゴシック"/>
      <family val="2"/>
      <charset val="128"/>
      <scheme val="minor"/>
    </font>
    <font>
      <sz val="11"/>
      <color rgb="FFFF0000"/>
      <name val="游ゴシック"/>
      <family val="2"/>
      <charset val="128"/>
      <scheme val="minor"/>
    </font>
    <font>
      <b/>
      <sz val="14"/>
      <color theme="0"/>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sz val="16"/>
      <color theme="1"/>
      <name val="游ゴシック"/>
      <family val="2"/>
      <charset val="128"/>
      <scheme val="minor"/>
    </font>
    <font>
      <sz val="10"/>
      <color rgb="FFFF0000"/>
      <name val="游ゴシック"/>
      <family val="3"/>
      <charset val="128"/>
      <scheme val="minor"/>
    </font>
    <font>
      <sz val="10"/>
      <color rgb="FFFF0000"/>
      <name val="游ゴシック"/>
      <family val="2"/>
      <charset val="128"/>
      <scheme val="minor"/>
    </font>
    <font>
      <b/>
      <sz val="16"/>
      <color theme="1"/>
      <name val="游ゴシック"/>
      <family val="2"/>
      <charset val="128"/>
      <scheme val="minor"/>
    </font>
    <font>
      <sz val="12"/>
      <color theme="1"/>
      <name val="游ゴシック"/>
      <family val="2"/>
      <charset val="128"/>
      <scheme val="minor"/>
    </font>
    <font>
      <sz val="10"/>
      <name val="游ゴシック"/>
      <family val="3"/>
      <charset val="128"/>
      <scheme val="minor"/>
    </font>
    <font>
      <sz val="18"/>
      <color theme="1"/>
      <name val="游ゴシック"/>
      <family val="2"/>
      <charset val="128"/>
      <scheme val="minor"/>
    </font>
    <font>
      <sz val="16"/>
      <color theme="1"/>
      <name val="游ゴシック"/>
      <family val="3"/>
      <charset val="128"/>
      <scheme val="minor"/>
    </font>
    <font>
      <sz val="11"/>
      <color theme="9"/>
      <name val="游ゴシック"/>
      <family val="3"/>
      <charset val="128"/>
      <scheme val="minor"/>
    </font>
    <font>
      <b/>
      <sz val="10"/>
      <color rgb="FF414042"/>
      <name val="游ゴシック"/>
      <family val="3"/>
      <charset val="128"/>
      <scheme val="minor"/>
    </font>
    <font>
      <b/>
      <sz val="8"/>
      <color rgb="FF414042"/>
      <name val="游ゴシック"/>
      <family val="3"/>
      <charset val="128"/>
      <scheme val="minor"/>
    </font>
    <font>
      <sz val="10"/>
      <color rgb="FF3E3A39"/>
      <name val="游ゴシック"/>
      <family val="3"/>
      <charset val="128"/>
      <scheme val="minor"/>
    </font>
    <font>
      <sz val="10"/>
      <color rgb="FF000000"/>
      <name val="游ゴシック"/>
      <family val="3"/>
      <charset val="128"/>
      <scheme val="minor"/>
    </font>
    <font>
      <vertAlign val="superscript"/>
      <sz val="10"/>
      <color rgb="FFFF0000"/>
      <name val="游ゴシック"/>
      <family val="3"/>
      <charset val="128"/>
      <scheme val="minor"/>
    </font>
    <font>
      <b/>
      <sz val="10"/>
      <color rgb="FF3E3A39"/>
      <name val="游ゴシック"/>
      <family val="3"/>
      <charset val="128"/>
      <scheme val="minor"/>
    </font>
    <font>
      <sz val="11"/>
      <color rgb="FFFF0000"/>
      <name val="游ゴシック"/>
      <family val="3"/>
      <charset val="128"/>
      <scheme val="minor"/>
    </font>
    <font>
      <sz val="12"/>
      <color theme="1"/>
      <name val="游ゴシック"/>
      <family val="3"/>
      <charset val="128"/>
      <scheme val="minor"/>
    </font>
    <font>
      <sz val="11"/>
      <color rgb="FF000000"/>
      <name val="Calibri"/>
      <family val="2"/>
    </font>
    <font>
      <sz val="12"/>
      <color rgb="FF000000"/>
      <name val="游ゴシック"/>
      <family val="3"/>
      <charset val="128"/>
      <scheme val="minor"/>
    </font>
    <font>
      <sz val="10"/>
      <color theme="1"/>
      <name val="游ゴシック"/>
      <family val="3"/>
      <charset val="128"/>
      <scheme val="minor"/>
    </font>
  </fonts>
  <fills count="19">
    <fill>
      <patternFill patternType="none"/>
    </fill>
    <fill>
      <patternFill patternType="gray125"/>
    </fill>
    <fill>
      <patternFill patternType="solid">
        <fgColor rgb="FFCDDEEB"/>
        <bgColor indexed="64"/>
      </patternFill>
    </fill>
    <fill>
      <patternFill patternType="solid">
        <fgColor theme="0"/>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rgb="FF7CEED6"/>
        <bgColor indexed="64"/>
      </patternFill>
    </fill>
    <fill>
      <patternFill patternType="solid">
        <fgColor rgb="FFFF99FF"/>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rgb="FFFFCCCC"/>
        <bgColor indexed="64"/>
      </patternFill>
    </fill>
  </fills>
  <borders count="7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dotted">
        <color indexed="64"/>
      </left>
      <right/>
      <top style="thin">
        <color indexed="64"/>
      </top>
      <bottom style="thin">
        <color indexed="64"/>
      </bottom>
      <diagonal/>
    </border>
    <border>
      <left/>
      <right/>
      <top style="thin">
        <color indexed="64"/>
      </top>
      <bottom style="dotted">
        <color auto="1"/>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dotted">
        <color indexed="64"/>
      </right>
      <top style="thin">
        <color indexed="64"/>
      </top>
      <bottom style="thin">
        <color indexed="64"/>
      </bottom>
      <diagonal/>
    </border>
    <border>
      <left/>
      <right/>
      <top/>
      <bottom style="mediumDashDot">
        <color auto="1"/>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dotted">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style="dotted">
        <color indexed="64"/>
      </right>
      <top style="thin">
        <color indexed="64"/>
      </top>
      <bottom style="dotted">
        <color indexed="64"/>
      </bottom>
      <diagonal/>
    </border>
    <border>
      <left/>
      <right/>
      <top/>
      <bottom style="dotted">
        <color auto="1"/>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dotted">
        <color indexed="64"/>
      </left>
      <right style="dotted">
        <color indexed="64"/>
      </right>
      <top style="thin">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3E3A39"/>
      </left>
      <right style="thin">
        <color rgb="FF3E3A39"/>
      </right>
      <top/>
      <bottom style="thin">
        <color rgb="FF3E3A39"/>
      </bottom>
      <diagonal/>
    </border>
    <border>
      <left style="thin">
        <color rgb="FF3E3A39"/>
      </left>
      <right/>
      <top/>
      <bottom style="thin">
        <color rgb="FF3E3A39"/>
      </bottom>
      <diagonal/>
    </border>
    <border>
      <left style="thin">
        <color indexed="64"/>
      </left>
      <right/>
      <top/>
      <bottom style="thin">
        <color rgb="FF3E3A39"/>
      </bottom>
      <diagonal/>
    </border>
    <border>
      <left style="thin">
        <color rgb="FF3E3A39"/>
      </left>
      <right style="thin">
        <color rgb="FF3E3A39"/>
      </right>
      <top style="thin">
        <color rgb="FF3E3A39"/>
      </top>
      <bottom/>
      <diagonal/>
    </border>
    <border>
      <left style="thin">
        <color rgb="FF3E3A39"/>
      </left>
      <right/>
      <top style="thin">
        <color rgb="FF3E3A39"/>
      </top>
      <bottom/>
      <diagonal/>
    </border>
    <border>
      <left style="thin">
        <color indexed="64"/>
      </left>
      <right/>
      <top style="thin">
        <color rgb="FF3E3A39"/>
      </top>
      <bottom/>
      <diagonal/>
    </border>
    <border>
      <left style="thin">
        <color rgb="FF3E3A39"/>
      </left>
      <right style="thin">
        <color rgb="FF3E3A39"/>
      </right>
      <top style="thin">
        <color rgb="FF3E3A39"/>
      </top>
      <bottom style="thin">
        <color rgb="FF3E3A39"/>
      </bottom>
      <diagonal/>
    </border>
    <border>
      <left style="thin">
        <color rgb="FF3E3A39"/>
      </left>
      <right/>
      <top style="thin">
        <color rgb="FF3E3A39"/>
      </top>
      <bottom style="thin">
        <color rgb="FF3E3A39"/>
      </bottom>
      <diagonal/>
    </border>
    <border>
      <left style="thin">
        <color indexed="64"/>
      </left>
      <right/>
      <top style="thin">
        <color rgb="FF3E3A39"/>
      </top>
      <bottom style="thin">
        <color rgb="FF3E3A39"/>
      </bottom>
      <diagonal/>
    </border>
    <border>
      <left style="thin">
        <color rgb="FF3E3A39"/>
      </left>
      <right style="thin">
        <color rgb="FF3E3A39"/>
      </right>
      <top style="thin">
        <color rgb="FF3E3A39"/>
      </top>
      <bottom style="thin">
        <color indexed="64"/>
      </bottom>
      <diagonal/>
    </border>
    <border>
      <left style="thin">
        <color rgb="FF3E3A39"/>
      </left>
      <right/>
      <top style="thin">
        <color rgb="FF3E3A39"/>
      </top>
      <bottom style="thin">
        <color indexed="64"/>
      </bottom>
      <diagonal/>
    </border>
    <border>
      <left style="thin">
        <color indexed="64"/>
      </left>
      <right/>
      <top style="thin">
        <color rgb="FF3E3A3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diagonal/>
    </border>
  </borders>
  <cellStyleXfs count="8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6" fillId="0" borderId="0">
      <alignment vertical="center"/>
    </xf>
    <xf numFmtId="9" fontId="8" fillId="0" borderId="0" applyFont="0" applyFill="0" applyBorder="0" applyAlignment="0" applyProtection="0"/>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xf numFmtId="0" fontId="9" fillId="0" borderId="0" applyNumberFormat="0" applyFill="0" applyBorder="0" applyAlignment="0" applyProtection="0">
      <alignment vertical="top"/>
      <protection locked="0"/>
    </xf>
    <xf numFmtId="38" fontId="7"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8"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8"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6" fillId="0" borderId="0">
      <alignment vertical="center"/>
    </xf>
    <xf numFmtId="0" fontId="6" fillId="0" borderId="0">
      <alignment vertical="center"/>
    </xf>
    <xf numFmtId="0" fontId="8" fillId="0" borderId="0">
      <alignment vertical="center"/>
    </xf>
    <xf numFmtId="0" fontId="8" fillId="0" borderId="0">
      <alignment vertical="center"/>
    </xf>
    <xf numFmtId="0" fontId="7" fillId="0" borderId="0">
      <alignment vertical="center"/>
    </xf>
    <xf numFmtId="0" fontId="6"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xf numFmtId="0" fontId="6" fillId="0" borderId="0">
      <alignment vertical="center"/>
    </xf>
    <xf numFmtId="0" fontId="6" fillId="0" borderId="0">
      <alignment vertical="center"/>
    </xf>
    <xf numFmtId="0" fontId="6" fillId="0" borderId="0">
      <alignment vertical="center"/>
    </xf>
    <xf numFmtId="0" fontId="7" fillId="0" borderId="0">
      <alignment vertical="center"/>
    </xf>
    <xf numFmtId="0" fontId="8" fillId="0" borderId="0"/>
    <xf numFmtId="0" fontId="8" fillId="0" borderId="0"/>
    <xf numFmtId="0" fontId="8" fillId="0" borderId="0"/>
    <xf numFmtId="0" fontId="8" fillId="0" borderId="0"/>
    <xf numFmtId="0" fontId="8" fillId="0" borderId="0"/>
    <xf numFmtId="0" fontId="7" fillId="0" borderId="0">
      <alignment vertical="center"/>
    </xf>
    <xf numFmtId="0" fontId="6" fillId="0" borderId="0">
      <alignment vertical="center"/>
    </xf>
    <xf numFmtId="0" fontId="8" fillId="0" borderId="0"/>
    <xf numFmtId="0" fontId="8" fillId="0" borderId="0"/>
    <xf numFmtId="0" fontId="8" fillId="0" borderId="0"/>
    <xf numFmtId="0" fontId="7" fillId="0" borderId="0">
      <alignment vertical="center"/>
    </xf>
    <xf numFmtId="0" fontId="6" fillId="0" borderId="0">
      <alignment vertical="center"/>
    </xf>
    <xf numFmtId="0" fontId="6" fillId="0" borderId="0">
      <alignment vertical="center"/>
    </xf>
    <xf numFmtId="0" fontId="8" fillId="0" borderId="0">
      <alignment vertical="center"/>
    </xf>
    <xf numFmtId="0" fontId="7" fillId="0" borderId="0">
      <alignment vertical="center"/>
    </xf>
    <xf numFmtId="0" fontId="6" fillId="0" borderId="0">
      <alignment vertical="center"/>
    </xf>
    <xf numFmtId="0" fontId="7" fillId="0" borderId="0">
      <alignment vertical="center"/>
    </xf>
    <xf numFmtId="0" fontId="8" fillId="0" borderId="0">
      <alignment vertical="center"/>
    </xf>
    <xf numFmtId="0" fontId="7" fillId="0" borderId="0">
      <alignment vertical="center"/>
    </xf>
    <xf numFmtId="0" fontId="6" fillId="0" borderId="0">
      <alignment vertical="center"/>
    </xf>
    <xf numFmtId="0" fontId="8" fillId="0" borderId="0">
      <alignment vertical="center"/>
    </xf>
    <xf numFmtId="0" fontId="8" fillId="0" borderId="0">
      <alignment vertical="center"/>
    </xf>
    <xf numFmtId="0" fontId="8" fillId="0" borderId="0">
      <alignment vertical="center"/>
    </xf>
    <xf numFmtId="0" fontId="6" fillId="0" borderId="0"/>
    <xf numFmtId="0" fontId="7" fillId="0" borderId="0">
      <alignment vertical="center"/>
    </xf>
    <xf numFmtId="38" fontId="7" fillId="0" borderId="0" applyFont="0" applyFill="0" applyBorder="0" applyAlignment="0" applyProtection="0">
      <alignment vertical="center"/>
    </xf>
    <xf numFmtId="38" fontId="8" fillId="0" borderId="0" applyFont="0" applyFill="0" applyBorder="0" applyAlignment="0" applyProtection="0">
      <alignment vertical="center"/>
    </xf>
    <xf numFmtId="0" fontId="8" fillId="0" borderId="0"/>
    <xf numFmtId="9" fontId="6" fillId="0" borderId="0" applyFont="0" applyFill="0" applyBorder="0" applyAlignment="0" applyProtection="0">
      <alignment vertical="center"/>
    </xf>
    <xf numFmtId="0" fontId="10" fillId="4" borderId="5" applyBorder="0">
      <alignment horizontal="center" vertical="center"/>
      <protection hidden="1"/>
    </xf>
    <xf numFmtId="0" fontId="1" fillId="0" borderId="0">
      <alignment vertical="center"/>
    </xf>
    <xf numFmtId="0" fontId="1" fillId="0" borderId="0">
      <alignment vertical="center"/>
    </xf>
    <xf numFmtId="0" fontId="22" fillId="0" borderId="0" applyNumberFormat="0" applyFill="0" applyBorder="0" applyAlignment="0" applyProtection="0">
      <alignment vertical="center"/>
    </xf>
  </cellStyleXfs>
  <cellXfs count="555">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vertical="center"/>
    </xf>
    <xf numFmtId="0" fontId="13" fillId="0" borderId="0" xfId="0" applyFont="1">
      <alignment vertical="center"/>
    </xf>
    <xf numFmtId="0" fontId="14" fillId="0" borderId="0" xfId="0" applyFont="1">
      <alignment vertical="center"/>
    </xf>
    <xf numFmtId="0" fontId="0" fillId="0" borderId="0" xfId="0" applyAlignment="1">
      <alignment horizontal="distributed" vertical="center"/>
    </xf>
    <xf numFmtId="6" fontId="0" fillId="0" borderId="0" xfId="3" applyFont="1" applyAlignment="1">
      <alignment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0" fillId="0" borderId="10" xfId="0" applyBorder="1" applyAlignment="1">
      <alignment horizontal="center" vertical="center"/>
    </xf>
    <xf numFmtId="0" fontId="0" fillId="0" borderId="10" xfId="0" applyBorder="1">
      <alignment vertical="center"/>
    </xf>
    <xf numFmtId="0" fontId="0" fillId="0" borderId="8" xfId="0" applyBorder="1">
      <alignment vertical="center"/>
    </xf>
    <xf numFmtId="0" fontId="0" fillId="0" borderId="8" xfId="0" applyBorder="1" applyAlignment="1">
      <alignment horizontal="center" vertical="center"/>
    </xf>
    <xf numFmtId="0" fontId="0" fillId="0" borderId="9" xfId="0" applyBorder="1">
      <alignment vertical="center"/>
    </xf>
    <xf numFmtId="0" fontId="0" fillId="0" borderId="15" xfId="0" applyBorder="1">
      <alignment vertical="center"/>
    </xf>
    <xf numFmtId="0" fontId="13" fillId="0" borderId="0" xfId="0" applyFont="1" applyBorder="1">
      <alignment vertical="center"/>
    </xf>
    <xf numFmtId="0" fontId="0" fillId="0" borderId="0" xfId="0" applyBorder="1">
      <alignment vertical="center"/>
    </xf>
    <xf numFmtId="0" fontId="14" fillId="0" borderId="0" xfId="0" applyFont="1" applyBorder="1">
      <alignment vertical="center"/>
    </xf>
    <xf numFmtId="0" fontId="0" fillId="0" borderId="14" xfId="0" applyBorder="1">
      <alignment vertical="center"/>
    </xf>
    <xf numFmtId="0" fontId="0" fillId="0" borderId="12" xfId="0" applyBorder="1">
      <alignment vertical="center"/>
    </xf>
    <xf numFmtId="0" fontId="0" fillId="0" borderId="6" xfId="0" applyBorder="1">
      <alignment vertical="center"/>
    </xf>
    <xf numFmtId="0" fontId="0" fillId="0" borderId="2" xfId="0" applyBorder="1">
      <alignment vertical="center"/>
    </xf>
    <xf numFmtId="0" fontId="0" fillId="0" borderId="11" xfId="0" applyBorder="1" applyAlignment="1">
      <alignment horizontal="center" vertical="center"/>
    </xf>
    <xf numFmtId="0" fontId="0" fillId="6" borderId="2" xfId="0" applyFill="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0" xfId="0" applyAlignment="1">
      <alignment horizontal="right" vertical="center"/>
    </xf>
    <xf numFmtId="0" fontId="0" fillId="0" borderId="10" xfId="0" applyFill="1" applyBorder="1" applyAlignment="1">
      <alignment horizontal="center" vertical="center"/>
    </xf>
    <xf numFmtId="0" fontId="0" fillId="5" borderId="0" xfId="0" applyFill="1">
      <alignment vertical="center"/>
    </xf>
    <xf numFmtId="0" fontId="0" fillId="0" borderId="0" xfId="0" applyFill="1">
      <alignment vertical="center"/>
    </xf>
    <xf numFmtId="176" fontId="0" fillId="0" borderId="0" xfId="0" applyNumberFormat="1" applyAlignment="1">
      <alignment horizontal="center" vertical="center"/>
    </xf>
    <xf numFmtId="0" fontId="0" fillId="0" borderId="8" xfId="0" applyFill="1" applyBorder="1" applyAlignment="1">
      <alignment horizontal="center" vertical="center"/>
    </xf>
    <xf numFmtId="0" fontId="0" fillId="0" borderId="8" xfId="0" applyFill="1" applyBorder="1">
      <alignment vertical="center"/>
    </xf>
    <xf numFmtId="0" fontId="0" fillId="0" borderId="0" xfId="0" applyFill="1" applyBorder="1">
      <alignment vertical="center"/>
    </xf>
    <xf numFmtId="0" fontId="13" fillId="0" borderId="0" xfId="0" applyFont="1" applyFill="1" applyBorder="1">
      <alignment vertical="center"/>
    </xf>
    <xf numFmtId="0" fontId="14" fillId="0" borderId="0" xfId="0" applyFont="1" applyFill="1" applyBorder="1">
      <alignment vertical="center"/>
    </xf>
    <xf numFmtId="0" fontId="0" fillId="0" borderId="7" xfId="0" applyFill="1" applyBorder="1">
      <alignment vertical="center"/>
    </xf>
    <xf numFmtId="49" fontId="0" fillId="5" borderId="10" xfId="0" applyNumberFormat="1" applyFill="1" applyBorder="1" applyAlignment="1">
      <alignment horizontal="center" vertical="center"/>
    </xf>
    <xf numFmtId="49" fontId="0" fillId="0" borderId="10" xfId="0" applyNumberFormat="1" applyBorder="1" applyAlignment="1">
      <alignment horizontal="center" vertical="center"/>
    </xf>
    <xf numFmtId="49" fontId="0" fillId="0" borderId="0" xfId="0" applyNumberFormat="1" applyFill="1">
      <alignment vertical="center"/>
    </xf>
    <xf numFmtId="0" fontId="0" fillId="8" borderId="5" xfId="0" applyFill="1" applyBorder="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6" xfId="0" applyBorder="1" applyAlignment="1">
      <alignment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0" xfId="0" applyAlignment="1">
      <alignment vertical="center"/>
    </xf>
    <xf numFmtId="0" fontId="6" fillId="0" borderId="0" xfId="0" applyFont="1" applyAlignment="1">
      <alignment vertical="top"/>
    </xf>
    <xf numFmtId="0" fontId="0" fillId="0" borderId="7" xfId="0" applyBorder="1">
      <alignment vertical="center"/>
    </xf>
    <xf numFmtId="0" fontId="0" fillId="0" borderId="0" xfId="0" applyBorder="1" applyAlignment="1">
      <alignment vertical="center"/>
    </xf>
    <xf numFmtId="0" fontId="24" fillId="0" borderId="0" xfId="0" applyFont="1" applyFill="1" applyAlignment="1">
      <alignment vertical="center"/>
    </xf>
    <xf numFmtId="0" fontId="0" fillId="0" borderId="0" xfId="0" applyBorder="1" applyAlignment="1">
      <alignment vertical="center"/>
    </xf>
    <xf numFmtId="0" fontId="0" fillId="0" borderId="14" xfId="0" applyBorder="1" applyAlignment="1">
      <alignment vertical="center"/>
    </xf>
    <xf numFmtId="0" fontId="25" fillId="0" borderId="0" xfId="0" applyFont="1">
      <alignment vertical="center"/>
    </xf>
    <xf numFmtId="0" fontId="0" fillId="0" borderId="13" xfId="0" applyBorder="1">
      <alignment vertical="center"/>
    </xf>
    <xf numFmtId="0" fontId="0" fillId="0" borderId="0" xfId="0" applyBorder="1" applyAlignment="1">
      <alignment horizontal="distributed" vertical="center"/>
    </xf>
    <xf numFmtId="0" fontId="0" fillId="5" borderId="7" xfId="0" applyFill="1" applyBorder="1">
      <alignment vertical="center"/>
    </xf>
    <xf numFmtId="0" fontId="0" fillId="0" borderId="21" xfId="0" applyBorder="1">
      <alignment vertical="center"/>
    </xf>
    <xf numFmtId="0" fontId="26" fillId="0" borderId="0" xfId="0" applyFont="1">
      <alignment vertical="center"/>
    </xf>
    <xf numFmtId="0" fontId="27" fillId="0" borderId="0" xfId="0" applyFont="1">
      <alignment vertical="center"/>
    </xf>
    <xf numFmtId="0" fontId="0" fillId="12" borderId="5" xfId="0" applyFill="1" applyBorder="1" applyAlignment="1">
      <alignment vertical="center"/>
    </xf>
    <xf numFmtId="0" fontId="0" fillId="0" borderId="4" xfId="0" applyBorder="1" applyAlignment="1">
      <alignment horizontal="center" vertical="center"/>
    </xf>
    <xf numFmtId="0" fontId="0" fillId="0" borderId="24" xfId="0" applyBorder="1" applyAlignment="1">
      <alignment horizontal="center" vertical="center"/>
    </xf>
    <xf numFmtId="0" fontId="0" fillId="0" borderId="22" xfId="0" applyBorder="1">
      <alignment vertical="center"/>
    </xf>
    <xf numFmtId="0" fontId="0" fillId="12" borderId="25" xfId="0" applyFill="1" applyBorder="1" applyAlignment="1">
      <alignment vertical="center"/>
    </xf>
    <xf numFmtId="0" fontId="0" fillId="12" borderId="12" xfId="0" applyFill="1" applyBorder="1" applyAlignment="1">
      <alignment vertical="center"/>
    </xf>
    <xf numFmtId="0" fontId="0" fillId="0" borderId="18" xfId="0" applyBorder="1">
      <alignment vertical="center"/>
    </xf>
    <xf numFmtId="0" fontId="0" fillId="12" borderId="0" xfId="0" applyFill="1">
      <alignment vertical="center"/>
    </xf>
    <xf numFmtId="0" fontId="0" fillId="14" borderId="0" xfId="0" applyFill="1">
      <alignment vertical="center"/>
    </xf>
    <xf numFmtId="0" fontId="0" fillId="14" borderId="0" xfId="0" applyFill="1" applyAlignment="1">
      <alignment vertical="center"/>
    </xf>
    <xf numFmtId="0" fontId="29" fillId="0" borderId="0" xfId="0" applyFont="1" applyBorder="1" applyAlignment="1">
      <alignment vertical="center"/>
    </xf>
    <xf numFmtId="0" fontId="0" fillId="10" borderId="2" xfId="0" applyFill="1" applyBorder="1" applyAlignment="1">
      <alignment horizontal="center" vertical="center"/>
    </xf>
    <xf numFmtId="0" fontId="0" fillId="14" borderId="2" xfId="0" applyFill="1" applyBorder="1" applyAlignment="1">
      <alignment horizontal="center" vertical="center" wrapText="1"/>
    </xf>
    <xf numFmtId="0" fontId="0" fillId="14" borderId="2" xfId="0" applyFill="1" applyBorder="1" applyAlignment="1">
      <alignment horizontal="center" vertical="center"/>
    </xf>
    <xf numFmtId="0" fontId="0" fillId="11" borderId="2" xfId="0" applyFill="1" applyBorder="1" applyAlignment="1">
      <alignment horizontal="center" vertical="center"/>
    </xf>
    <xf numFmtId="0" fontId="0" fillId="11" borderId="2" xfId="0" applyFill="1" applyBorder="1" applyAlignment="1">
      <alignment horizontal="center" vertical="center" wrapText="1"/>
    </xf>
    <xf numFmtId="0" fontId="0" fillId="10" borderId="2" xfId="0" applyFill="1" applyBorder="1" applyAlignment="1">
      <alignment horizontal="center" vertical="center"/>
    </xf>
    <xf numFmtId="0" fontId="0" fillId="0" borderId="1" xfId="0" applyBorder="1" applyAlignment="1">
      <alignment horizontal="center" vertical="center"/>
    </xf>
    <xf numFmtId="0" fontId="0" fillId="0" borderId="0" xfId="0" applyFill="1" applyAlignment="1">
      <alignment horizontal="center" vertical="center"/>
    </xf>
    <xf numFmtId="0" fontId="0" fillId="0" borderId="0" xfId="0" applyFill="1" applyAlignment="1">
      <alignment vertical="center"/>
    </xf>
    <xf numFmtId="0" fontId="0" fillId="11" borderId="10" xfId="0" applyFill="1" applyBorder="1" applyAlignment="1">
      <alignment horizontal="center" vertical="center" wrapText="1"/>
    </xf>
    <xf numFmtId="0" fontId="0" fillId="0" borderId="4" xfId="0" applyBorder="1">
      <alignment vertical="center"/>
    </xf>
    <xf numFmtId="0" fontId="0" fillId="0" borderId="29" xfId="0" applyBorder="1">
      <alignment vertical="center"/>
    </xf>
    <xf numFmtId="0" fontId="0" fillId="0" borderId="26" xfId="0" applyBorder="1">
      <alignment vertical="center"/>
    </xf>
    <xf numFmtId="0" fontId="0" fillId="0" borderId="31" xfId="0" applyBorder="1">
      <alignment vertical="center"/>
    </xf>
    <xf numFmtId="0" fontId="0" fillId="0" borderId="17" xfId="0" applyBorder="1" applyAlignment="1">
      <alignment horizontal="center" vertical="center"/>
    </xf>
    <xf numFmtId="0" fontId="0" fillId="0" borderId="35" xfId="0" applyBorder="1">
      <alignment vertical="center"/>
    </xf>
    <xf numFmtId="0" fontId="0" fillId="0" borderId="36" xfId="0" applyBorder="1" applyAlignment="1">
      <alignment horizontal="center" vertical="center"/>
    </xf>
    <xf numFmtId="0" fontId="0" fillId="0" borderId="38" xfId="0" applyBorder="1">
      <alignment vertical="center"/>
    </xf>
    <xf numFmtId="0" fontId="0" fillId="0" borderId="40" xfId="0" applyBorder="1" applyAlignment="1">
      <alignment horizontal="center" vertical="center"/>
    </xf>
    <xf numFmtId="0" fontId="0" fillId="0" borderId="39" xfId="0" applyBorder="1" applyAlignment="1">
      <alignment horizontal="center" vertical="center"/>
    </xf>
    <xf numFmtId="0" fontId="0" fillId="0" borderId="12" xfId="0" applyBorder="1" applyAlignment="1">
      <alignment vertical="center"/>
    </xf>
    <xf numFmtId="0" fontId="0" fillId="0" borderId="19" xfId="0" applyBorder="1" applyAlignment="1">
      <alignment vertical="center"/>
    </xf>
    <xf numFmtId="38" fontId="0" fillId="0" borderId="19" xfId="2" applyFont="1" applyBorder="1">
      <alignment vertical="center"/>
    </xf>
    <xf numFmtId="38" fontId="0" fillId="0" borderId="34" xfId="2" applyFont="1" applyBorder="1">
      <alignment vertical="center"/>
    </xf>
    <xf numFmtId="38" fontId="0" fillId="0" borderId="12" xfId="2" applyFont="1" applyBorder="1">
      <alignment vertical="center"/>
    </xf>
    <xf numFmtId="0" fontId="0" fillId="0" borderId="0" xfId="0" applyFill="1" applyAlignment="1">
      <alignment horizontal="center" vertical="center"/>
    </xf>
    <xf numFmtId="49" fontId="0" fillId="0" borderId="8" xfId="0" applyNumberFormat="1" applyFill="1" applyBorder="1">
      <alignment vertical="center"/>
    </xf>
    <xf numFmtId="49" fontId="0" fillId="0" borderId="8" xfId="0" applyNumberFormat="1" applyFill="1" applyBorder="1" applyAlignment="1">
      <alignment horizontal="left" vertical="center"/>
    </xf>
    <xf numFmtId="49" fontId="0" fillId="0" borderId="10" xfId="0" applyNumberFormat="1" applyFill="1" applyBorder="1" applyAlignment="1">
      <alignment horizontal="center" vertical="center"/>
    </xf>
    <xf numFmtId="0" fontId="29" fillId="0" borderId="0" xfId="0" applyFont="1" applyBorder="1" applyAlignment="1">
      <alignment horizontal="left" vertical="center"/>
    </xf>
    <xf numFmtId="0" fontId="0" fillId="0" borderId="0" xfId="0" applyBorder="1" applyAlignment="1">
      <alignment horizontal="center" vertical="center" wrapText="1"/>
    </xf>
    <xf numFmtId="0" fontId="20" fillId="0" borderId="0" xfId="0" applyFont="1" applyFill="1" applyBorder="1" applyAlignment="1">
      <alignment horizontal="center" vertical="center"/>
    </xf>
    <xf numFmtId="0" fontId="0" fillId="0" borderId="0" xfId="0" applyAlignment="1">
      <alignment horizontal="center" vertical="center"/>
    </xf>
    <xf numFmtId="0" fontId="0" fillId="0" borderId="9" xfId="0" applyBorder="1" applyAlignment="1">
      <alignment vertical="center"/>
    </xf>
    <xf numFmtId="0" fontId="0" fillId="0" borderId="6" xfId="0" applyBorder="1" applyAlignment="1">
      <alignment vertical="center"/>
    </xf>
    <xf numFmtId="0" fontId="0" fillId="0" borderId="2" xfId="0" applyBorder="1" applyAlignment="1">
      <alignment vertical="center"/>
    </xf>
    <xf numFmtId="0" fontId="0" fillId="0" borderId="5" xfId="0" applyBorder="1" applyAlignment="1">
      <alignment horizontal="center" vertical="center"/>
    </xf>
    <xf numFmtId="0" fontId="29" fillId="0" borderId="0" xfId="0" applyFont="1" applyBorder="1" applyAlignment="1">
      <alignment vertical="center"/>
    </xf>
    <xf numFmtId="0" fontId="0" fillId="0" borderId="0" xfId="0" applyBorder="1" applyAlignment="1">
      <alignment vertical="center"/>
    </xf>
    <xf numFmtId="0" fontId="0" fillId="0" borderId="0" xfId="0" applyFill="1" applyAlignment="1">
      <alignment vertical="center" wrapText="1"/>
    </xf>
    <xf numFmtId="0" fontId="0" fillId="0" borderId="0" xfId="0" applyFill="1" applyBorder="1" applyAlignment="1">
      <alignment horizontal="center" vertical="center" wrapText="1"/>
    </xf>
    <xf numFmtId="0" fontId="0" fillId="12" borderId="2" xfId="0" applyFill="1" applyBorder="1">
      <alignment vertical="center"/>
    </xf>
    <xf numFmtId="0" fontId="0" fillId="14" borderId="2" xfId="0" applyFill="1" applyBorder="1">
      <alignment vertical="center"/>
    </xf>
    <xf numFmtId="0" fontId="0" fillId="14" borderId="2" xfId="0" applyFill="1" applyBorder="1" applyAlignment="1">
      <alignment horizontal="center" vertical="center"/>
    </xf>
    <xf numFmtId="0" fontId="0" fillId="14" borderId="41" xfId="0" applyFill="1" applyBorder="1" applyAlignment="1">
      <alignment horizontal="center" vertical="center"/>
    </xf>
    <xf numFmtId="0" fontId="0" fillId="14" borderId="7" xfId="0" applyFill="1" applyBorder="1" applyAlignment="1">
      <alignment horizontal="center" vertical="center"/>
    </xf>
    <xf numFmtId="0" fontId="0" fillId="14" borderId="42" xfId="0" applyFill="1" applyBorder="1" applyAlignment="1">
      <alignment horizontal="center" vertical="center"/>
    </xf>
    <xf numFmtId="0" fontId="0" fillId="0" borderId="1" xfId="0" applyBorder="1">
      <alignment vertical="center"/>
    </xf>
    <xf numFmtId="0" fontId="15" fillId="0" borderId="2" xfId="0" applyFont="1" applyBorder="1" applyAlignment="1">
      <alignment horizontal="center" vertical="center" wrapText="1"/>
    </xf>
    <xf numFmtId="0" fontId="16" fillId="0" borderId="46" xfId="0" applyFont="1" applyBorder="1">
      <alignment vertical="center"/>
    </xf>
    <xf numFmtId="0" fontId="15" fillId="0" borderId="0" xfId="0" applyFont="1" applyBorder="1" applyAlignment="1">
      <alignment horizontal="center" vertical="center" wrapText="1"/>
    </xf>
    <xf numFmtId="0" fontId="0" fillId="14" borderId="9" xfId="0" applyFill="1" applyBorder="1" applyAlignment="1">
      <alignment horizontal="center" vertical="center"/>
    </xf>
    <xf numFmtId="0" fontId="0" fillId="0" borderId="34" xfId="0" applyBorder="1" applyAlignment="1">
      <alignment vertical="center"/>
    </xf>
    <xf numFmtId="0" fontId="0" fillId="0" borderId="0" xfId="0" applyFill="1" applyAlignment="1">
      <alignment vertical="center" shrinkToFit="1"/>
    </xf>
    <xf numFmtId="0" fontId="0" fillId="0" borderId="50" xfId="0" applyBorder="1">
      <alignment vertical="center"/>
    </xf>
    <xf numFmtId="0" fontId="0" fillId="0" borderId="52" xfId="0" applyBorder="1">
      <alignment vertical="center"/>
    </xf>
    <xf numFmtId="0" fontId="26" fillId="0" borderId="26" xfId="0" applyFont="1" applyBorder="1" applyAlignment="1">
      <alignment horizontal="center" vertical="center"/>
    </xf>
    <xf numFmtId="0" fontId="26" fillId="0" borderId="49" xfId="0" applyFont="1" applyBorder="1" applyAlignment="1">
      <alignment horizontal="center" vertical="center"/>
    </xf>
    <xf numFmtId="38" fontId="25" fillId="0" borderId="32" xfId="2" applyFont="1" applyFill="1" applyBorder="1">
      <alignment vertical="center"/>
    </xf>
    <xf numFmtId="38" fontId="25" fillId="0" borderId="37" xfId="2" applyFont="1" applyFill="1" applyBorder="1">
      <alignment vertical="center"/>
    </xf>
    <xf numFmtId="38" fontId="25" fillId="0" borderId="51" xfId="2" applyFont="1" applyFill="1" applyBorder="1">
      <alignment vertical="center"/>
    </xf>
    <xf numFmtId="38" fontId="25" fillId="0" borderId="30" xfId="2" applyFont="1" applyFill="1" applyBorder="1">
      <alignment vertical="center"/>
    </xf>
    <xf numFmtId="0" fontId="0" fillId="0" borderId="53" xfId="0" applyBorder="1" applyAlignment="1">
      <alignment vertical="center"/>
    </xf>
    <xf numFmtId="0" fontId="32" fillId="0" borderId="12" xfId="0" applyFont="1" applyBorder="1" applyAlignment="1">
      <alignment vertical="center"/>
    </xf>
    <xf numFmtId="38" fontId="0" fillId="0" borderId="5" xfId="2" applyFont="1" applyBorder="1" applyAlignment="1">
      <alignment vertical="center"/>
    </xf>
    <xf numFmtId="0" fontId="26" fillId="0" borderId="2" xfId="0" applyFont="1" applyBorder="1" applyAlignment="1">
      <alignment horizontal="center" vertical="center"/>
    </xf>
    <xf numFmtId="0" fontId="0" fillId="0" borderId="5" xfId="0" applyBorder="1" applyAlignment="1">
      <alignment vertical="center"/>
    </xf>
    <xf numFmtId="0" fontId="0" fillId="0" borderId="20" xfId="0" applyBorder="1">
      <alignment vertical="center"/>
    </xf>
    <xf numFmtId="0" fontId="0" fillId="0" borderId="54" xfId="0" applyBorder="1" applyAlignment="1">
      <alignment horizontal="center" vertical="center"/>
    </xf>
    <xf numFmtId="38" fontId="25" fillId="0" borderId="16" xfId="2" applyFont="1" applyFill="1" applyBorder="1">
      <alignment vertical="center"/>
    </xf>
    <xf numFmtId="0" fontId="0" fillId="0" borderId="26" xfId="0" applyBorder="1" applyAlignment="1">
      <alignment horizontal="center" vertical="center"/>
    </xf>
    <xf numFmtId="0" fontId="0" fillId="0" borderId="4" xfId="0" applyBorder="1" applyAlignment="1">
      <alignment horizontal="center" vertical="center"/>
    </xf>
    <xf numFmtId="0" fontId="32" fillId="0" borderId="2" xfId="0" applyFont="1" applyBorder="1" applyAlignment="1">
      <alignment horizontal="center" vertical="center" wrapText="1"/>
    </xf>
    <xf numFmtId="0" fontId="0" fillId="14" borderId="4"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alignment horizontal="right" vertical="center"/>
    </xf>
    <xf numFmtId="0" fontId="16" fillId="0" borderId="0" xfId="0" applyFont="1" applyBorder="1">
      <alignment vertical="center"/>
    </xf>
    <xf numFmtId="0" fontId="16" fillId="0" borderId="0" xfId="0" applyFont="1" applyBorder="1" applyAlignment="1">
      <alignment vertical="center"/>
    </xf>
    <xf numFmtId="0" fontId="0" fillId="0" borderId="0" xfId="0" applyFill="1" applyBorder="1" applyAlignment="1">
      <alignment horizontal="left"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0" fillId="14" borderId="1" xfId="0" applyFill="1" applyBorder="1" applyAlignment="1">
      <alignment horizontal="center" vertical="center"/>
    </xf>
    <xf numFmtId="0" fontId="0" fillId="14" borderId="5" xfId="0" applyFill="1" applyBorder="1" applyAlignment="1">
      <alignment horizontal="center" vertical="center" wrapText="1"/>
    </xf>
    <xf numFmtId="0" fontId="17" fillId="0" borderId="2" xfId="0" applyFont="1" applyBorder="1">
      <alignment vertical="center"/>
    </xf>
    <xf numFmtId="0" fontId="33" fillId="0" borderId="2" xfId="0" applyFont="1" applyBorder="1" applyAlignment="1">
      <alignment vertical="center"/>
    </xf>
    <xf numFmtId="0" fontId="0" fillId="0" borderId="11" xfId="0" applyBorder="1" applyAlignment="1">
      <alignment vertical="center"/>
    </xf>
    <xf numFmtId="0" fontId="0" fillId="0" borderId="1" xfId="0" applyBorder="1" applyAlignment="1">
      <alignment vertical="center"/>
    </xf>
    <xf numFmtId="0" fontId="0" fillId="0" borderId="48" xfId="0" applyFill="1" applyBorder="1" applyAlignment="1">
      <alignment horizontal="left" vertical="center"/>
    </xf>
    <xf numFmtId="38" fontId="0" fillId="0" borderId="11" xfId="2" applyFont="1" applyBorder="1" applyAlignment="1">
      <alignment vertical="center"/>
    </xf>
    <xf numFmtId="38" fontId="16" fillId="0" borderId="47" xfId="2" applyFont="1" applyBorder="1" applyAlignment="1">
      <alignment vertical="center"/>
    </xf>
    <xf numFmtId="0" fontId="24" fillId="0" borderId="0" xfId="0" applyFont="1" applyFill="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0" xfId="0" applyBorder="1" applyAlignment="1">
      <alignment horizontal="center" vertical="center"/>
    </xf>
    <xf numFmtId="0" fontId="29" fillId="0" borderId="0" xfId="0" applyFont="1" applyBorder="1" applyAlignment="1">
      <alignment vertical="center"/>
    </xf>
    <xf numFmtId="0" fontId="0" fillId="0" borderId="2" xfId="0" applyBorder="1" applyAlignment="1">
      <alignment horizontal="center" vertical="center"/>
    </xf>
    <xf numFmtId="0" fontId="0" fillId="14" borderId="2" xfId="0" applyFill="1" applyBorder="1" applyAlignment="1">
      <alignment horizontal="center" vertical="center" wrapText="1"/>
    </xf>
    <xf numFmtId="0" fontId="0" fillId="14" borderId="2" xfId="0" applyFill="1" applyBorder="1" applyAlignment="1">
      <alignment horizontal="center" vertical="center"/>
    </xf>
    <xf numFmtId="38" fontId="20" fillId="0" borderId="32" xfId="2" applyFont="1" applyFill="1" applyBorder="1">
      <alignment vertical="center"/>
    </xf>
    <xf numFmtId="38" fontId="20" fillId="0" borderId="37" xfId="2" applyFont="1" applyFill="1" applyBorder="1">
      <alignment vertical="center"/>
    </xf>
    <xf numFmtId="38" fontId="20" fillId="0" borderId="30" xfId="2" applyFont="1" applyFill="1" applyBorder="1">
      <alignment vertical="center"/>
    </xf>
    <xf numFmtId="0" fontId="25" fillId="0" borderId="26" xfId="0" applyFont="1" applyBorder="1" applyAlignment="1">
      <alignment horizontal="center" vertical="center"/>
    </xf>
    <xf numFmtId="0" fontId="25" fillId="0" borderId="33" xfId="0" applyFont="1" applyBorder="1" applyAlignment="1">
      <alignment horizontal="center" vertical="center"/>
    </xf>
    <xf numFmtId="0" fontId="25" fillId="0" borderId="4" xfId="0" applyFont="1" applyBorder="1" applyAlignment="1">
      <alignment horizontal="center" vertical="center"/>
    </xf>
    <xf numFmtId="0" fontId="0" fillId="0" borderId="56" xfId="0" applyBorder="1">
      <alignment vertical="center"/>
    </xf>
    <xf numFmtId="0" fontId="0" fillId="0" borderId="56" xfId="0" applyBorder="1" applyAlignment="1">
      <alignment horizontal="center" vertical="center"/>
    </xf>
    <xf numFmtId="0" fontId="22" fillId="0" borderId="0" xfId="84">
      <alignment vertical="center"/>
    </xf>
    <xf numFmtId="0" fontId="0" fillId="5" borderId="7" xfId="0" applyFill="1" applyBorder="1" applyAlignment="1">
      <alignment horizontal="center" vertical="center"/>
    </xf>
    <xf numFmtId="0" fontId="0" fillId="7" borderId="54" xfId="0" applyFill="1" applyBorder="1" applyAlignment="1">
      <alignment horizontal="center" vertical="center" wrapText="1"/>
    </xf>
    <xf numFmtId="0" fontId="26" fillId="0" borderId="1" xfId="0" applyFont="1" applyBorder="1" applyAlignment="1">
      <alignment horizontal="center" vertical="center"/>
    </xf>
    <xf numFmtId="0" fontId="26" fillId="0" borderId="33" xfId="0" applyFont="1" applyBorder="1" applyAlignment="1">
      <alignment horizontal="center" vertical="center"/>
    </xf>
    <xf numFmtId="38" fontId="0" fillId="0" borderId="7" xfId="2" applyFont="1" applyBorder="1">
      <alignment vertical="center"/>
    </xf>
    <xf numFmtId="38" fontId="0" fillId="0" borderId="10" xfId="2" applyFont="1" applyBorder="1">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vertical="center"/>
    </xf>
    <xf numFmtId="0" fontId="0" fillId="6" borderId="2" xfId="0" applyFill="1" applyBorder="1" applyAlignment="1">
      <alignment horizontal="center" vertical="center"/>
    </xf>
    <xf numFmtId="0" fontId="0" fillId="0" borderId="8" xfId="0" applyBorder="1" applyAlignment="1">
      <alignment horizontal="center" vertical="center"/>
    </xf>
    <xf numFmtId="49" fontId="0" fillId="0" borderId="11" xfId="0" applyNumberFormat="1" applyFill="1" applyBorder="1" applyAlignment="1">
      <alignment horizontal="right" vertical="center" wrapText="1"/>
    </xf>
    <xf numFmtId="0" fontId="0" fillId="0" borderId="10" xfId="0" applyBorder="1" applyAlignment="1">
      <alignment horizontal="center" vertical="center"/>
    </xf>
    <xf numFmtId="0" fontId="0" fillId="0" borderId="0" xfId="0" applyAlignment="1">
      <alignment horizontal="right" vertical="center"/>
    </xf>
    <xf numFmtId="6" fontId="0" fillId="0" borderId="0" xfId="3" applyFont="1" applyAlignment="1">
      <alignment vertical="center" wrapText="1"/>
    </xf>
    <xf numFmtId="0" fontId="0" fillId="0" borderId="0" xfId="0" applyBorder="1" applyAlignment="1">
      <alignment vertical="center"/>
    </xf>
    <xf numFmtId="0" fontId="0" fillId="0" borderId="2" xfId="0" applyBorder="1" applyAlignment="1">
      <alignment horizontal="center" vertical="center"/>
    </xf>
    <xf numFmtId="0" fontId="6" fillId="0" borderId="0" xfId="82" applyFont="1">
      <alignment vertical="center"/>
    </xf>
    <xf numFmtId="0" fontId="36" fillId="0" borderId="0" xfId="82" applyFont="1">
      <alignment vertical="center"/>
    </xf>
    <xf numFmtId="0" fontId="39" fillId="0" borderId="57" xfId="82" applyFont="1" applyBorder="1" applyAlignment="1">
      <alignment horizontal="center" vertical="center" wrapText="1"/>
    </xf>
    <xf numFmtId="0" fontId="6" fillId="0" borderId="57" xfId="82" applyFont="1" applyBorder="1" applyAlignment="1">
      <alignment horizontal="left" vertical="center" wrapText="1"/>
    </xf>
    <xf numFmtId="0" fontId="3" fillId="0" borderId="57" xfId="82" applyFont="1" applyBorder="1" applyAlignment="1" applyProtection="1">
      <alignment horizontal="center" vertical="center"/>
      <protection locked="0"/>
    </xf>
    <xf numFmtId="0" fontId="1" fillId="0" borderId="0" xfId="82">
      <alignment vertical="center"/>
    </xf>
    <xf numFmtId="0" fontId="18" fillId="0" borderId="57" xfId="82" applyFont="1" applyBorder="1">
      <alignment vertical="center"/>
    </xf>
    <xf numFmtId="0" fontId="18" fillId="0" borderId="57" xfId="82" applyFont="1" applyBorder="1" applyAlignment="1" applyProtection="1">
      <alignment horizontal="center" vertical="center"/>
      <protection locked="0"/>
    </xf>
    <xf numFmtId="0" fontId="6" fillId="0" borderId="57" xfId="82" applyFont="1" applyBorder="1">
      <alignment vertical="center"/>
    </xf>
    <xf numFmtId="0" fontId="0" fillId="0" borderId="57" xfId="82" applyFont="1" applyBorder="1" applyAlignment="1">
      <alignment vertical="center" wrapText="1"/>
    </xf>
    <xf numFmtId="0" fontId="40" fillId="0" borderId="57" xfId="82" applyFont="1" applyBorder="1" applyAlignment="1">
      <alignment horizontal="center" vertical="center" wrapText="1"/>
    </xf>
    <xf numFmtId="0" fontId="6" fillId="0" borderId="57" xfId="82" applyFont="1" applyBorder="1" applyAlignment="1">
      <alignment vertical="center" wrapText="1"/>
    </xf>
    <xf numFmtId="0" fontId="39" fillId="3" borderId="57" xfId="82" applyFont="1" applyFill="1" applyBorder="1" applyAlignment="1">
      <alignment horizontal="center" vertical="center" wrapText="1"/>
    </xf>
    <xf numFmtId="0" fontId="39" fillId="0" borderId="58" xfId="82" applyFont="1" applyBorder="1" applyAlignment="1">
      <alignment horizontal="center" vertical="center" wrapText="1"/>
    </xf>
    <xf numFmtId="0" fontId="39" fillId="0" borderId="59" xfId="82" applyFont="1" applyBorder="1" applyAlignment="1">
      <alignment horizontal="center" vertical="center" wrapText="1"/>
    </xf>
    <xf numFmtId="0" fontId="39" fillId="0" borderId="60" xfId="82" applyFont="1" applyBorder="1" applyAlignment="1">
      <alignment horizontal="center" vertical="center" wrapText="1"/>
    </xf>
    <xf numFmtId="0" fontId="6" fillId="0" borderId="4" xfId="82" applyFont="1" applyBorder="1">
      <alignment vertical="center"/>
    </xf>
    <xf numFmtId="0" fontId="42" fillId="0" borderId="61" xfId="82" applyFont="1" applyBorder="1" applyAlignment="1">
      <alignment horizontal="center" vertical="center" wrapText="1"/>
    </xf>
    <xf numFmtId="0" fontId="39" fillId="0" borderId="61" xfId="82" applyFont="1" applyBorder="1" applyAlignment="1">
      <alignment horizontal="center" vertical="center" wrapText="1"/>
    </xf>
    <xf numFmtId="0" fontId="39" fillId="0" borderId="62" xfId="82" applyFont="1" applyBorder="1" applyAlignment="1">
      <alignment horizontal="center" vertical="center" wrapText="1"/>
    </xf>
    <xf numFmtId="0" fontId="39" fillId="0" borderId="63" xfId="82" applyFont="1" applyBorder="1" applyAlignment="1">
      <alignment horizontal="center" vertical="center" wrapText="1"/>
    </xf>
    <xf numFmtId="0" fontId="6" fillId="0" borderId="1" xfId="82" applyFont="1" applyBorder="1">
      <alignment vertical="center"/>
    </xf>
    <xf numFmtId="0" fontId="6" fillId="0" borderId="1" xfId="82" applyFont="1" applyBorder="1" applyAlignment="1">
      <alignment horizontal="center" vertical="center"/>
    </xf>
    <xf numFmtId="0" fontId="42" fillId="0" borderId="64" xfId="82" applyFont="1" applyBorder="1" applyAlignment="1">
      <alignment horizontal="center" vertical="center" wrapText="1"/>
    </xf>
    <xf numFmtId="0" fontId="39" fillId="0" borderId="64" xfId="82" applyFont="1" applyBorder="1" applyAlignment="1">
      <alignment horizontal="center" vertical="center" wrapText="1"/>
    </xf>
    <xf numFmtId="0" fontId="39" fillId="0" borderId="65" xfId="82" applyFont="1" applyBorder="1" applyAlignment="1">
      <alignment horizontal="center" vertical="center" wrapText="1"/>
    </xf>
    <xf numFmtId="0" fontId="39" fillId="0" borderId="66" xfId="82" applyFont="1" applyBorder="1" applyAlignment="1">
      <alignment horizontal="center" vertical="center" wrapText="1"/>
    </xf>
    <xf numFmtId="0" fontId="6" fillId="0" borderId="2" xfId="82" applyFont="1" applyBorder="1">
      <alignment vertical="center"/>
    </xf>
    <xf numFmtId="0" fontId="42" fillId="0" borderId="67" xfId="82" applyFont="1" applyBorder="1" applyAlignment="1">
      <alignment horizontal="center" vertical="center" wrapText="1"/>
    </xf>
    <xf numFmtId="0" fontId="39" fillId="0" borderId="67" xfId="82" applyFont="1" applyBorder="1" applyAlignment="1">
      <alignment horizontal="center" vertical="center" wrapText="1"/>
    </xf>
    <xf numFmtId="0" fontId="39" fillId="0" borderId="68" xfId="82" applyFont="1" applyBorder="1" applyAlignment="1">
      <alignment horizontal="center" vertical="center" wrapText="1"/>
    </xf>
    <xf numFmtId="0" fontId="39" fillId="0" borderId="69" xfId="82" applyFont="1" applyBorder="1" applyAlignment="1">
      <alignment horizontal="center" vertical="center" wrapText="1"/>
    </xf>
    <xf numFmtId="0" fontId="6" fillId="0" borderId="2" xfId="82" applyFont="1" applyBorder="1" applyAlignment="1">
      <alignment horizontal="center" vertical="center"/>
    </xf>
    <xf numFmtId="0" fontId="0" fillId="0" borderId="0" xfId="0" applyFont="1" applyAlignment="1">
      <alignment horizontal="center" vertical="center" wrapText="1"/>
    </xf>
    <xf numFmtId="0" fontId="6" fillId="0" borderId="0" xfId="0" applyFont="1">
      <alignment vertical="center"/>
    </xf>
    <xf numFmtId="0" fontId="6" fillId="0" borderId="0" xfId="0" applyFont="1" applyAlignment="1">
      <alignment horizontal="center" vertical="center" wrapText="1"/>
    </xf>
    <xf numFmtId="0" fontId="32" fillId="0" borderId="0" xfId="0" applyFont="1" applyAlignment="1">
      <alignment horizontal="center" vertical="center" wrapText="1"/>
    </xf>
    <xf numFmtId="0" fontId="44" fillId="0" borderId="0" xfId="0" applyFont="1" applyAlignment="1">
      <alignment horizontal="center" vertical="center" wrapText="1"/>
    </xf>
    <xf numFmtId="0" fontId="44" fillId="5" borderId="0" xfId="0" applyFont="1" applyFill="1" applyAlignment="1">
      <alignment horizontal="center" vertical="center" wrapText="1"/>
    </xf>
    <xf numFmtId="49" fontId="0" fillId="0" borderId="0" xfId="0" applyNumberFormat="1" applyAlignment="1">
      <alignment horizontal="right" vertical="center"/>
    </xf>
    <xf numFmtId="38" fontId="21" fillId="0" borderId="0" xfId="2" applyFont="1" applyFill="1" applyBorder="1" applyAlignment="1">
      <alignment vertical="center"/>
    </xf>
    <xf numFmtId="0" fontId="11" fillId="0" borderId="0" xfId="0" applyFont="1" applyBorder="1" applyAlignment="1">
      <alignment vertical="center" wrapText="1"/>
    </xf>
    <xf numFmtId="38" fontId="21" fillId="0" borderId="0" xfId="2" applyFont="1" applyFill="1" applyBorder="1" applyAlignment="1">
      <alignment horizontal="center" vertical="center"/>
    </xf>
    <xf numFmtId="49" fontId="0" fillId="0" borderId="0" xfId="0" applyNumberFormat="1" applyFill="1" applyBorder="1" applyAlignment="1">
      <alignment horizontal="left" vertical="center"/>
    </xf>
    <xf numFmtId="49" fontId="0" fillId="0" borderId="0" xfId="0" applyNumberFormat="1" applyFill="1" applyBorder="1" applyAlignment="1">
      <alignment vertical="center"/>
    </xf>
    <xf numFmtId="0" fontId="23" fillId="0" borderId="0" xfId="0" applyFont="1" applyAlignment="1"/>
    <xf numFmtId="38" fontId="6" fillId="0" borderId="0" xfId="2" applyFont="1" applyAlignment="1">
      <alignment vertical="center" wrapText="1"/>
    </xf>
    <xf numFmtId="49" fontId="0" fillId="5" borderId="5" xfId="0" applyNumberFormat="1" applyFill="1" applyBorder="1" applyAlignment="1">
      <alignment horizontal="right" vertical="center" wrapText="1"/>
    </xf>
    <xf numFmtId="49" fontId="6" fillId="0" borderId="0" xfId="0" applyNumberFormat="1" applyFont="1" applyFill="1" applyBorder="1" applyAlignment="1">
      <alignment vertical="center"/>
    </xf>
    <xf numFmtId="49" fontId="0" fillId="0" borderId="8" xfId="0" applyNumberFormat="1" applyFill="1" applyBorder="1" applyAlignment="1">
      <alignment horizontal="left" vertical="center"/>
    </xf>
    <xf numFmtId="0" fontId="0" fillId="0" borderId="4" xfId="0" applyBorder="1" applyAlignment="1">
      <alignment vertical="center"/>
    </xf>
    <xf numFmtId="0" fontId="0" fillId="0" borderId="26" xfId="0" applyBorder="1" applyAlignment="1">
      <alignment vertical="center"/>
    </xf>
    <xf numFmtId="0" fontId="0" fillId="0" borderId="2" xfId="0"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16" fillId="0" borderId="47" xfId="0" applyFont="1" applyBorder="1" applyAlignment="1">
      <alignment vertical="center"/>
    </xf>
    <xf numFmtId="0" fontId="16" fillId="0" borderId="48" xfId="0" applyFont="1" applyBorder="1" applyAlignment="1">
      <alignment vertical="center"/>
    </xf>
    <xf numFmtId="49" fontId="0" fillId="5" borderId="0" xfId="0" applyNumberFormat="1" applyFill="1">
      <alignment vertical="center"/>
    </xf>
    <xf numFmtId="0" fontId="0" fillId="0" borderId="0" xfId="0" applyNumberFormat="1" applyFill="1">
      <alignment vertical="center"/>
    </xf>
    <xf numFmtId="0" fontId="6" fillId="0" borderId="0" xfId="0" applyFont="1" applyFill="1" applyAlignment="1">
      <alignment horizontal="center" vertical="center" wrapText="1"/>
    </xf>
    <xf numFmtId="0" fontId="39" fillId="0" borderId="57" xfId="82" applyFont="1" applyBorder="1" applyAlignment="1">
      <alignment horizontal="center" vertical="center" wrapText="1"/>
    </xf>
    <xf numFmtId="0" fontId="0" fillId="0" borderId="0" xfId="0" applyFont="1" applyFill="1" applyAlignment="1">
      <alignment vertical="center"/>
    </xf>
    <xf numFmtId="0" fontId="0" fillId="0" borderId="0" xfId="0" applyAlignment="1">
      <alignment vertical="center" wrapText="1"/>
    </xf>
    <xf numFmtId="0" fontId="0" fillId="0" borderId="10" xfId="0" applyFill="1" applyBorder="1" applyAlignment="1">
      <alignment horizontal="center" vertical="center"/>
    </xf>
    <xf numFmtId="0" fontId="6" fillId="0" borderId="0" xfId="0" applyFont="1" applyAlignment="1">
      <alignment vertical="center" wrapText="1"/>
    </xf>
    <xf numFmtId="0" fontId="45" fillId="0" borderId="0" xfId="0" applyFont="1">
      <alignment vertical="center"/>
    </xf>
    <xf numFmtId="0" fontId="44" fillId="0" borderId="0" xfId="0" applyFont="1">
      <alignment vertical="center"/>
    </xf>
    <xf numFmtId="0" fontId="44" fillId="0" borderId="0" xfId="0" applyFont="1" applyAlignment="1">
      <alignment vertical="center" wrapText="1"/>
    </xf>
    <xf numFmtId="0" fontId="44" fillId="0" borderId="0" xfId="0" applyFont="1" applyFill="1" applyAlignment="1">
      <alignment horizontal="center" vertical="center" wrapText="1"/>
    </xf>
    <xf numFmtId="0" fontId="46" fillId="0" borderId="0" xfId="0" applyFont="1">
      <alignment vertical="center"/>
    </xf>
    <xf numFmtId="176" fontId="0" fillId="0" borderId="0" xfId="0" applyNumberFormat="1" applyAlignment="1">
      <alignment horizontal="right" vertical="center"/>
    </xf>
    <xf numFmtId="176" fontId="0" fillId="0" borderId="0" xfId="0" applyNumberFormat="1" applyAlignment="1">
      <alignment vertical="center"/>
    </xf>
    <xf numFmtId="49" fontId="0" fillId="0" borderId="0" xfId="0" applyNumberFormat="1">
      <alignment vertical="center"/>
    </xf>
    <xf numFmtId="0" fontId="6" fillId="0" borderId="0" xfId="0" applyFont="1" applyFill="1" applyAlignment="1">
      <alignment vertical="center" wrapText="1"/>
    </xf>
    <xf numFmtId="0" fontId="0" fillId="0" borderId="0" xfId="0" applyAlignment="1">
      <alignment horizontal="center" vertical="center"/>
    </xf>
    <xf numFmtId="0" fontId="0" fillId="0" borderId="53" xfId="0" applyBorder="1">
      <alignment vertical="center"/>
    </xf>
    <xf numFmtId="0" fontId="0" fillId="0" borderId="34" xfId="0" applyBorder="1">
      <alignment vertical="center"/>
    </xf>
    <xf numFmtId="0" fontId="0" fillId="0" borderId="73" xfId="0" applyBorder="1">
      <alignment vertical="center"/>
    </xf>
    <xf numFmtId="0" fontId="39" fillId="0" borderId="57" xfId="82" applyFont="1" applyBorder="1" applyAlignment="1">
      <alignment horizontal="center" vertical="center" wrapText="1"/>
    </xf>
    <xf numFmtId="0" fontId="39" fillId="0" borderId="63" xfId="82" applyFont="1" applyBorder="1" applyAlignment="1">
      <alignment horizontal="center" vertical="center" wrapText="1"/>
    </xf>
    <xf numFmtId="0" fontId="39" fillId="0" borderId="12" xfId="82" applyFont="1" applyBorder="1" applyAlignment="1">
      <alignment horizontal="center" vertical="center" wrapText="1"/>
    </xf>
    <xf numFmtId="0" fontId="6" fillId="0" borderId="0" xfId="82" applyFont="1" applyAlignment="1">
      <alignment horizontal="left" vertical="center"/>
    </xf>
    <xf numFmtId="0" fontId="35" fillId="0" borderId="0" xfId="82" applyFont="1" applyAlignment="1">
      <alignment horizontal="center" vertical="center"/>
    </xf>
    <xf numFmtId="0" fontId="37" fillId="2" borderId="57" xfId="82" applyFont="1" applyFill="1" applyBorder="1" applyAlignment="1">
      <alignment horizontal="center" vertical="center" wrapText="1"/>
    </xf>
    <xf numFmtId="0" fontId="37" fillId="16" borderId="57" xfId="82" applyFont="1" applyFill="1" applyBorder="1" applyAlignment="1">
      <alignment horizontal="center" vertical="center" wrapText="1"/>
    </xf>
    <xf numFmtId="0" fontId="38" fillId="2" borderId="57" xfId="82" applyFont="1" applyFill="1" applyBorder="1" applyAlignment="1">
      <alignment horizontal="center" vertical="center" wrapText="1"/>
    </xf>
    <xf numFmtId="49" fontId="0" fillId="0" borderId="7" xfId="0" applyNumberFormat="1" applyFill="1" applyBorder="1" applyAlignment="1">
      <alignment vertical="center"/>
    </xf>
    <xf numFmtId="49" fontId="0" fillId="0" borderId="13" xfId="0" applyNumberFormat="1" applyFill="1" applyBorder="1" applyAlignment="1">
      <alignment vertical="center"/>
    </xf>
    <xf numFmtId="0" fontId="0" fillId="6" borderId="2" xfId="0" applyFill="1" applyBorder="1" applyAlignment="1">
      <alignment horizontal="center" vertical="center"/>
    </xf>
    <xf numFmtId="0" fontId="44" fillId="5" borderId="0" xfId="0" applyFont="1" applyFill="1" applyAlignment="1">
      <alignment horizontal="center" vertical="center" wrapText="1"/>
    </xf>
    <xf numFmtId="0" fontId="0" fillId="0" borderId="0" xfId="0" applyAlignment="1">
      <alignment vertical="center"/>
    </xf>
    <xf numFmtId="49" fontId="0" fillId="0" borderId="2" xfId="0" applyNumberFormat="1" applyFill="1" applyBorder="1" applyAlignment="1">
      <alignment horizontal="left" vertical="center"/>
    </xf>
    <xf numFmtId="49" fontId="0" fillId="0" borderId="10" xfId="0" applyNumberFormat="1" applyFill="1" applyBorder="1" applyAlignment="1">
      <alignment horizontal="left" vertical="center"/>
    </xf>
    <xf numFmtId="49" fontId="0" fillId="0" borderId="6" xfId="0" applyNumberFormat="1" applyFill="1" applyBorder="1" applyAlignment="1">
      <alignment horizontal="left" vertical="center"/>
    </xf>
    <xf numFmtId="49" fontId="0" fillId="0" borderId="5" xfId="0" applyNumberFormat="1" applyFill="1" applyBorder="1" applyAlignment="1">
      <alignment horizontal="left" vertical="center"/>
    </xf>
    <xf numFmtId="0" fontId="0" fillId="0" borderId="0" xfId="0" applyAlignment="1">
      <alignment horizontal="center" vertical="center"/>
    </xf>
    <xf numFmtId="38" fontId="21" fillId="18" borderId="5" xfId="2" applyFont="1" applyFill="1" applyBorder="1" applyAlignment="1">
      <alignment horizontal="center" vertical="center"/>
    </xf>
    <xf numFmtId="38" fontId="21" fillId="18" borderId="10" xfId="2" applyFont="1" applyFill="1" applyBorder="1" applyAlignment="1">
      <alignment horizontal="center" vertical="center"/>
    </xf>
    <xf numFmtId="38" fontId="21" fillId="18" borderId="6" xfId="2" applyFont="1" applyFill="1" applyBorder="1" applyAlignment="1">
      <alignment horizontal="center" vertical="center"/>
    </xf>
    <xf numFmtId="49" fontId="0" fillId="0" borderId="7" xfId="0" applyNumberFormat="1" applyFill="1" applyBorder="1" applyAlignment="1">
      <alignment horizontal="left" vertical="center"/>
    </xf>
    <xf numFmtId="0" fontId="17" fillId="6" borderId="2" xfId="0" applyFont="1" applyFill="1" applyBorder="1" applyAlignment="1">
      <alignment horizontal="center" vertical="center"/>
    </xf>
    <xf numFmtId="0" fontId="18" fillId="6" borderId="2" xfId="0" applyFont="1" applyFill="1" applyBorder="1" applyAlignment="1">
      <alignment horizontal="center" vertical="center"/>
    </xf>
    <xf numFmtId="49" fontId="6" fillId="0" borderId="5" xfId="0" applyNumberFormat="1" applyFont="1" applyFill="1" applyBorder="1" applyAlignment="1">
      <alignment horizontal="left" vertical="center"/>
    </xf>
    <xf numFmtId="49" fontId="6" fillId="0" borderId="10" xfId="0" applyNumberFormat="1" applyFont="1" applyFill="1" applyBorder="1" applyAlignment="1">
      <alignment horizontal="left" vertical="center"/>
    </xf>
    <xf numFmtId="49" fontId="6" fillId="0" borderId="6" xfId="0" applyNumberFormat="1" applyFont="1" applyFill="1" applyBorder="1" applyAlignment="1">
      <alignment horizontal="left" vertical="center"/>
    </xf>
    <xf numFmtId="49" fontId="0" fillId="0" borderId="5" xfId="0" applyNumberFormat="1" applyFill="1" applyBorder="1" applyAlignment="1">
      <alignment horizontal="right" vertical="center"/>
    </xf>
    <xf numFmtId="49" fontId="0" fillId="0" borderId="10" xfId="0" applyNumberFormat="1" applyFill="1" applyBorder="1" applyAlignment="1">
      <alignment horizontal="right" vertical="center"/>
    </xf>
    <xf numFmtId="0" fontId="18" fillId="6" borderId="11" xfId="0" applyFont="1" applyFill="1" applyBorder="1" applyAlignment="1">
      <alignment horizontal="center" vertical="center" wrapText="1"/>
    </xf>
    <xf numFmtId="0" fontId="18" fillId="6" borderId="9" xfId="0" applyFont="1" applyFill="1" applyBorder="1" applyAlignment="1">
      <alignment horizontal="center" vertical="center" wrapText="1"/>
    </xf>
    <xf numFmtId="0" fontId="18" fillId="6" borderId="12" xfId="0" applyFont="1" applyFill="1" applyBorder="1" applyAlignment="1">
      <alignment horizontal="center" vertical="center" wrapText="1"/>
    </xf>
    <xf numFmtId="0" fontId="18" fillId="6" borderId="13" xfId="0" applyFont="1" applyFill="1" applyBorder="1" applyAlignment="1">
      <alignment horizontal="center" vertical="center" wrapText="1"/>
    </xf>
    <xf numFmtId="49" fontId="0" fillId="0" borderId="11" xfId="0" applyNumberFormat="1" applyFill="1" applyBorder="1" applyAlignment="1">
      <alignment horizontal="right" vertical="center" wrapText="1"/>
    </xf>
    <xf numFmtId="49" fontId="0" fillId="0" borderId="12" xfId="0" applyNumberFormat="1" applyFill="1" applyBorder="1" applyAlignment="1">
      <alignment horizontal="right" vertical="center" wrapText="1"/>
    </xf>
    <xf numFmtId="49" fontId="0" fillId="0" borderId="5" xfId="2" applyNumberFormat="1" applyFont="1" applyFill="1" applyBorder="1" applyAlignment="1">
      <alignment horizontal="right" vertical="center"/>
    </xf>
    <xf numFmtId="49" fontId="0" fillId="0" borderId="10" xfId="2" applyNumberFormat="1" applyFont="1" applyFill="1" applyBorder="1" applyAlignment="1">
      <alignment horizontal="right" vertical="center"/>
    </xf>
    <xf numFmtId="49" fontId="0" fillId="0" borderId="13" xfId="0" applyNumberFormat="1" applyFill="1" applyBorder="1" applyAlignment="1">
      <alignment horizontal="left" vertical="center"/>
    </xf>
    <xf numFmtId="0" fontId="0" fillId="0" borderId="0" xfId="0" applyAlignment="1">
      <alignment horizontal="right" vertical="center"/>
    </xf>
    <xf numFmtId="49" fontId="22" fillId="5" borderId="5" xfId="84" applyNumberFormat="1" applyFill="1" applyBorder="1" applyAlignment="1">
      <alignment horizontal="center" vertical="center"/>
    </xf>
    <xf numFmtId="49" fontId="22" fillId="5" borderId="10" xfId="84" applyNumberFormat="1" applyFill="1" applyBorder="1" applyAlignment="1">
      <alignment horizontal="center" vertical="center"/>
    </xf>
    <xf numFmtId="49" fontId="22" fillId="5" borderId="6" xfId="84" applyNumberFormat="1" applyFill="1" applyBorder="1" applyAlignment="1">
      <alignment horizontal="center" vertical="center"/>
    </xf>
    <xf numFmtId="49" fontId="0" fillId="5" borderId="10" xfId="0" applyNumberFormat="1" applyFill="1" applyBorder="1" applyAlignment="1">
      <alignment horizontal="center" vertical="center"/>
    </xf>
    <xf numFmtId="49" fontId="0" fillId="5" borderId="6" xfId="0" applyNumberFormat="1" applyFill="1" applyBorder="1" applyAlignment="1">
      <alignment horizontal="center" vertical="center"/>
    </xf>
    <xf numFmtId="38" fontId="0" fillId="0" borderId="0" xfId="2" applyFont="1" applyFill="1" applyBorder="1" applyAlignment="1">
      <alignment horizontal="center" vertical="center"/>
    </xf>
    <xf numFmtId="38" fontId="0" fillId="0" borderId="0" xfId="2" applyFont="1" applyFill="1" applyBorder="1" applyAlignment="1">
      <alignment horizontal="left" vertical="center"/>
    </xf>
    <xf numFmtId="0" fontId="0" fillId="5" borderId="0" xfId="0" applyNumberFormat="1" applyFill="1" applyAlignment="1">
      <alignment vertical="center"/>
    </xf>
    <xf numFmtId="49" fontId="0" fillId="0" borderId="8" xfId="0" applyNumberFormat="1" applyFill="1" applyBorder="1" applyAlignment="1">
      <alignment horizontal="center" vertical="center"/>
    </xf>
    <xf numFmtId="49" fontId="0" fillId="0" borderId="8" xfId="0" applyNumberFormat="1" applyFill="1" applyBorder="1" applyAlignment="1">
      <alignment horizontal="left" vertical="center"/>
    </xf>
    <xf numFmtId="49" fontId="0" fillId="0" borderId="9" xfId="0" applyNumberFormat="1" applyFill="1" applyBorder="1" applyAlignment="1">
      <alignment horizontal="left" vertical="center"/>
    </xf>
    <xf numFmtId="49" fontId="0" fillId="0" borderId="5" xfId="0" applyNumberFormat="1" applyBorder="1" applyAlignment="1">
      <alignment horizontal="left" vertical="center"/>
    </xf>
    <xf numFmtId="49" fontId="0" fillId="0" borderId="10" xfId="0" applyNumberFormat="1" applyBorder="1" applyAlignment="1">
      <alignment horizontal="left" vertical="center"/>
    </xf>
    <xf numFmtId="49" fontId="0" fillId="0" borderId="6" xfId="0" applyNumberFormat="1" applyBorder="1" applyAlignment="1">
      <alignment horizontal="left" vertical="center"/>
    </xf>
    <xf numFmtId="49" fontId="0" fillId="0" borderId="7" xfId="0" applyNumberFormat="1" applyFill="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6" borderId="1" xfId="0" applyFill="1" applyBorder="1" applyAlignment="1">
      <alignment horizontal="center" vertical="center" wrapText="1"/>
    </xf>
    <xf numFmtId="0" fontId="0" fillId="6" borderId="3" xfId="0" applyFill="1" applyBorder="1" applyAlignment="1">
      <alignment horizontal="center" vertical="center"/>
    </xf>
    <xf numFmtId="0" fontId="0" fillId="6" borderId="4" xfId="0" applyFill="1" applyBorder="1" applyAlignment="1">
      <alignment horizontal="center" vertical="center"/>
    </xf>
    <xf numFmtId="0" fontId="11" fillId="0" borderId="0" xfId="0" applyFont="1" applyBorder="1" applyAlignment="1">
      <alignment vertical="center" wrapText="1"/>
    </xf>
    <xf numFmtId="0" fontId="12" fillId="0" borderId="0" xfId="0" applyFont="1" applyBorder="1" applyAlignment="1">
      <alignment vertical="center" wrapText="1"/>
    </xf>
    <xf numFmtId="0" fontId="0" fillId="0" borderId="10" xfId="0" applyBorder="1" applyAlignment="1">
      <alignment horizontal="center" vertical="center"/>
    </xf>
    <xf numFmtId="0" fontId="0" fillId="0" borderId="6" xfId="0" applyBorder="1" applyAlignment="1">
      <alignment horizontal="center" vertical="center"/>
    </xf>
    <xf numFmtId="49" fontId="0" fillId="5" borderId="5" xfId="2" applyNumberFormat="1" applyFont="1" applyFill="1" applyBorder="1" applyAlignment="1">
      <alignment horizontal="right" vertical="center"/>
    </xf>
    <xf numFmtId="49" fontId="0" fillId="5" borderId="10" xfId="2" applyNumberFormat="1" applyFont="1" applyFill="1" applyBorder="1" applyAlignment="1">
      <alignment horizontal="right" vertical="center"/>
    </xf>
    <xf numFmtId="49" fontId="0" fillId="0" borderId="5" xfId="0" applyNumberFormat="1" applyBorder="1" applyAlignment="1">
      <alignment horizontal="right" vertical="center"/>
    </xf>
    <xf numFmtId="49" fontId="0" fillId="0" borderId="10" xfId="0" applyNumberFormat="1" applyBorder="1" applyAlignment="1">
      <alignment horizontal="right" vertical="center"/>
    </xf>
    <xf numFmtId="49" fontId="0" fillId="5" borderId="10" xfId="0" applyNumberFormat="1" applyFill="1" applyBorder="1" applyAlignment="1">
      <alignment horizontal="left" vertical="center"/>
    </xf>
    <xf numFmtId="49" fontId="0" fillId="5" borderId="6" xfId="0" applyNumberFormat="1" applyFill="1" applyBorder="1" applyAlignment="1">
      <alignment horizontal="left" vertical="center"/>
    </xf>
    <xf numFmtId="0" fontId="19" fillId="0" borderId="0" xfId="0" applyFont="1" applyAlignment="1">
      <alignment horizontal="center"/>
    </xf>
    <xf numFmtId="0" fontId="18" fillId="6" borderId="2" xfId="0" applyFont="1" applyFill="1" applyBorder="1" applyAlignment="1">
      <alignment horizontal="center" vertical="center" wrapText="1"/>
    </xf>
    <xf numFmtId="38" fontId="44" fillId="0" borderId="0" xfId="2" applyFont="1" applyAlignment="1">
      <alignment vertical="center" wrapText="1"/>
    </xf>
    <xf numFmtId="0" fontId="15" fillId="0" borderId="0" xfId="0" applyFont="1" applyFill="1" applyAlignment="1">
      <alignment horizontal="center" vertical="center" wrapText="1"/>
    </xf>
    <xf numFmtId="0" fontId="16" fillId="0" borderId="0" xfId="0" applyFont="1" applyFill="1" applyAlignment="1">
      <alignment horizontal="center" vertical="center" wrapText="1"/>
    </xf>
    <xf numFmtId="49" fontId="0" fillId="0" borderId="0" xfId="0" applyNumberFormat="1" applyFill="1" applyAlignment="1">
      <alignment vertical="center"/>
    </xf>
    <xf numFmtId="0" fontId="0" fillId="5" borderId="0" xfId="0" applyFill="1" applyAlignment="1">
      <alignment horizontal="center" vertical="center"/>
    </xf>
    <xf numFmtId="0" fontId="0" fillId="13" borderId="0" xfId="0" applyFill="1" applyAlignment="1">
      <alignment horizontal="center" vertical="center"/>
    </xf>
    <xf numFmtId="0" fontId="0" fillId="5" borderId="0" xfId="0" applyNumberFormat="1" applyFill="1" applyAlignment="1">
      <alignment horizontal="center" vertical="center"/>
    </xf>
    <xf numFmtId="0" fontId="5" fillId="5" borderId="0" xfId="0" applyNumberFormat="1" applyFont="1" applyFill="1" applyAlignment="1">
      <alignment horizontal="left" vertical="top" wrapText="1"/>
    </xf>
    <xf numFmtId="49" fontId="0" fillId="5" borderId="0" xfId="0" applyNumberFormat="1" applyFill="1" applyAlignment="1">
      <alignment vertical="center"/>
    </xf>
    <xf numFmtId="176" fontId="17" fillId="0" borderId="0" xfId="0" applyNumberFormat="1" applyFont="1" applyFill="1" applyAlignment="1">
      <alignment horizontal="center" vertical="center"/>
    </xf>
    <xf numFmtId="49" fontId="0" fillId="0" borderId="0" xfId="0" applyNumberFormat="1" applyFill="1" applyAlignment="1">
      <alignment horizontal="center" vertical="center"/>
    </xf>
    <xf numFmtId="49" fontId="5" fillId="0" borderId="0" xfId="0" applyNumberFormat="1" applyFont="1" applyFill="1" applyAlignment="1">
      <alignment vertical="top" wrapText="1"/>
    </xf>
    <xf numFmtId="38" fontId="21" fillId="0" borderId="2" xfId="2" applyFont="1" applyBorder="1" applyAlignment="1">
      <alignment vertical="center"/>
    </xf>
    <xf numFmtId="38" fontId="21" fillId="0" borderId="5" xfId="2" applyFont="1" applyBorder="1" applyAlignment="1">
      <alignment vertical="center"/>
    </xf>
    <xf numFmtId="0" fontId="6" fillId="15" borderId="0" xfId="0" applyFont="1" applyFill="1" applyAlignment="1">
      <alignment vertical="center" wrapText="1"/>
    </xf>
    <xf numFmtId="0" fontId="26" fillId="10" borderId="24" xfId="0" applyFont="1" applyFill="1" applyBorder="1" applyAlignment="1">
      <alignment horizontal="center" vertical="center"/>
    </xf>
    <xf numFmtId="0" fontId="0" fillId="12" borderId="4" xfId="0" applyFill="1" applyBorder="1" applyAlignment="1">
      <alignment horizontal="right" vertical="center"/>
    </xf>
    <xf numFmtId="0" fontId="0" fillId="12" borderId="7" xfId="0" applyFill="1" applyBorder="1" applyAlignment="1">
      <alignment vertical="center"/>
    </xf>
    <xf numFmtId="0" fontId="0" fillId="12" borderId="13" xfId="0" applyFill="1" applyBorder="1" applyAlignment="1">
      <alignment vertical="center"/>
    </xf>
    <xf numFmtId="38" fontId="28" fillId="0" borderId="4" xfId="2" applyFont="1" applyFill="1" applyBorder="1" applyAlignment="1">
      <alignment vertical="center"/>
    </xf>
    <xf numFmtId="38" fontId="28" fillId="0" borderId="12" xfId="2" applyFont="1" applyFill="1" applyBorder="1" applyAlignment="1">
      <alignment vertical="center"/>
    </xf>
    <xf numFmtId="0" fontId="6" fillId="12" borderId="2" xfId="0" applyFont="1" applyFill="1" applyBorder="1" applyAlignment="1">
      <alignment horizontal="center" vertical="center" wrapText="1"/>
    </xf>
    <xf numFmtId="0" fontId="0" fillId="12" borderId="2" xfId="0" applyFill="1" applyBorder="1" applyAlignment="1">
      <alignment horizontal="center" vertical="center"/>
    </xf>
    <xf numFmtId="0" fontId="0" fillId="12" borderId="10" xfId="0" applyFill="1" applyBorder="1" applyAlignment="1">
      <alignment vertical="center"/>
    </xf>
    <xf numFmtId="0" fontId="0" fillId="12" borderId="6" xfId="0" applyFill="1" applyBorder="1" applyAlignment="1">
      <alignment vertical="center"/>
    </xf>
    <xf numFmtId="0" fontId="0" fillId="12" borderId="23" xfId="0" applyFill="1" applyBorder="1" applyAlignment="1">
      <alignment vertical="center"/>
    </xf>
    <xf numFmtId="0" fontId="0" fillId="12" borderId="22" xfId="0" applyFill="1" applyBorder="1" applyAlignment="1">
      <alignment vertical="center"/>
    </xf>
    <xf numFmtId="0" fontId="6" fillId="12" borderId="2" xfId="0" applyFont="1" applyFill="1" applyBorder="1" applyAlignment="1">
      <alignment horizontal="right" vertical="center" wrapText="1"/>
    </xf>
    <xf numFmtId="0" fontId="0" fillId="12" borderId="2" xfId="0" applyFill="1" applyBorder="1" applyAlignment="1">
      <alignment horizontal="right" vertical="center"/>
    </xf>
    <xf numFmtId="38" fontId="28" fillId="0" borderId="2" xfId="2" applyFont="1" applyFill="1" applyBorder="1" applyAlignment="1">
      <alignment vertical="center"/>
    </xf>
    <xf numFmtId="38" fontId="28" fillId="0" borderId="5" xfId="2" applyFont="1" applyFill="1" applyBorder="1" applyAlignment="1">
      <alignment vertical="center"/>
    </xf>
    <xf numFmtId="38" fontId="28" fillId="0" borderId="24" xfId="2" applyFont="1" applyFill="1" applyBorder="1" applyAlignment="1">
      <alignment vertical="center"/>
    </xf>
    <xf numFmtId="38" fontId="28" fillId="0" borderId="25" xfId="2" applyFont="1" applyFill="1" applyBorder="1" applyAlignment="1">
      <alignment vertical="center"/>
    </xf>
    <xf numFmtId="38" fontId="28" fillId="0" borderId="27" xfId="2" applyFont="1" applyBorder="1" applyAlignment="1">
      <alignment vertical="center"/>
    </xf>
    <xf numFmtId="38" fontId="28" fillId="0" borderId="28" xfId="2" applyFont="1" applyBorder="1" applyAlignment="1">
      <alignment vertical="center"/>
    </xf>
    <xf numFmtId="38" fontId="28" fillId="0" borderId="2" xfId="2" applyFont="1" applyBorder="1" applyAlignment="1">
      <alignment vertical="center"/>
    </xf>
    <xf numFmtId="38" fontId="28" fillId="0" borderId="5" xfId="2" applyFont="1" applyBorder="1" applyAlignment="1">
      <alignment vertical="center"/>
    </xf>
    <xf numFmtId="0" fontId="20" fillId="14" borderId="2" xfId="0" applyFont="1" applyFill="1" applyBorder="1" applyAlignment="1">
      <alignment horizontal="center" vertical="center" wrapText="1"/>
    </xf>
    <xf numFmtId="0" fontId="16" fillId="14" borderId="2" xfId="0" applyFont="1" applyFill="1" applyBorder="1" applyAlignment="1">
      <alignment horizontal="center" vertical="center"/>
    </xf>
    <xf numFmtId="38" fontId="21" fillId="5" borderId="2" xfId="2" applyFont="1" applyFill="1" applyBorder="1" applyAlignment="1">
      <alignment vertical="center"/>
    </xf>
    <xf numFmtId="38" fontId="21" fillId="5" borderId="5" xfId="2" applyFont="1" applyFill="1" applyBorder="1" applyAlignment="1">
      <alignment vertical="center"/>
    </xf>
    <xf numFmtId="0" fontId="0" fillId="12" borderId="2" xfId="0" applyFill="1" applyBorder="1" applyAlignment="1">
      <alignment horizontal="right" vertical="center" wrapText="1"/>
    </xf>
    <xf numFmtId="0" fontId="20" fillId="12" borderId="2" xfId="0" applyFont="1" applyFill="1" applyBorder="1" applyAlignment="1">
      <alignment horizontal="center" vertical="center" wrapText="1"/>
    </xf>
    <xf numFmtId="0" fontId="16" fillId="12" borderId="2" xfId="0" applyFont="1" applyFill="1" applyBorder="1" applyAlignment="1">
      <alignment horizontal="center" vertical="center"/>
    </xf>
    <xf numFmtId="0" fontId="6" fillId="0" borderId="0" xfId="0" applyFont="1" applyAlignment="1">
      <alignment vertical="top"/>
    </xf>
    <xf numFmtId="1" fontId="0" fillId="0" borderId="7" xfId="0" applyNumberFormat="1" applyFill="1" applyBorder="1" applyAlignment="1">
      <alignment vertical="center"/>
    </xf>
    <xf numFmtId="2" fontId="0" fillId="5" borderId="7" xfId="0" applyNumberFormat="1" applyFill="1" applyBorder="1" applyAlignment="1">
      <alignment vertical="center"/>
    </xf>
    <xf numFmtId="0" fontId="0" fillId="0" borderId="0" xfId="0" applyFill="1" applyAlignment="1">
      <alignment horizontal="center" vertical="center"/>
    </xf>
    <xf numFmtId="0" fontId="24" fillId="9" borderId="0" xfId="0" applyFont="1" applyFill="1" applyAlignment="1">
      <alignment horizontal="center" vertical="center"/>
    </xf>
    <xf numFmtId="0" fontId="0" fillId="0" borderId="0" xfId="0" applyBorder="1" applyAlignment="1">
      <alignment horizontal="center" vertical="center"/>
    </xf>
    <xf numFmtId="0" fontId="20" fillId="11" borderId="2" xfId="0" applyFont="1" applyFill="1" applyBorder="1" applyAlignment="1">
      <alignment horizontal="center" vertical="center"/>
    </xf>
    <xf numFmtId="0" fontId="34" fillId="0" borderId="2" xfId="0" applyFont="1" applyFill="1" applyBorder="1" applyAlignment="1">
      <alignment horizontal="center" vertical="center"/>
    </xf>
    <xf numFmtId="38" fontId="21" fillId="0" borderId="11" xfId="2" applyFont="1" applyBorder="1" applyAlignment="1">
      <alignment horizontal="right" vertical="center"/>
    </xf>
    <xf numFmtId="38" fontId="21" fillId="0" borderId="8" xfId="2" applyFont="1" applyBorder="1" applyAlignment="1">
      <alignment horizontal="right" vertical="center"/>
    </xf>
    <xf numFmtId="38" fontId="21" fillId="0" borderId="15" xfId="2" applyFont="1" applyBorder="1" applyAlignment="1">
      <alignment horizontal="right" vertical="center"/>
    </xf>
    <xf numFmtId="38" fontId="21" fillId="0" borderId="0" xfId="2" applyFont="1" applyBorder="1" applyAlignment="1">
      <alignment horizontal="right" vertical="center"/>
    </xf>
    <xf numFmtId="38" fontId="21" fillId="0" borderId="12" xfId="2" applyFont="1" applyBorder="1" applyAlignment="1">
      <alignment horizontal="right" vertical="center"/>
    </xf>
    <xf numFmtId="38" fontId="21" fillId="0" borderId="7" xfId="2" applyFont="1" applyBorder="1" applyAlignment="1">
      <alignment horizontal="right" vertical="center"/>
    </xf>
    <xf numFmtId="0" fontId="0" fillId="0" borderId="9"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31" fillId="11" borderId="8" xfId="0" applyFont="1" applyFill="1" applyBorder="1" applyAlignment="1">
      <alignment horizontal="right" vertical="center"/>
    </xf>
    <xf numFmtId="38" fontId="21" fillId="0" borderId="5" xfId="2" applyFont="1" applyBorder="1" applyAlignment="1">
      <alignment horizontal="right" vertical="center"/>
    </xf>
    <xf numFmtId="38" fontId="21" fillId="0" borderId="10" xfId="2" applyFont="1" applyBorder="1" applyAlignment="1">
      <alignment horizontal="right" vertical="center"/>
    </xf>
    <xf numFmtId="0" fontId="0" fillId="0" borderId="19"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41" xfId="0" applyBorder="1" applyAlignment="1">
      <alignment vertical="center"/>
    </xf>
    <xf numFmtId="0" fontId="0" fillId="0" borderId="55" xfId="0" applyBorder="1" applyAlignment="1">
      <alignment vertical="center"/>
    </xf>
    <xf numFmtId="0" fontId="0" fillId="0" borderId="42" xfId="0" applyBorder="1" applyAlignment="1">
      <alignment vertical="center"/>
    </xf>
    <xf numFmtId="0" fontId="0" fillId="11" borderId="16"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xf>
    <xf numFmtId="0" fontId="0" fillId="11" borderId="10" xfId="0" applyFill="1" applyBorder="1" applyAlignment="1">
      <alignment horizontal="center" vertical="center"/>
    </xf>
    <xf numFmtId="0" fontId="0" fillId="11" borderId="6" xfId="0" applyFill="1" applyBorder="1" applyAlignment="1">
      <alignment horizontal="center" vertical="center"/>
    </xf>
    <xf numFmtId="0" fontId="0" fillId="0" borderId="2" xfId="0" applyBorder="1" applyAlignment="1">
      <alignment horizontal="center" vertical="center"/>
    </xf>
    <xf numFmtId="0" fontId="0" fillId="10" borderId="2" xfId="0" applyFill="1" applyBorder="1" applyAlignment="1">
      <alignment horizontal="center" vertical="center"/>
    </xf>
    <xf numFmtId="0" fontId="0" fillId="0" borderId="2" xfId="0" applyBorder="1" applyAlignment="1">
      <alignment vertical="center"/>
    </xf>
    <xf numFmtId="0" fontId="0" fillId="11" borderId="5" xfId="0" applyFill="1" applyBorder="1" applyAlignment="1">
      <alignment horizontal="center" vertical="center" wrapText="1"/>
    </xf>
    <xf numFmtId="0" fontId="0" fillId="11" borderId="10" xfId="0" applyFill="1" applyBorder="1" applyAlignment="1">
      <alignment horizontal="center" vertical="center" wrapText="1"/>
    </xf>
    <xf numFmtId="0" fontId="0" fillId="11" borderId="20" xfId="0" applyFill="1" applyBorder="1" applyAlignment="1">
      <alignment horizontal="center" vertical="center" wrapText="1"/>
    </xf>
    <xf numFmtId="0" fontId="0" fillId="0" borderId="41" xfId="0" applyBorder="1" applyAlignment="1">
      <alignment horizontal="center" vertical="center"/>
    </xf>
    <xf numFmtId="0" fontId="0" fillId="0" borderId="55" xfId="0" applyBorder="1" applyAlignment="1">
      <alignment horizontal="center" vertical="center"/>
    </xf>
    <xf numFmtId="177" fontId="0" fillId="0" borderId="1" xfId="0" applyNumberFormat="1" applyBorder="1" applyAlignment="1">
      <alignment vertical="center"/>
    </xf>
    <xf numFmtId="177" fontId="0" fillId="0" borderId="4" xfId="0" applyNumberFormat="1" applyBorder="1" applyAlignment="1">
      <alignment vertical="center"/>
    </xf>
    <xf numFmtId="2" fontId="0" fillId="0" borderId="26" xfId="0" applyNumberFormat="1" applyBorder="1" applyAlignment="1">
      <alignment vertical="center"/>
    </xf>
    <xf numFmtId="2" fontId="0" fillId="0" borderId="19" xfId="0" applyNumberFormat="1" applyBorder="1" applyAlignment="1">
      <alignment vertical="center"/>
    </xf>
    <xf numFmtId="2" fontId="0" fillId="0" borderId="4" xfId="0" applyNumberFormat="1" applyBorder="1" applyAlignment="1">
      <alignment vertical="center"/>
    </xf>
    <xf numFmtId="2" fontId="0" fillId="0" borderId="12" xfId="0" applyNumberFormat="1" applyBorder="1" applyAlignment="1">
      <alignment vertical="center"/>
    </xf>
    <xf numFmtId="0" fontId="0" fillId="0" borderId="53" xfId="0" applyBorder="1" applyAlignment="1">
      <alignment horizontal="center" vertical="center"/>
    </xf>
    <xf numFmtId="0" fontId="0" fillId="0" borderId="40" xfId="0" applyBorder="1" applyAlignment="1">
      <alignment horizontal="center" vertical="center"/>
    </xf>
    <xf numFmtId="0" fontId="0" fillId="0" borderId="34" xfId="0" applyBorder="1" applyAlignment="1">
      <alignment horizontal="center" vertical="center"/>
    </xf>
    <xf numFmtId="0" fontId="0" fillId="0" borderId="36" xfId="0"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xf>
    <xf numFmtId="177" fontId="0" fillId="0" borderId="1" xfId="0" applyNumberFormat="1" applyBorder="1" applyAlignment="1">
      <alignment horizontal="center" vertical="center"/>
    </xf>
    <xf numFmtId="177" fontId="0" fillId="0" borderId="4" xfId="0" applyNumberFormat="1" applyBorder="1" applyAlignment="1">
      <alignment horizontal="center" vertical="center"/>
    </xf>
    <xf numFmtId="0" fontId="0" fillId="14" borderId="5" xfId="0" applyFill="1" applyBorder="1" applyAlignment="1">
      <alignment horizontal="center" vertical="center"/>
    </xf>
    <xf numFmtId="0" fontId="0" fillId="14" borderId="10" xfId="0" applyFill="1" applyBorder="1" applyAlignment="1">
      <alignment horizontal="center" vertical="center"/>
    </xf>
    <xf numFmtId="0" fontId="0" fillId="14" borderId="6" xfId="0" applyFill="1" applyBorder="1" applyAlignment="1">
      <alignment horizontal="center" vertical="center"/>
    </xf>
    <xf numFmtId="0" fontId="0" fillId="14" borderId="2" xfId="0" applyFill="1" applyBorder="1" applyAlignment="1">
      <alignment horizontal="center" vertical="center" wrapText="1"/>
    </xf>
    <xf numFmtId="0" fontId="30" fillId="0" borderId="7" xfId="0" applyFont="1" applyBorder="1" applyAlignment="1">
      <alignment horizontal="left" vertical="center" wrapText="1"/>
    </xf>
    <xf numFmtId="0" fontId="29" fillId="0" borderId="7" xfId="0" applyFont="1" applyBorder="1" applyAlignment="1">
      <alignment horizontal="left" vertical="center"/>
    </xf>
    <xf numFmtId="0" fontId="0" fillId="0" borderId="5" xfId="0" applyBorder="1" applyAlignment="1">
      <alignment vertical="center"/>
    </xf>
    <xf numFmtId="0" fontId="0" fillId="0" borderId="10" xfId="0" applyBorder="1" applyAlignment="1">
      <alignment vertical="center"/>
    </xf>
    <xf numFmtId="0" fontId="0" fillId="0" borderId="6" xfId="0" applyBorder="1" applyAlignment="1">
      <alignment vertical="center"/>
    </xf>
    <xf numFmtId="0" fontId="20" fillId="10" borderId="2" xfId="0" applyFont="1" applyFill="1" applyBorder="1" applyAlignment="1">
      <alignment horizontal="center" vertical="center"/>
    </xf>
    <xf numFmtId="0" fontId="0" fillId="12" borderId="2" xfId="0" applyFill="1" applyBorder="1" applyAlignment="1">
      <alignment horizontal="center" vertical="center" wrapText="1"/>
    </xf>
    <xf numFmtId="0" fontId="0" fillId="15" borderId="0" xfId="0" applyFill="1" applyAlignment="1">
      <alignment vertical="center" wrapText="1"/>
    </xf>
    <xf numFmtId="0" fontId="5" fillId="12" borderId="5" xfId="0" applyFont="1" applyFill="1" applyBorder="1" applyAlignment="1">
      <alignment vertical="center"/>
    </xf>
    <xf numFmtId="0" fontId="47" fillId="12" borderId="10" xfId="0" applyFont="1" applyFill="1" applyBorder="1" applyAlignment="1">
      <alignment vertical="center"/>
    </xf>
    <xf numFmtId="0" fontId="47" fillId="12" borderId="6" xfId="0" applyFont="1" applyFill="1" applyBorder="1" applyAlignment="1">
      <alignment vertical="center"/>
    </xf>
    <xf numFmtId="0" fontId="0" fillId="14" borderId="26" xfId="0" applyFill="1" applyBorder="1" applyAlignment="1">
      <alignment horizontal="center" vertical="center"/>
    </xf>
    <xf numFmtId="0" fontId="0" fillId="14" borderId="2" xfId="0" applyFill="1" applyBorder="1" applyAlignment="1">
      <alignment horizontal="center" vertical="center"/>
    </xf>
    <xf numFmtId="0" fontId="0" fillId="12" borderId="11" xfId="0" applyFill="1" applyBorder="1" applyAlignment="1">
      <alignment horizontal="center" vertical="center" wrapText="1"/>
    </xf>
    <xf numFmtId="0" fontId="0" fillId="12" borderId="9" xfId="0" applyFill="1" applyBorder="1" applyAlignment="1">
      <alignment horizontal="center" vertical="center" wrapText="1"/>
    </xf>
    <xf numFmtId="0" fontId="0" fillId="12" borderId="12" xfId="0" applyFill="1" applyBorder="1" applyAlignment="1">
      <alignment horizontal="center" vertical="center" wrapText="1"/>
    </xf>
    <xf numFmtId="0" fontId="0" fillId="12" borderId="13" xfId="0" applyFill="1" applyBorder="1" applyAlignment="1">
      <alignment horizontal="center" vertical="center" wrapText="1"/>
    </xf>
    <xf numFmtId="0" fontId="0" fillId="14" borderId="11" xfId="0" applyFill="1" applyBorder="1" applyAlignment="1">
      <alignment horizontal="center" vertical="center"/>
    </xf>
    <xf numFmtId="0" fontId="0" fillId="14" borderId="8" xfId="0" applyFill="1" applyBorder="1" applyAlignment="1">
      <alignment horizontal="center" vertical="center"/>
    </xf>
    <xf numFmtId="0" fontId="0" fillId="14" borderId="9" xfId="0" applyFill="1" applyBorder="1" applyAlignment="1">
      <alignment horizontal="center" vertical="center"/>
    </xf>
    <xf numFmtId="0" fontId="0" fillId="14" borderId="12" xfId="0" applyFill="1" applyBorder="1" applyAlignment="1">
      <alignment horizontal="center" vertical="center"/>
    </xf>
    <xf numFmtId="0" fontId="0" fillId="14" borderId="7" xfId="0" applyFill="1" applyBorder="1" applyAlignment="1">
      <alignment horizontal="center" vertical="center"/>
    </xf>
    <xf numFmtId="0" fontId="0" fillId="14" borderId="13" xfId="0" applyFill="1" applyBorder="1" applyAlignment="1">
      <alignment horizontal="center" vertical="center"/>
    </xf>
    <xf numFmtId="0" fontId="15" fillId="12" borderId="43" xfId="0" applyFont="1" applyFill="1" applyBorder="1" applyAlignment="1">
      <alignment horizontal="right" vertical="center"/>
    </xf>
    <xf numFmtId="0" fontId="16" fillId="12" borderId="44" xfId="0" applyFont="1" applyFill="1" applyBorder="1" applyAlignment="1">
      <alignment horizontal="right" vertical="center"/>
    </xf>
    <xf numFmtId="0" fontId="16" fillId="12" borderId="45" xfId="0" applyFont="1" applyFill="1" applyBorder="1" applyAlignment="1">
      <alignment horizontal="right" vertical="center"/>
    </xf>
    <xf numFmtId="0" fontId="31" fillId="11" borderId="5" xfId="0" applyFont="1" applyFill="1" applyBorder="1" applyAlignment="1">
      <alignment horizontal="right" vertical="center"/>
    </xf>
    <xf numFmtId="0" fontId="31" fillId="11" borderId="10" xfId="0" applyFont="1" applyFill="1" applyBorder="1" applyAlignment="1">
      <alignment horizontal="right" vertical="center"/>
    </xf>
    <xf numFmtId="0" fontId="31" fillId="11" borderId="6" xfId="0" applyFont="1" applyFill="1" applyBorder="1" applyAlignment="1">
      <alignment horizontal="right" vertical="center"/>
    </xf>
    <xf numFmtId="38" fontId="21" fillId="0" borderId="10" xfId="2" applyFont="1" applyBorder="1" applyAlignment="1">
      <alignment vertical="center"/>
    </xf>
    <xf numFmtId="0" fontId="0" fillId="10" borderId="1" xfId="0" applyFill="1" applyBorder="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0" fillId="7" borderId="16" xfId="0" applyFill="1" applyBorder="1" applyAlignment="1">
      <alignment horizontal="center" vertical="center" wrapText="1"/>
    </xf>
    <xf numFmtId="0" fontId="0" fillId="7" borderId="6" xfId="0" applyFill="1" applyBorder="1" applyAlignment="1">
      <alignment horizontal="center" vertical="center" wrapText="1"/>
    </xf>
    <xf numFmtId="38" fontId="21" fillId="0" borderId="12" xfId="2" applyFont="1" applyBorder="1" applyAlignment="1">
      <alignment vertical="center"/>
    </xf>
    <xf numFmtId="38" fontId="21" fillId="0" borderId="7" xfId="2" applyFont="1" applyBorder="1" applyAlignment="1">
      <alignment vertical="center"/>
    </xf>
    <xf numFmtId="0" fontId="0" fillId="0" borderId="9" xfId="0" applyBorder="1" applyAlignment="1">
      <alignment vertical="center"/>
    </xf>
    <xf numFmtId="0" fontId="0" fillId="0" borderId="14" xfId="0" applyBorder="1" applyAlignment="1">
      <alignment vertical="center"/>
    </xf>
    <xf numFmtId="0" fontId="0" fillId="0" borderId="13" xfId="0" applyBorder="1" applyAlignment="1">
      <alignment vertical="center"/>
    </xf>
    <xf numFmtId="38" fontId="0" fillId="0" borderId="5" xfId="2" applyFont="1" applyBorder="1" applyAlignment="1">
      <alignment vertical="center"/>
    </xf>
    <xf numFmtId="38" fontId="0" fillId="0" borderId="10" xfId="2" applyFont="1" applyBorder="1" applyAlignment="1">
      <alignment vertical="center"/>
    </xf>
    <xf numFmtId="38" fontId="0" fillId="0" borderId="19" xfId="2" applyFont="1" applyBorder="1" applyAlignment="1">
      <alignment vertical="center"/>
    </xf>
    <xf numFmtId="38" fontId="0" fillId="0" borderId="17" xfId="2" applyFont="1" applyBorder="1" applyAlignment="1">
      <alignment vertical="center"/>
    </xf>
    <xf numFmtId="38" fontId="0" fillId="0" borderId="34" xfId="2" applyFont="1" applyBorder="1" applyAlignment="1">
      <alignment vertical="center"/>
    </xf>
    <xf numFmtId="38" fontId="0" fillId="0" borderId="36" xfId="2" applyFont="1" applyBorder="1" applyAlignment="1">
      <alignment vertical="center"/>
    </xf>
    <xf numFmtId="38" fontId="0" fillId="0" borderId="41" xfId="2" applyFont="1" applyBorder="1" applyAlignment="1">
      <alignment vertical="center"/>
    </xf>
    <xf numFmtId="38" fontId="0" fillId="0" borderId="55" xfId="2" applyFont="1" applyBorder="1" applyAlignment="1">
      <alignment vertical="center"/>
    </xf>
    <xf numFmtId="38" fontId="21" fillId="0" borderId="11" xfId="2" applyFont="1" applyBorder="1" applyAlignment="1">
      <alignment vertical="center"/>
    </xf>
    <xf numFmtId="38" fontId="21" fillId="0" borderId="8" xfId="2" applyFont="1" applyBorder="1" applyAlignment="1">
      <alignment vertical="center"/>
    </xf>
    <xf numFmtId="38" fontId="21" fillId="0" borderId="15" xfId="2" applyFont="1" applyBorder="1" applyAlignment="1">
      <alignment vertical="center"/>
    </xf>
    <xf numFmtId="38" fontId="21" fillId="0" borderId="0" xfId="2" applyFont="1" applyBorder="1" applyAlignment="1">
      <alignment vertical="center"/>
    </xf>
    <xf numFmtId="0" fontId="0" fillId="14" borderId="1" xfId="0" applyFill="1" applyBorder="1" applyAlignment="1">
      <alignment horizontal="center" vertical="center" wrapText="1"/>
    </xf>
    <xf numFmtId="0" fontId="0" fillId="14" borderId="4" xfId="0" applyFill="1" applyBorder="1" applyAlignment="1">
      <alignment horizontal="center" vertical="center" wrapText="1"/>
    </xf>
    <xf numFmtId="38" fontId="0" fillId="0" borderId="12" xfId="2" applyFont="1" applyBorder="1" applyAlignment="1">
      <alignment vertical="center"/>
    </xf>
    <xf numFmtId="38" fontId="0" fillId="0" borderId="7" xfId="2" applyFont="1" applyBorder="1" applyAlignment="1">
      <alignment vertical="center"/>
    </xf>
    <xf numFmtId="0" fontId="0" fillId="14" borderId="11" xfId="0" applyFill="1" applyBorder="1" applyAlignment="1">
      <alignment horizontal="center" vertical="center" wrapText="1"/>
    </xf>
    <xf numFmtId="0" fontId="0" fillId="14" borderId="9" xfId="0" applyFill="1" applyBorder="1" applyAlignment="1">
      <alignment horizontal="center" vertical="center" wrapText="1"/>
    </xf>
    <xf numFmtId="0" fontId="15" fillId="12" borderId="44" xfId="0" applyFont="1" applyFill="1" applyBorder="1" applyAlignment="1">
      <alignment horizontal="right" vertical="center"/>
    </xf>
    <xf numFmtId="0" fontId="0" fillId="14" borderId="5" xfId="0" applyFill="1" applyBorder="1" applyAlignment="1">
      <alignment horizontal="center" vertical="center" wrapText="1"/>
    </xf>
    <xf numFmtId="0" fontId="0" fillId="14" borderId="6" xfId="0" applyFill="1" applyBorder="1" applyAlignment="1">
      <alignment horizontal="center" vertical="center" wrapText="1"/>
    </xf>
    <xf numFmtId="0" fontId="0" fillId="0" borderId="5" xfId="0" applyBorder="1" applyAlignment="1">
      <alignment horizontal="center" vertical="center"/>
    </xf>
    <xf numFmtId="0" fontId="0" fillId="0" borderId="11" xfId="0" applyBorder="1" applyAlignment="1">
      <alignment horizontal="center" vertical="center"/>
    </xf>
    <xf numFmtId="0" fontId="0" fillId="14" borderId="10" xfId="0" applyFill="1" applyBorder="1" applyAlignment="1">
      <alignment horizontal="center" vertical="center" wrapText="1"/>
    </xf>
    <xf numFmtId="0" fontId="0" fillId="12" borderId="5" xfId="0" applyFill="1" applyBorder="1" applyAlignment="1">
      <alignment vertical="center"/>
    </xf>
    <xf numFmtId="0" fontId="0" fillId="15" borderId="5" xfId="0" applyFill="1" applyBorder="1" applyAlignment="1">
      <alignment horizontal="center" vertical="center" wrapText="1"/>
    </xf>
    <xf numFmtId="0" fontId="0" fillId="15" borderId="6" xfId="0" applyFill="1" applyBorder="1" applyAlignment="1">
      <alignment horizontal="center" vertical="center" wrapText="1"/>
    </xf>
    <xf numFmtId="0" fontId="0" fillId="14" borderId="12" xfId="0" applyFill="1" applyBorder="1" applyAlignment="1">
      <alignment horizontal="center" vertical="center" wrapText="1"/>
    </xf>
    <xf numFmtId="49" fontId="0" fillId="0" borderId="12" xfId="0" applyNumberFormat="1" applyFill="1" applyBorder="1" applyAlignment="1">
      <alignment horizontal="left" vertical="center"/>
    </xf>
    <xf numFmtId="0" fontId="0" fillId="0" borderId="5" xfId="0" applyNumberFormat="1" applyFill="1" applyBorder="1" applyAlignment="1">
      <alignment horizontal="center" vertical="center"/>
    </xf>
    <xf numFmtId="0" fontId="0" fillId="0" borderId="10" xfId="0" applyNumberFormat="1" applyFill="1" applyBorder="1" applyAlignment="1">
      <alignment horizontal="center" vertical="center"/>
    </xf>
    <xf numFmtId="0" fontId="0" fillId="0" borderId="6" xfId="0" applyNumberFormat="1" applyFill="1" applyBorder="1" applyAlignment="1">
      <alignment horizontal="center" vertical="center"/>
    </xf>
    <xf numFmtId="0" fontId="0" fillId="14" borderId="70" xfId="0" applyFill="1" applyBorder="1" applyAlignment="1">
      <alignment horizontal="center" vertical="center"/>
    </xf>
    <xf numFmtId="0" fontId="0" fillId="14" borderId="71" xfId="0" applyFill="1" applyBorder="1" applyAlignment="1">
      <alignment horizontal="center" vertical="center"/>
    </xf>
    <xf numFmtId="0" fontId="0" fillId="14" borderId="72" xfId="0" applyFill="1" applyBorder="1" applyAlignment="1">
      <alignment horizontal="center" vertical="center"/>
    </xf>
    <xf numFmtId="0" fontId="0" fillId="0" borderId="70" xfId="0" applyNumberFormat="1" applyFill="1" applyBorder="1" applyAlignment="1">
      <alignment horizontal="center" vertical="center"/>
    </xf>
    <xf numFmtId="0" fontId="0" fillId="0" borderId="71" xfId="0" applyNumberFormat="1" applyFill="1" applyBorder="1" applyAlignment="1">
      <alignment horizontal="center" vertical="center"/>
    </xf>
    <xf numFmtId="0" fontId="0" fillId="0" borderId="72" xfId="0" applyNumberFormat="1" applyFill="1" applyBorder="1" applyAlignment="1">
      <alignment horizontal="center" vertical="center"/>
    </xf>
    <xf numFmtId="0" fontId="0" fillId="0" borderId="10" xfId="0" applyBorder="1" applyAlignment="1">
      <alignment horizontal="right" vertical="center"/>
    </xf>
    <xf numFmtId="0" fontId="6" fillId="0" borderId="0" xfId="0" applyFont="1" applyFill="1" applyAlignment="1">
      <alignment vertical="center" wrapText="1"/>
    </xf>
    <xf numFmtId="0" fontId="6" fillId="0" borderId="0" xfId="0" applyFont="1" applyFill="1" applyAlignment="1">
      <alignment horizontal="center" vertical="center" wrapText="1"/>
    </xf>
    <xf numFmtId="49" fontId="0" fillId="0" borderId="0" xfId="0" applyNumberFormat="1" applyFill="1" applyBorder="1" applyAlignment="1">
      <alignment horizontal="left" vertical="center"/>
    </xf>
    <xf numFmtId="0" fontId="0" fillId="17" borderId="5" xfId="0" applyFill="1" applyBorder="1" applyAlignment="1">
      <alignment horizontal="center" vertical="center"/>
    </xf>
    <xf numFmtId="0" fontId="0" fillId="17" borderId="10" xfId="0" applyFill="1" applyBorder="1" applyAlignment="1">
      <alignment horizontal="center" vertical="center"/>
    </xf>
    <xf numFmtId="0" fontId="0" fillId="17" borderId="6" xfId="0" applyFill="1" applyBorder="1" applyAlignment="1">
      <alignment horizontal="center" vertical="center"/>
    </xf>
    <xf numFmtId="49" fontId="0" fillId="0" borderId="10" xfId="0" applyNumberFormat="1" applyFill="1" applyBorder="1" applyAlignment="1">
      <alignment vertical="center"/>
    </xf>
    <xf numFmtId="49" fontId="0" fillId="0" borderId="6" xfId="0" applyNumberFormat="1" applyFill="1" applyBorder="1" applyAlignment="1">
      <alignment vertical="center"/>
    </xf>
    <xf numFmtId="0" fontId="0" fillId="17" borderId="5" xfId="0" applyFill="1" applyBorder="1" applyAlignment="1">
      <alignment horizontal="center" vertical="center" wrapText="1"/>
    </xf>
    <xf numFmtId="0" fontId="28" fillId="0" borderId="10" xfId="0" applyFont="1" applyFill="1" applyBorder="1" applyAlignment="1">
      <alignment horizontal="right" vertical="center"/>
    </xf>
    <xf numFmtId="38" fontId="6" fillId="0" borderId="0" xfId="2" applyFont="1" applyAlignment="1">
      <alignment vertical="top" wrapText="1"/>
    </xf>
    <xf numFmtId="0" fontId="0" fillId="14" borderId="5" xfId="0" applyFill="1" applyBorder="1" applyAlignment="1">
      <alignment vertical="center"/>
    </xf>
    <xf numFmtId="0" fontId="0" fillId="14" borderId="10" xfId="0" applyFill="1" applyBorder="1" applyAlignment="1">
      <alignment vertical="center"/>
    </xf>
    <xf numFmtId="0" fontId="0" fillId="14" borderId="6" xfId="0" applyFill="1" applyBorder="1" applyAlignment="1">
      <alignment vertical="center"/>
    </xf>
    <xf numFmtId="38" fontId="21" fillId="5" borderId="5" xfId="2" applyFont="1" applyFill="1" applyBorder="1" applyAlignment="1">
      <alignment horizontal="center" vertical="center"/>
    </xf>
    <xf numFmtId="38" fontId="21" fillId="5" borderId="10" xfId="2" applyFont="1" applyFill="1" applyBorder="1" applyAlignment="1">
      <alignment horizontal="center" vertical="center"/>
    </xf>
    <xf numFmtId="38" fontId="21" fillId="5" borderId="6" xfId="2" applyFont="1" applyFill="1" applyBorder="1" applyAlignment="1">
      <alignment horizontal="center" vertical="center"/>
    </xf>
    <xf numFmtId="0" fontId="17" fillId="0" borderId="5" xfId="0" applyNumberFormat="1" applyFont="1" applyFill="1" applyBorder="1" applyAlignment="1">
      <alignment horizontal="center" vertical="center" wrapText="1"/>
    </xf>
    <xf numFmtId="0" fontId="17" fillId="0" borderId="6" xfId="0" applyNumberFormat="1" applyFont="1" applyFill="1" applyBorder="1" applyAlignment="1">
      <alignment horizontal="center" vertical="center" wrapText="1"/>
    </xf>
    <xf numFmtId="0" fontId="17" fillId="0" borderId="10" xfId="0" applyNumberFormat="1" applyFont="1" applyFill="1" applyBorder="1" applyAlignment="1">
      <alignment horizontal="center" vertical="center" wrapText="1"/>
    </xf>
    <xf numFmtId="0" fontId="17" fillId="0" borderId="10" xfId="0" applyNumberFormat="1" applyFont="1" applyFill="1" applyBorder="1" applyAlignment="1">
      <alignment horizontal="center" vertical="center"/>
    </xf>
    <xf numFmtId="0" fontId="17" fillId="0" borderId="6" xfId="0" applyNumberFormat="1" applyFont="1" applyFill="1" applyBorder="1" applyAlignment="1">
      <alignment horizontal="center" vertical="center"/>
    </xf>
    <xf numFmtId="0" fontId="17" fillId="0" borderId="5" xfId="0" applyNumberFormat="1" applyFont="1" applyFill="1" applyBorder="1" applyAlignment="1">
      <alignment horizontal="center" vertical="center"/>
    </xf>
    <xf numFmtId="0" fontId="0" fillId="0" borderId="0" xfId="0" applyFont="1" applyFill="1" applyAlignment="1">
      <alignment horizontal="center" vertical="center" wrapText="1"/>
    </xf>
    <xf numFmtId="0" fontId="0" fillId="0" borderId="0" xfId="0" applyNumberFormat="1" applyFill="1" applyAlignment="1">
      <alignment horizontal="center" vertical="center"/>
    </xf>
    <xf numFmtId="0" fontId="5" fillId="0" borderId="0" xfId="0" applyNumberFormat="1" applyFont="1" applyFill="1" applyAlignment="1">
      <alignment horizontal="left" vertical="top" wrapText="1"/>
    </xf>
    <xf numFmtId="0" fontId="0" fillId="0" borderId="0" xfId="0" applyNumberFormat="1" applyFill="1" applyAlignment="1">
      <alignment vertical="center"/>
    </xf>
  </cellXfs>
  <cellStyles count="85">
    <cellStyle name="crStyle_タイトル" xfId="81"/>
    <cellStyle name="パーセント 2" xfId="5"/>
    <cellStyle name="パーセント 2 2" xfId="6"/>
    <cellStyle name="パーセント 2 2 2" xfId="7"/>
    <cellStyle name="パーセント 2 3" xfId="8"/>
    <cellStyle name="パーセント 3" xfId="80"/>
    <cellStyle name="ハイパーリンク" xfId="84" builtinId="8"/>
    <cellStyle name="ハイパーリンク 2" xfId="9"/>
    <cellStyle name="桁区切り" xfId="2" builtinId="6"/>
    <cellStyle name="桁区切り 2" xfId="10"/>
    <cellStyle name="桁区切り 2 2" xfId="11"/>
    <cellStyle name="桁区切り 2 2 2" xfId="12"/>
    <cellStyle name="桁区切り 2 2 3" xfId="77"/>
    <cellStyle name="桁区切り 2 3" xfId="13"/>
    <cellStyle name="桁区切り 2 3 2" xfId="14"/>
    <cellStyle name="桁区切り 2 3 2 2" xfId="15"/>
    <cellStyle name="桁区切り 2 4" xfId="16"/>
    <cellStyle name="桁区切り 2 4 2" xfId="17"/>
    <cellStyle name="桁区切り 2 5" xfId="18"/>
    <cellStyle name="桁区切り 2 6" xfId="19"/>
    <cellStyle name="桁区切り 3" xfId="20"/>
    <cellStyle name="桁区切り 3 2" xfId="21"/>
    <cellStyle name="桁区切り 3 2 2" xfId="22"/>
    <cellStyle name="桁区切り 3 3" xfId="23"/>
    <cellStyle name="桁区切り 3 4" xfId="24"/>
    <cellStyle name="桁区切り 7" xfId="78"/>
    <cellStyle name="通貨" xfId="3" builtinId="7"/>
    <cellStyle name="標準" xfId="0" builtinId="0"/>
    <cellStyle name="標準 10" xfId="79"/>
    <cellStyle name="標準 11" xfId="4"/>
    <cellStyle name="標準 2" xfId="25"/>
    <cellStyle name="標準 2 2" xfId="26"/>
    <cellStyle name="標準 2 2 2" xfId="27"/>
    <cellStyle name="標準 2 2 2 2" xfId="28"/>
    <cellStyle name="標準 2 2 2 2 2" xfId="29"/>
    <cellStyle name="標準 2 2 2_【H26建材(補正)】申請書式（個人集合）0325" xfId="30"/>
    <cellStyle name="標準 2 2 3" xfId="31"/>
    <cellStyle name="標準 2 2 3 2" xfId="32"/>
    <cellStyle name="標準 2 2 3 3" xfId="33"/>
    <cellStyle name="標準 2 2 3_【H26建材(補正)】申請書式（個人集合）0325" xfId="34"/>
    <cellStyle name="標準 2 2 4" xfId="35"/>
    <cellStyle name="標準 2 2 4 2" xfId="36"/>
    <cellStyle name="標準 2 2_(見本)【ガラス】対象製品申請リスト_20130624" xfId="37"/>
    <cellStyle name="標準 2 3" xfId="38"/>
    <cellStyle name="標準 2 3 2" xfId="39"/>
    <cellStyle name="標準 2 3 3" xfId="40"/>
    <cellStyle name="標準 2 3 3 2" xfId="41"/>
    <cellStyle name="標準 2 3_【H26建材(補正)】申請書式（個人集合）0325" xfId="42"/>
    <cellStyle name="標準 2 4" xfId="43"/>
    <cellStyle name="標準 2 4 2" xfId="44"/>
    <cellStyle name="標準 2 4 2 2" xfId="45"/>
    <cellStyle name="標準 2 4_【H26建材(補正)】申請書式（個人集合）0325" xfId="46"/>
    <cellStyle name="標準 2 5" xfId="47"/>
    <cellStyle name="標準 2 5 2" xfId="48"/>
    <cellStyle name="標準 2 5 2 2" xfId="49"/>
    <cellStyle name="標準 2 5 2 3" xfId="50"/>
    <cellStyle name="標準 2 5 2_【H26建材(補正)】申請書式（個人集合）0325" xfId="51"/>
    <cellStyle name="標準 2 5 3" xfId="52"/>
    <cellStyle name="標準 2 5 4" xfId="53"/>
    <cellStyle name="標準 2 5 5" xfId="54"/>
    <cellStyle name="標準 2 5_【H26建材(補正)】申請書式（個人集合）0325" xfId="55"/>
    <cellStyle name="標準 2 6" xfId="56"/>
    <cellStyle name="標準 2_【H26建材(補正)】申請書式（個人集合）0325" xfId="57"/>
    <cellStyle name="標準 3" xfId="58"/>
    <cellStyle name="標準 3 2" xfId="59"/>
    <cellStyle name="標準 3 2 2" xfId="60"/>
    <cellStyle name="標準 3 2_【H26建材(補正)】申請書式（個人集合）0325" xfId="61"/>
    <cellStyle name="標準 3_【H26建材(補正)】申請書式（個人集合）0325" xfId="62"/>
    <cellStyle name="標準 4" xfId="63"/>
    <cellStyle name="標準 4 2" xfId="64"/>
    <cellStyle name="標準 4 3" xfId="65"/>
    <cellStyle name="標準 4_【H26建材(補正)】申請書式（個人集合）0325" xfId="66"/>
    <cellStyle name="標準 5" xfId="67"/>
    <cellStyle name="標準 5 2" xfId="68"/>
    <cellStyle name="標準 5 3" xfId="69"/>
    <cellStyle name="標準 5_【H26建材(補正)】申請書式（個人集合）0325" xfId="70"/>
    <cellStyle name="標準 6" xfId="71"/>
    <cellStyle name="標準 7" xfId="72"/>
    <cellStyle name="標準 7 2" xfId="73"/>
    <cellStyle name="標準 7 2 2" xfId="76"/>
    <cellStyle name="標準 7_【H26建材(補正)】申請書式（個人集合）0325" xfId="74"/>
    <cellStyle name="標準 8" xfId="75"/>
    <cellStyle name="標準 9" xfId="82"/>
    <cellStyle name="標準 9 2" xfId="83"/>
    <cellStyle name="標準 9 2 2" xfId="1"/>
  </cellStyles>
  <dxfs count="42">
    <dxf>
      <font>
        <color rgb="FFFFCCCC"/>
      </font>
      <fill>
        <patternFill>
          <bgColor theme="5" tint="0.59996337778862885"/>
        </patternFill>
      </fill>
    </dxf>
    <dxf>
      <font>
        <color theme="5" tint="0.59996337778862885"/>
      </font>
      <fill>
        <patternFill>
          <bgColor theme="5" tint="0.59996337778862885"/>
        </patternFill>
      </fill>
    </dxf>
    <dxf>
      <font>
        <color auto="1"/>
      </font>
      <fill>
        <patternFill>
          <bgColor theme="7" tint="0.79998168889431442"/>
        </patternFill>
      </fill>
    </dxf>
    <dxf>
      <font>
        <color theme="5" tint="0.59996337778862885"/>
      </font>
      <fill>
        <patternFill>
          <bgColor theme="5" tint="0.59996337778862885"/>
        </patternFill>
      </fill>
    </dxf>
    <dxf>
      <font>
        <color auto="1"/>
      </font>
      <fill>
        <patternFill>
          <bgColor theme="7" tint="0.79998168889431442"/>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auto="1"/>
      </font>
      <fill>
        <patternFill patternType="none">
          <bgColor auto="1"/>
        </patternFill>
      </fill>
    </dxf>
    <dxf>
      <font>
        <color theme="5" tint="0.59996337778862885"/>
      </font>
      <fill>
        <patternFill>
          <bgColor theme="5" tint="0.59996337778862885"/>
        </patternFill>
      </fill>
    </dxf>
    <dxf>
      <font>
        <color theme="5" tint="0.79998168889431442"/>
      </font>
      <fill>
        <patternFill>
          <bgColor theme="5" tint="0.59996337778862885"/>
        </patternFill>
      </fill>
    </dxf>
    <dxf>
      <fill>
        <patternFill patternType="none">
          <bgColor auto="1"/>
        </patternFill>
      </fill>
    </dxf>
    <dxf>
      <font>
        <color theme="0"/>
      </font>
    </dxf>
    <dxf>
      <font>
        <color theme="5" tint="0.59996337778862885"/>
      </font>
      <fill>
        <patternFill>
          <bgColor theme="5" tint="0.59996337778862885"/>
        </patternFill>
      </fill>
    </dxf>
    <dxf>
      <font>
        <color theme="0"/>
      </font>
    </dxf>
    <dxf>
      <font>
        <color theme="5" tint="0.79998168889431442"/>
      </font>
      <fill>
        <patternFill>
          <bgColor theme="5" tint="0.59996337778862885"/>
        </patternFill>
      </fill>
    </dxf>
    <dxf>
      <fill>
        <patternFill patternType="none">
          <bgColor auto="1"/>
        </patternFill>
      </fill>
    </dxf>
    <dxf>
      <font>
        <color theme="0"/>
      </font>
    </dxf>
    <dxf>
      <font>
        <color theme="5" tint="0.59996337778862885"/>
      </font>
      <fill>
        <patternFill>
          <bgColor theme="5" tint="0.59996337778862885"/>
        </patternFill>
      </fill>
    </dxf>
    <dxf>
      <font>
        <color theme="0"/>
      </font>
      <fill>
        <patternFill patternType="none">
          <bgColor auto="1"/>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auto="1"/>
      </font>
      <fill>
        <patternFill patternType="none">
          <bgColor auto="1"/>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ill>
        <patternFill patternType="none">
          <bgColor auto="1"/>
        </patternFill>
      </fill>
    </dxf>
    <dxf>
      <font>
        <color theme="5" tint="0.39994506668294322"/>
      </font>
      <fill>
        <patternFill>
          <bgColor theme="5" tint="0.39994506668294322"/>
        </patternFill>
      </fill>
    </dxf>
    <dxf>
      <font>
        <color auto="1"/>
      </font>
      <fill>
        <patternFill patternType="none">
          <bgColor auto="1"/>
        </patternFill>
      </fill>
    </dxf>
    <dxf>
      <font>
        <color theme="5" tint="0.39994506668294322"/>
      </font>
      <fill>
        <patternFill>
          <bgColor theme="5" tint="0.39994506668294322"/>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rgb="FFFFCCCC"/>
      </font>
      <fill>
        <patternFill>
          <bgColor theme="5" tint="0.59996337778862885"/>
        </patternFill>
      </fill>
    </dxf>
    <dxf>
      <font>
        <color auto="1"/>
      </font>
      <fill>
        <patternFill patternType="none">
          <bgColor auto="1"/>
        </patternFill>
      </fill>
    </dxf>
    <dxf>
      <font>
        <color theme="5" tint="0.59996337778862885"/>
      </font>
      <fill>
        <patternFill patternType="solid">
          <fgColor theme="7" tint="0.79995117038483843"/>
          <bgColor theme="5" tint="0.59996337778862885"/>
        </patternFill>
      </fill>
    </dxf>
    <dxf>
      <fill>
        <patternFill patternType="none">
          <bgColor auto="1"/>
        </patternFill>
      </fill>
    </dxf>
    <dxf>
      <font>
        <color theme="5" tint="0.59996337778862885"/>
      </font>
      <fill>
        <patternFill>
          <bgColor theme="5" tint="0.59996337778862885"/>
        </patternFill>
      </fill>
    </dxf>
    <dxf>
      <fill>
        <patternFill patternType="none">
          <bgColor auto="1"/>
        </patternFill>
      </fill>
    </dxf>
    <dxf>
      <fill>
        <patternFill patternType="none">
          <bgColor auto="1"/>
        </patternFill>
      </fill>
    </dxf>
    <dxf>
      <fill>
        <patternFill patternType="none">
          <bgColor auto="1"/>
        </patternFill>
      </fill>
    </dxf>
    <dxf>
      <font>
        <color theme="5" tint="0.59996337778862885"/>
      </font>
      <fill>
        <patternFill>
          <bgColor theme="5" tint="0.59996337778862885"/>
        </patternFill>
      </fill>
    </dxf>
    <dxf>
      <fill>
        <patternFill patternType="none">
          <bgColor auto="1"/>
        </patternFill>
      </fill>
    </dxf>
  </dxfs>
  <tableStyles count="0" defaultTableStyle="TableStyleMedium2" defaultPivotStyle="PivotStyleLight16"/>
  <colors>
    <mruColors>
      <color rgb="FFFFCCCC"/>
      <color rgb="FF7CEED6"/>
      <color rgb="FFFF99FF"/>
      <color rgb="FFFF9999"/>
      <color rgb="FFEDB9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238125</xdr:colOff>
          <xdr:row>3</xdr:row>
          <xdr:rowOff>9525</xdr:rowOff>
        </xdr:from>
        <xdr:to>
          <xdr:col>8</xdr:col>
          <xdr:colOff>180975</xdr:colOff>
          <xdr:row>4</xdr:row>
          <xdr:rowOff>47625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36635</xdr:colOff>
      <xdr:row>1</xdr:row>
      <xdr:rowOff>18320</xdr:rowOff>
    </xdr:from>
    <xdr:to>
      <xdr:col>34</xdr:col>
      <xdr:colOff>0</xdr:colOff>
      <xdr:row>8</xdr:row>
      <xdr:rowOff>186765</xdr:rowOff>
    </xdr:to>
    <xdr:sp macro="" textlink="">
      <xdr:nvSpPr>
        <xdr:cNvPr id="2" name="左矢印 1"/>
        <xdr:cNvSpPr/>
      </xdr:nvSpPr>
      <xdr:spPr>
        <a:xfrm>
          <a:off x="9173164" y="249908"/>
          <a:ext cx="8255718" cy="1789563"/>
        </a:xfrm>
        <a:prstGeom prst="leftArrow">
          <a:avLst>
            <a:gd name="adj1" fmla="val 70131"/>
            <a:gd name="adj2" fmla="val 31522"/>
          </a:avLst>
        </a:prstGeom>
        <a:solidFill>
          <a:schemeClr val="accent4">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事業番号は「</a:t>
          </a:r>
          <a:r>
            <a:rPr kumimoji="1" lang="ja-JP" altLang="en-US" sz="1100" b="1">
              <a:latin typeface="+mn-ea"/>
              <a:ea typeface="+mn-ea"/>
            </a:rPr>
            <a:t>様式第</a:t>
          </a:r>
          <a:r>
            <a:rPr kumimoji="1" lang="en-US" altLang="ja-JP" sz="1100" b="1">
              <a:latin typeface="+mn-ea"/>
              <a:ea typeface="+mn-ea"/>
            </a:rPr>
            <a:t>2</a:t>
          </a:r>
          <a:r>
            <a:rPr kumimoji="1" lang="ja-JP" altLang="en-US" sz="1100" b="1">
              <a:latin typeface="+mn-ea"/>
              <a:ea typeface="+mn-ea"/>
            </a:rPr>
            <a:t>号</a:t>
          </a:r>
          <a:r>
            <a:rPr kumimoji="1" lang="ja-JP" altLang="en-US" sz="1100" b="1"/>
            <a:t>｜交付決定通知書」に記載された事業番号（△</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を入力してください</a:t>
          </a:r>
          <a:endParaRPr kumimoji="1" lang="en-US" altLang="ja-JP" sz="1100">
            <a:solidFill>
              <a:schemeClr val="dk1"/>
            </a:solidFill>
            <a:effectLst/>
            <a:latin typeface="+mn-lt"/>
            <a:ea typeface="+mn-ea"/>
            <a:cs typeface="+mn-cs"/>
          </a:endParaRPr>
        </a:p>
        <a:p>
          <a:pPr algn="l"/>
          <a:endParaRPr kumimoji="1" lang="en-US" altLang="ja-JP" sz="1100"/>
        </a:p>
        <a:p>
          <a:pPr algn="l"/>
          <a:r>
            <a:rPr kumimoji="1" lang="ja-JP" altLang="en-US" sz="1100"/>
            <a:t>書類の作成日は</a:t>
          </a:r>
          <a:r>
            <a:rPr kumimoji="1" lang="ja-JP" altLang="en-US" sz="1100" b="1" u="sng"/>
            <a:t>事業完了日以降の日付</a:t>
          </a:r>
          <a:r>
            <a:rPr kumimoji="1" lang="ja-JP" altLang="en-US" sz="1100"/>
            <a:t>を半角で入力してください</a:t>
          </a:r>
          <a:endParaRPr kumimoji="1" lang="en-US" altLang="ja-JP" sz="1100" b="0">
            <a:solidFill>
              <a:sysClr val="windowText" lastClr="000000"/>
            </a:solidFill>
          </a:endParaRPr>
        </a:p>
        <a:p>
          <a:pPr algn="l"/>
          <a:r>
            <a:rPr kumimoji="1" lang="en-US" altLang="ja-JP" sz="1100" b="0">
              <a:solidFill>
                <a:sysClr val="windowText" lastClr="000000"/>
              </a:solidFill>
            </a:rPr>
            <a:t>※</a:t>
          </a:r>
          <a:r>
            <a:rPr kumimoji="1" lang="ja-JP" altLang="en-US" sz="1100" b="0">
              <a:solidFill>
                <a:sysClr val="windowText" lastClr="000000"/>
              </a:solidFill>
            </a:rPr>
            <a:t>事業完了日とは、本事業に係る一連の工事が完了した日もしくは支払いが完了した日（入金受領日）のいずれか遅い日（</a:t>
          </a:r>
          <a:r>
            <a:rPr kumimoji="1" lang="ja-JP" altLang="en-US" sz="1100" b="1">
              <a:solidFill>
                <a:sysClr val="windowText" lastClr="000000"/>
              </a:solidFill>
            </a:rPr>
            <a:t>次ページ２．事業完了日</a:t>
          </a:r>
          <a:r>
            <a:rPr kumimoji="1" lang="ja-JP" altLang="en-US" sz="1100" b="0">
              <a:solidFill>
                <a:sysClr val="windowText" lastClr="000000"/>
              </a:solidFill>
            </a:rPr>
            <a:t>に入力）</a:t>
          </a:r>
          <a:endParaRPr kumimoji="1" lang="ja-JP" altLang="en-US" sz="1100"/>
        </a:p>
      </xdr:txBody>
    </xdr:sp>
    <xdr:clientData/>
  </xdr:twoCellAnchor>
  <xdr:twoCellAnchor>
    <xdr:from>
      <xdr:col>21</xdr:col>
      <xdr:colOff>54707</xdr:colOff>
      <xdr:row>16</xdr:row>
      <xdr:rowOff>48847</xdr:rowOff>
    </xdr:from>
    <xdr:to>
      <xdr:col>30</xdr:col>
      <xdr:colOff>48602</xdr:colOff>
      <xdr:row>22</xdr:row>
      <xdr:rowOff>61059</xdr:rowOff>
    </xdr:to>
    <xdr:sp macro="" textlink="">
      <xdr:nvSpPr>
        <xdr:cNvPr id="3" name="左矢印 2"/>
        <xdr:cNvSpPr/>
      </xdr:nvSpPr>
      <xdr:spPr>
        <a:xfrm>
          <a:off x="9207255" y="3516924"/>
          <a:ext cx="5672260" cy="1697404"/>
        </a:xfrm>
        <a:prstGeom prst="leftArrow">
          <a:avLst>
            <a:gd name="adj1" fmla="val 70131"/>
            <a:gd name="adj2" fmla="val 64560"/>
          </a:avLst>
        </a:prstGeom>
        <a:solidFill>
          <a:schemeClr val="accent6">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b="1">
              <a:solidFill>
                <a:sysClr val="windowText" lastClr="000000"/>
              </a:solidFill>
            </a:rPr>
            <a:t>手続代行者がいる場合のみ</a:t>
          </a:r>
          <a:r>
            <a:rPr kumimoji="1" lang="ja-JP" altLang="en-US" sz="1100"/>
            <a:t>入力してください</a:t>
          </a:r>
          <a:endParaRPr kumimoji="1" lang="en-US" altLang="ja-JP" sz="1100"/>
        </a:p>
        <a:p>
          <a:pPr algn="l"/>
          <a:endParaRPr kumimoji="1" lang="en-US" altLang="ja-JP" sz="11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郵便番号（</a:t>
          </a:r>
          <a:r>
            <a:rPr kumimoji="1" lang="ja-JP" altLang="ja-JP" sz="1100" b="1">
              <a:solidFill>
                <a:schemeClr val="dk1"/>
              </a:solidFill>
              <a:effectLst/>
              <a:latin typeface="+mn-lt"/>
              <a:ea typeface="+mn-ea"/>
              <a:cs typeface="+mn-cs"/>
            </a:rPr>
            <a:t>半角</a:t>
          </a:r>
          <a:r>
            <a:rPr kumimoji="1" lang="ja-JP" altLang="ja-JP" sz="1100">
              <a:solidFill>
                <a:schemeClr val="dk1"/>
              </a:solidFill>
              <a:effectLst/>
              <a:latin typeface="+mn-lt"/>
              <a:ea typeface="+mn-ea"/>
              <a:cs typeface="+mn-cs"/>
            </a:rPr>
            <a:t>）　</a:t>
          </a:r>
          <a:r>
            <a:rPr kumimoji="1" lang="ja-JP" altLang="en-US" sz="1100"/>
            <a:t>住所（</a:t>
          </a:r>
          <a:r>
            <a:rPr kumimoji="1" lang="ja-JP" altLang="en-US" sz="1100" b="1">
              <a:solidFill>
                <a:sysClr val="windowText" lastClr="000000"/>
              </a:solidFill>
            </a:rPr>
            <a:t>都道府県</a:t>
          </a:r>
          <a:r>
            <a:rPr kumimoji="1" lang="ja-JP" altLang="en-US" sz="1100"/>
            <a:t>から）</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会社名　役職名　代表者氏名</a:t>
          </a:r>
          <a:r>
            <a:rPr kumimoji="1" lang="ja-JP" altLang="en-US" sz="1100">
              <a:solidFill>
                <a:schemeClr val="dk1"/>
              </a:solidFill>
              <a:effectLst/>
              <a:latin typeface="+mn-lt"/>
              <a:ea typeface="+mn-ea"/>
              <a:cs typeface="+mn-cs"/>
            </a:rPr>
            <a:t>　を入力してください</a:t>
          </a:r>
          <a:endParaRPr kumimoji="1" lang="en-US" altLang="ja-JP" sz="1100">
            <a:solidFill>
              <a:schemeClr val="dk1"/>
            </a:solidFill>
            <a:effectLst/>
            <a:latin typeface="+mn-lt"/>
            <a:ea typeface="+mn-ea"/>
            <a:cs typeface="+mn-cs"/>
          </a:endParaRPr>
        </a:p>
      </xdr:txBody>
    </xdr:sp>
    <xdr:clientData/>
  </xdr:twoCellAnchor>
  <xdr:twoCellAnchor>
    <xdr:from>
      <xdr:col>21</xdr:col>
      <xdr:colOff>48847</xdr:colOff>
      <xdr:row>32</xdr:row>
      <xdr:rowOff>0</xdr:rowOff>
    </xdr:from>
    <xdr:to>
      <xdr:col>31</xdr:col>
      <xdr:colOff>30529</xdr:colOff>
      <xdr:row>35</xdr:row>
      <xdr:rowOff>409086</xdr:rowOff>
    </xdr:to>
    <xdr:sp macro="" textlink="">
      <xdr:nvSpPr>
        <xdr:cNvPr id="4" name="左矢印 3"/>
        <xdr:cNvSpPr/>
      </xdr:nvSpPr>
      <xdr:spPr>
        <a:xfrm>
          <a:off x="9201395" y="10160001"/>
          <a:ext cx="6319471" cy="2027114"/>
        </a:xfrm>
        <a:prstGeom prst="leftArrow">
          <a:avLst>
            <a:gd name="adj1" fmla="val 70131"/>
            <a:gd name="adj2" fmla="val 25002"/>
          </a:avLst>
        </a:prstGeom>
        <a:solidFill>
          <a:schemeClr val="accent4">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a:solidFill>
                <a:schemeClr val="dk1"/>
              </a:solidFill>
              <a:effectLst/>
              <a:latin typeface="+mn-lt"/>
              <a:ea typeface="+mn-ea"/>
              <a:cs typeface="+mn-cs"/>
            </a:rPr>
            <a:t>前ページで入力した情報が</a:t>
          </a:r>
          <a:r>
            <a:rPr kumimoji="1" lang="ja-JP" altLang="en-US" sz="1100" b="1">
              <a:solidFill>
                <a:srgbClr val="FF0000"/>
              </a:solidFill>
              <a:effectLst/>
              <a:latin typeface="+mn-lt"/>
              <a:ea typeface="+mn-ea"/>
              <a:cs typeface="+mn-cs"/>
            </a:rPr>
            <a:t>正しく転記されているか確認</a:t>
          </a:r>
          <a:r>
            <a:rPr kumimoji="1" lang="ja-JP" altLang="en-US" sz="1100">
              <a:solidFill>
                <a:schemeClr val="dk1"/>
              </a:solidFill>
              <a:effectLst/>
              <a:latin typeface="+mn-lt"/>
              <a:ea typeface="+mn-ea"/>
              <a:cs typeface="+mn-cs"/>
            </a:rPr>
            <a:t>してください</a:t>
          </a:r>
          <a:endParaRPr kumimoji="1" lang="en-US" altLang="ja-JP" sz="1100">
            <a:solidFill>
              <a:schemeClr val="dk1"/>
            </a:solidFill>
            <a:effectLst/>
            <a:latin typeface="+mn-lt"/>
            <a:ea typeface="+mn-ea"/>
            <a:cs typeface="+mn-cs"/>
          </a:endParaRPr>
        </a:p>
        <a:p>
          <a:pPr algn="l"/>
          <a:r>
            <a:rPr kumimoji="1" lang="ja-JP" altLang="en-US" sz="1100">
              <a:solidFill>
                <a:schemeClr val="dk1"/>
              </a:solidFill>
              <a:effectLst/>
              <a:latin typeface="+mn-lt"/>
              <a:ea typeface="+mn-ea"/>
              <a:cs typeface="+mn-cs"/>
            </a:rPr>
            <a:t>（誤っている場合は、前ページに戻って修正してください）</a:t>
          </a:r>
          <a:endParaRPr kumimoji="1" lang="en-US" altLang="ja-JP" sz="1100">
            <a:solidFill>
              <a:schemeClr val="dk1"/>
            </a:solidFill>
            <a:effectLst/>
            <a:latin typeface="+mn-lt"/>
            <a:ea typeface="+mn-ea"/>
            <a:cs typeface="+mn-cs"/>
          </a:endParaRPr>
        </a:p>
        <a:p>
          <a:pPr algn="l"/>
          <a:endParaRPr kumimoji="1" lang="en-US" altLang="ja-JP" sz="1100">
            <a:solidFill>
              <a:schemeClr val="dk1"/>
            </a:solidFill>
            <a:effectLst/>
            <a:latin typeface="+mn-lt"/>
            <a:ea typeface="+mn-ea"/>
            <a:cs typeface="+mn-cs"/>
          </a:endParaRPr>
        </a:p>
        <a:p>
          <a:pPr algn="l"/>
          <a:r>
            <a:rPr kumimoji="1" lang="ja-JP" altLang="en-US" sz="1100" b="1">
              <a:solidFill>
                <a:srgbClr val="FF0000"/>
              </a:solidFill>
              <a:effectLst/>
              <a:latin typeface="+mn-lt"/>
              <a:ea typeface="+mn-ea"/>
              <a:cs typeface="+mn-cs"/>
            </a:rPr>
            <a:t>電話番号</a:t>
          </a:r>
          <a:r>
            <a:rPr kumimoji="1" lang="ja-JP" altLang="en-US" sz="1100">
              <a:solidFill>
                <a:schemeClr val="dk1"/>
              </a:solidFill>
              <a:effectLst/>
              <a:latin typeface="+mn-lt"/>
              <a:ea typeface="+mn-ea"/>
              <a:cs typeface="+mn-cs"/>
            </a:rPr>
            <a:t>　半角で入力してください</a:t>
          </a:r>
          <a:r>
            <a:rPr kumimoji="1" lang="ja-JP" altLang="en-US" sz="1100" b="1">
              <a:solidFill>
                <a:srgbClr val="FF0000"/>
              </a:solidFill>
              <a:effectLst/>
              <a:latin typeface="+mn-lt"/>
              <a:ea typeface="+mn-ea"/>
              <a:cs typeface="+mn-cs"/>
            </a:rPr>
            <a:t>（必須・携帯番号可）</a:t>
          </a:r>
          <a:endParaRPr kumimoji="1" lang="en-US" altLang="ja-JP" sz="1100" b="1">
            <a:solidFill>
              <a:srgbClr val="FF0000"/>
            </a:solidFill>
            <a:effectLst/>
            <a:latin typeface="+mn-lt"/>
            <a:ea typeface="+mn-ea"/>
            <a:cs typeface="+mn-cs"/>
          </a:endParaRPr>
        </a:p>
        <a:p>
          <a:pPr algn="l"/>
          <a:endParaRPr kumimoji="1" lang="en-US" altLang="ja-JP" sz="1100" b="1">
            <a:solidFill>
              <a:srgbClr val="FF0000"/>
            </a:solidFill>
            <a:effectLst/>
            <a:latin typeface="+mn-lt"/>
            <a:ea typeface="+mn-ea"/>
            <a:cs typeface="+mn-cs"/>
          </a:endParaRPr>
        </a:p>
        <a:p>
          <a:pPr algn="l"/>
          <a:r>
            <a:rPr kumimoji="1" lang="en-US" altLang="ja-JP" sz="1100" b="1">
              <a:solidFill>
                <a:srgbClr val="FF0000"/>
              </a:solidFill>
              <a:effectLst/>
              <a:latin typeface="+mn-lt"/>
              <a:ea typeface="+mn-ea"/>
              <a:cs typeface="+mn-cs"/>
            </a:rPr>
            <a:t>E-mail</a:t>
          </a:r>
          <a:r>
            <a:rPr kumimoji="1" lang="ja-JP" altLang="en-US" sz="1100" b="1">
              <a:solidFill>
                <a:srgbClr val="FF0000"/>
              </a:solidFill>
              <a:effectLst/>
              <a:latin typeface="+mn-lt"/>
              <a:ea typeface="+mn-ea"/>
              <a:cs typeface="+mn-cs"/>
            </a:rPr>
            <a:t>アドレス</a:t>
          </a:r>
          <a:r>
            <a:rPr kumimoji="1" lang="ja-JP" altLang="ja-JP" sz="1100" b="1">
              <a:solidFill>
                <a:srgbClr val="FF0000"/>
              </a:solidFill>
              <a:effectLst/>
              <a:latin typeface="+mn-lt"/>
              <a:ea typeface="+mn-ea"/>
              <a:cs typeface="+mn-cs"/>
            </a:rPr>
            <a:t>　緊急連絡先</a:t>
          </a:r>
          <a:r>
            <a:rPr kumimoji="1" lang="ja-JP" altLang="en-US" sz="1100" b="1">
              <a:solidFill>
                <a:srgbClr val="FF0000"/>
              </a:solidFill>
              <a:effectLst/>
              <a:latin typeface="+mn-lt"/>
              <a:ea typeface="+mn-ea"/>
              <a:cs typeface="+mn-cs"/>
            </a:rPr>
            <a:t>（手続代行者がいない場合は必ず入力してください）</a:t>
          </a:r>
          <a:endParaRPr kumimoji="1" lang="en-US" altLang="ja-JP" sz="1100" b="1">
            <a:solidFill>
              <a:srgbClr val="FF0000"/>
            </a:solidFill>
            <a:effectLst/>
            <a:latin typeface="+mn-lt"/>
            <a:ea typeface="+mn-ea"/>
            <a:cs typeface="+mn-cs"/>
          </a:endParaRPr>
        </a:p>
      </xdr:txBody>
    </xdr:sp>
    <xdr:clientData/>
  </xdr:twoCellAnchor>
  <xdr:twoCellAnchor>
    <xdr:from>
      <xdr:col>21</xdr:col>
      <xdr:colOff>574674</xdr:colOff>
      <xdr:row>39</xdr:row>
      <xdr:rowOff>88786</xdr:rowOff>
    </xdr:from>
    <xdr:to>
      <xdr:col>31</xdr:col>
      <xdr:colOff>125349</xdr:colOff>
      <xdr:row>41</xdr:row>
      <xdr:rowOff>239059</xdr:rowOff>
    </xdr:to>
    <xdr:sp macro="" textlink="">
      <xdr:nvSpPr>
        <xdr:cNvPr id="6" name="左矢印 5"/>
        <xdr:cNvSpPr/>
      </xdr:nvSpPr>
      <xdr:spPr>
        <a:xfrm>
          <a:off x="9711203" y="13670315"/>
          <a:ext cx="5870793" cy="1173744"/>
        </a:xfrm>
        <a:prstGeom prst="leftArrow">
          <a:avLst>
            <a:gd name="adj1" fmla="val 70131"/>
            <a:gd name="adj2" fmla="val 41650"/>
          </a:avLst>
        </a:prstGeom>
        <a:solidFill>
          <a:schemeClr val="accent2">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ea"/>
              <a:ea typeface="+mn-ea"/>
              <a:cs typeface="+mn-cs"/>
            </a:rPr>
            <a:t>様式第</a:t>
          </a:r>
          <a:r>
            <a:rPr kumimoji="1" lang="en-US" altLang="ja-JP" sz="1100" b="1">
              <a:solidFill>
                <a:schemeClr val="dk1"/>
              </a:solidFill>
              <a:effectLst/>
              <a:latin typeface="+mn-ea"/>
              <a:ea typeface="+mn-ea"/>
              <a:cs typeface="+mn-cs"/>
            </a:rPr>
            <a:t>2</a:t>
          </a:r>
          <a:r>
            <a:rPr kumimoji="1" lang="ja-JP" altLang="ja-JP" sz="1100" b="1">
              <a:solidFill>
                <a:schemeClr val="dk1"/>
              </a:solidFill>
              <a:effectLst/>
              <a:latin typeface="+mn-ea"/>
              <a:ea typeface="+mn-ea"/>
              <a:cs typeface="+mn-cs"/>
            </a:rPr>
            <a:t>号</a:t>
          </a:r>
          <a:r>
            <a:rPr kumimoji="1" lang="ja-JP" altLang="ja-JP" sz="1100" b="1">
              <a:solidFill>
                <a:schemeClr val="dk1"/>
              </a:solidFill>
              <a:effectLst/>
              <a:latin typeface="+mn-lt"/>
              <a:ea typeface="+mn-ea"/>
              <a:cs typeface="+mn-cs"/>
            </a:rPr>
            <a:t>｜交付決定通知書」に記載された</a:t>
          </a:r>
          <a:r>
            <a:rPr kumimoji="1" lang="ja-JP" altLang="en-US" sz="1100" b="0">
              <a:solidFill>
                <a:sysClr val="windowText" lastClr="000000"/>
              </a:solidFill>
              <a:effectLst/>
              <a:latin typeface="+mn-lt"/>
              <a:ea typeface="+mn-ea"/>
              <a:cs typeface="+mn-cs"/>
            </a:rPr>
            <a:t>補助金の額が上限額となります</a:t>
          </a:r>
          <a:endParaRPr kumimoji="1" lang="en-US" altLang="ja-JP" sz="1100" b="0">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定型様式</a:t>
          </a:r>
          <a:r>
            <a:rPr kumimoji="1" lang="en-US" altLang="ja-JP" sz="1100" b="1">
              <a:solidFill>
                <a:sysClr val="windowText" lastClr="000000"/>
              </a:solidFill>
              <a:effectLst/>
              <a:latin typeface="+mn-lt"/>
              <a:ea typeface="+mn-ea"/>
              <a:cs typeface="+mn-cs"/>
            </a:rPr>
            <a:t>5</a:t>
          </a:r>
          <a:r>
            <a:rPr kumimoji="1" lang="ja-JP" altLang="en-US" sz="1100" b="1">
              <a:solidFill>
                <a:sysClr val="windowText" lastClr="000000"/>
              </a:solidFill>
              <a:effectLst/>
              <a:latin typeface="+mn-lt"/>
              <a:ea typeface="+mn-ea"/>
              <a:cs typeface="+mn-cs"/>
            </a:rPr>
            <a:t>｜総括表</a:t>
          </a:r>
          <a:r>
            <a:rPr kumimoji="1" lang="ja-JP" altLang="en-US" sz="1100" b="0">
              <a:solidFill>
                <a:sysClr val="windowText" lastClr="000000"/>
              </a:solidFill>
              <a:effectLst/>
              <a:latin typeface="+mn-lt"/>
              <a:ea typeface="+mn-ea"/>
              <a:cs typeface="+mn-cs"/>
            </a:rPr>
            <a:t>の</a:t>
          </a:r>
          <a:r>
            <a:rPr kumimoji="1" lang="ja-JP" altLang="en-US" sz="1100" b="1">
              <a:solidFill>
                <a:sysClr val="windowText" lastClr="000000"/>
              </a:solidFill>
              <a:effectLst/>
              <a:latin typeface="+mn-lt"/>
              <a:ea typeface="+mn-ea"/>
              <a:cs typeface="+mn-cs"/>
            </a:rPr>
            <a:t>実績報告の補助金の額</a:t>
          </a:r>
          <a:r>
            <a:rPr kumimoji="1" lang="ja-JP" altLang="en-US" sz="1100" b="0">
              <a:solidFill>
                <a:sysClr val="windowText" lastClr="000000"/>
              </a:solidFill>
              <a:effectLst/>
              <a:latin typeface="+mn-lt"/>
              <a:ea typeface="+mn-ea"/>
              <a:cs typeface="+mn-cs"/>
            </a:rPr>
            <a:t>から自動計算で転記されます</a:t>
          </a:r>
          <a:endParaRPr kumimoji="1" lang="en-US" altLang="ja-JP" sz="1100" b="0">
            <a:solidFill>
              <a:sysClr val="windowText" lastClr="000000"/>
            </a:solidFill>
            <a:effectLst/>
            <a:latin typeface="+mn-lt"/>
            <a:ea typeface="+mn-ea"/>
            <a:cs typeface="+mn-cs"/>
          </a:endParaRPr>
        </a:p>
        <a:p>
          <a:pPr algn="l"/>
          <a:r>
            <a:rPr kumimoji="1" lang="ja-JP" altLang="en-US" sz="1200" b="1">
              <a:solidFill>
                <a:srgbClr val="FF0000"/>
              </a:solidFill>
              <a:effectLst/>
              <a:latin typeface="+mn-lt"/>
              <a:ea typeface="+mn-ea"/>
              <a:cs typeface="+mn-cs"/>
            </a:rPr>
            <a:t>金額に</a:t>
          </a:r>
          <a:r>
            <a:rPr kumimoji="1" lang="ja-JP" altLang="en-US" sz="1100" b="1">
              <a:solidFill>
                <a:srgbClr val="FF0000"/>
              </a:solidFill>
              <a:effectLst/>
              <a:latin typeface="+mn-lt"/>
              <a:ea typeface="+mn-ea"/>
              <a:cs typeface="+mn-cs"/>
            </a:rPr>
            <a:t>誤りがないか確認してください</a:t>
          </a:r>
          <a:endParaRPr kumimoji="1" lang="en-US" altLang="ja-JP" sz="1100" b="1">
            <a:solidFill>
              <a:srgbClr val="FF0000"/>
            </a:solidFill>
            <a:effectLst/>
            <a:latin typeface="+mn-lt"/>
            <a:ea typeface="+mn-ea"/>
            <a:cs typeface="+mn-cs"/>
          </a:endParaRPr>
        </a:p>
      </xdr:txBody>
    </xdr:sp>
    <xdr:clientData/>
  </xdr:twoCellAnchor>
  <xdr:twoCellAnchor>
    <xdr:from>
      <xdr:col>21</xdr:col>
      <xdr:colOff>42737</xdr:colOff>
      <xdr:row>36</xdr:row>
      <xdr:rowOff>32827</xdr:rowOff>
    </xdr:from>
    <xdr:to>
      <xdr:col>32</xdr:col>
      <xdr:colOff>52294</xdr:colOff>
      <xdr:row>39</xdr:row>
      <xdr:rowOff>301267</xdr:rowOff>
    </xdr:to>
    <xdr:sp macro="" textlink="">
      <xdr:nvSpPr>
        <xdr:cNvPr id="7" name="左矢印 6"/>
        <xdr:cNvSpPr/>
      </xdr:nvSpPr>
      <xdr:spPr>
        <a:xfrm>
          <a:off x="9179266" y="12396651"/>
          <a:ext cx="6987087" cy="1486145"/>
        </a:xfrm>
        <a:prstGeom prst="leftArrow">
          <a:avLst>
            <a:gd name="adj1" fmla="val 70131"/>
            <a:gd name="adj2" fmla="val 47071"/>
          </a:avLst>
        </a:prstGeom>
        <a:solidFill>
          <a:schemeClr val="accent4">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b="1">
              <a:solidFill>
                <a:srgbClr val="FF0000"/>
              </a:solidFill>
              <a:effectLst/>
              <a:latin typeface="+mn-lt"/>
              <a:ea typeface="+mn-ea"/>
              <a:cs typeface="+mn-cs"/>
            </a:rPr>
            <a:t>事業完了日　</a:t>
          </a:r>
          <a:r>
            <a:rPr kumimoji="1" lang="ja-JP" altLang="en-US" sz="1100" b="1">
              <a:solidFill>
                <a:sysClr val="windowText" lastClr="000000"/>
              </a:solidFill>
              <a:effectLst/>
              <a:latin typeface="+mn-lt"/>
              <a:ea typeface="+mn-ea"/>
              <a:cs typeface="+mn-cs"/>
            </a:rPr>
            <a:t>（本事業に係る一連の工事が完了した日もしくは支払いが完了した日（入金受領日）のいずれか遅い日）</a:t>
          </a:r>
          <a:r>
            <a:rPr kumimoji="1" lang="ja-JP" altLang="en-US" sz="1100" b="0">
              <a:solidFill>
                <a:sysClr val="windowText" lastClr="000000"/>
              </a:solidFill>
              <a:effectLst/>
              <a:latin typeface="+mn-lt"/>
              <a:ea typeface="+mn-ea"/>
              <a:cs typeface="+mn-cs"/>
            </a:rPr>
            <a:t>を入力してください</a:t>
          </a:r>
          <a:endParaRPr kumimoji="1" lang="en-US" altLang="ja-JP" sz="1100" b="0">
            <a:solidFill>
              <a:sysClr val="windowText" lastClr="000000"/>
            </a:solidFill>
            <a:effectLst/>
            <a:latin typeface="+mn-lt"/>
            <a:ea typeface="+mn-ea"/>
            <a:cs typeface="+mn-cs"/>
          </a:endParaRPr>
        </a:p>
        <a:p>
          <a:pPr algn="l"/>
          <a:r>
            <a:rPr kumimoji="1" lang="en-US" altLang="ja-JP" sz="1100" b="0">
              <a:solidFill>
                <a:sysClr val="windowText" lastClr="000000"/>
              </a:solidFill>
              <a:effectLst/>
              <a:latin typeface="+mn-lt"/>
              <a:ea typeface="+mn-ea"/>
              <a:cs typeface="+mn-cs"/>
            </a:rPr>
            <a:t>(</a:t>
          </a:r>
          <a:r>
            <a:rPr kumimoji="1" lang="ja-JP" altLang="en-US" sz="1100" b="0">
              <a:solidFill>
                <a:sysClr val="windowText" lastClr="000000"/>
              </a:solidFill>
              <a:effectLst/>
              <a:latin typeface="+mn-lt"/>
              <a:ea typeface="+mn-ea"/>
              <a:cs typeface="+mn-cs"/>
            </a:rPr>
            <a:t>例</a:t>
          </a:r>
          <a:r>
            <a:rPr kumimoji="1" lang="en-US" altLang="ja-JP" sz="1100" b="0">
              <a:solidFill>
                <a:sysClr val="windowText" lastClr="000000"/>
              </a:solidFill>
              <a:effectLst/>
              <a:latin typeface="+mn-lt"/>
              <a:ea typeface="+mn-ea"/>
              <a:cs typeface="+mn-cs"/>
            </a:rPr>
            <a:t>1)</a:t>
          </a:r>
          <a:r>
            <a:rPr kumimoji="1" lang="ja-JP" altLang="en-US" sz="1100" b="0">
              <a:solidFill>
                <a:sysClr val="windowText" lastClr="000000"/>
              </a:solidFill>
              <a:effectLst/>
              <a:latin typeface="+mn-lt"/>
              <a:ea typeface="+mn-ea"/>
              <a:cs typeface="+mn-cs"/>
            </a:rPr>
            <a:t>　工事完了：</a:t>
          </a:r>
          <a:r>
            <a:rPr kumimoji="1" lang="en-US" altLang="ja-JP" sz="1100" b="0">
              <a:solidFill>
                <a:sysClr val="windowText" lastClr="000000"/>
              </a:solidFill>
              <a:effectLst/>
              <a:latin typeface="+mn-lt"/>
              <a:ea typeface="+mn-ea"/>
              <a:cs typeface="+mn-cs"/>
            </a:rPr>
            <a:t>10</a:t>
          </a:r>
          <a:r>
            <a:rPr kumimoji="1" lang="ja-JP" altLang="en-US" sz="1100" b="0">
              <a:solidFill>
                <a:sysClr val="windowText" lastClr="000000"/>
              </a:solidFill>
              <a:effectLst/>
              <a:latin typeface="+mn-lt"/>
              <a:ea typeface="+mn-ea"/>
              <a:cs typeface="+mn-cs"/>
            </a:rPr>
            <a:t>月</a:t>
          </a:r>
          <a:r>
            <a:rPr kumimoji="1" lang="en-US" altLang="ja-JP" sz="1100" b="0">
              <a:solidFill>
                <a:sysClr val="windowText" lastClr="000000"/>
              </a:solidFill>
              <a:effectLst/>
              <a:latin typeface="+mn-lt"/>
              <a:ea typeface="+mn-ea"/>
              <a:cs typeface="+mn-cs"/>
            </a:rPr>
            <a:t>3</a:t>
          </a:r>
          <a:r>
            <a:rPr kumimoji="1" lang="ja-JP" altLang="en-US" sz="1100" b="0">
              <a:solidFill>
                <a:sysClr val="windowText" lastClr="000000"/>
              </a:solidFill>
              <a:effectLst/>
              <a:latin typeface="+mn-lt"/>
              <a:ea typeface="+mn-ea"/>
              <a:cs typeface="+mn-cs"/>
            </a:rPr>
            <a:t>日　</a:t>
          </a:r>
          <a:r>
            <a:rPr kumimoji="1" lang="ja-JP" altLang="en-US" sz="1100" b="0" baseline="0">
              <a:solidFill>
                <a:sysClr val="windowText" lastClr="000000"/>
              </a:solidFill>
              <a:effectLst/>
              <a:latin typeface="+mn-lt"/>
              <a:ea typeface="+mn-ea"/>
              <a:cs typeface="+mn-cs"/>
            </a:rPr>
            <a:t>   </a:t>
          </a:r>
          <a:r>
            <a:rPr kumimoji="1" lang="ja-JP" altLang="en-US" sz="1100" b="0">
              <a:solidFill>
                <a:sysClr val="windowText" lastClr="000000"/>
              </a:solidFill>
              <a:effectLst/>
              <a:latin typeface="+mn-lt"/>
              <a:ea typeface="+mn-ea"/>
              <a:cs typeface="+mn-cs"/>
            </a:rPr>
            <a:t>支払い完了：</a:t>
          </a:r>
          <a:r>
            <a:rPr kumimoji="1" lang="en-US" altLang="ja-JP" sz="1100" b="0">
              <a:solidFill>
                <a:sysClr val="windowText" lastClr="000000"/>
              </a:solidFill>
              <a:effectLst/>
              <a:latin typeface="+mn-lt"/>
              <a:ea typeface="+mn-ea"/>
              <a:cs typeface="+mn-cs"/>
            </a:rPr>
            <a:t>10</a:t>
          </a:r>
          <a:r>
            <a:rPr kumimoji="1" lang="ja-JP" altLang="en-US" sz="1100" b="0">
              <a:solidFill>
                <a:sysClr val="windowText" lastClr="000000"/>
              </a:solidFill>
              <a:effectLst/>
              <a:latin typeface="+mn-lt"/>
              <a:ea typeface="+mn-ea"/>
              <a:cs typeface="+mn-cs"/>
            </a:rPr>
            <a:t>月</a:t>
          </a:r>
          <a:r>
            <a:rPr kumimoji="1" lang="en-US" altLang="ja-JP" sz="1100" b="0">
              <a:solidFill>
                <a:sysClr val="windowText" lastClr="000000"/>
              </a:solidFill>
              <a:effectLst/>
              <a:latin typeface="+mn-lt"/>
              <a:ea typeface="+mn-ea"/>
              <a:cs typeface="+mn-cs"/>
            </a:rPr>
            <a:t>6</a:t>
          </a:r>
          <a:r>
            <a:rPr kumimoji="1" lang="ja-JP" altLang="en-US" sz="1100" b="0">
              <a:solidFill>
                <a:sysClr val="windowText" lastClr="000000"/>
              </a:solidFill>
              <a:effectLst/>
              <a:latin typeface="+mn-lt"/>
              <a:ea typeface="+mn-ea"/>
              <a:cs typeface="+mn-cs"/>
            </a:rPr>
            <a:t>日の場合　⇒　事業完了日は</a:t>
          </a:r>
          <a:r>
            <a:rPr kumimoji="1" lang="en-US" altLang="ja-JP" sz="1100" b="0">
              <a:solidFill>
                <a:sysClr val="windowText" lastClr="000000"/>
              </a:solidFill>
              <a:effectLst/>
              <a:latin typeface="+mn-lt"/>
              <a:ea typeface="+mn-ea"/>
              <a:cs typeface="+mn-cs"/>
            </a:rPr>
            <a:t>10</a:t>
          </a:r>
          <a:r>
            <a:rPr kumimoji="1" lang="ja-JP" altLang="en-US" sz="1100" b="0">
              <a:solidFill>
                <a:sysClr val="windowText" lastClr="000000"/>
              </a:solidFill>
              <a:effectLst/>
              <a:latin typeface="+mn-lt"/>
              <a:ea typeface="+mn-ea"/>
              <a:cs typeface="+mn-cs"/>
            </a:rPr>
            <a:t>月</a:t>
          </a:r>
          <a:r>
            <a:rPr kumimoji="1" lang="en-US" altLang="ja-JP" sz="1100" b="0">
              <a:solidFill>
                <a:sysClr val="windowText" lastClr="000000"/>
              </a:solidFill>
              <a:effectLst/>
              <a:latin typeface="+mn-lt"/>
              <a:ea typeface="+mn-ea"/>
              <a:cs typeface="+mn-cs"/>
            </a:rPr>
            <a:t>6</a:t>
          </a:r>
          <a:r>
            <a:rPr kumimoji="1" lang="ja-JP" altLang="en-US" sz="1100" b="0">
              <a:solidFill>
                <a:sysClr val="windowText" lastClr="000000"/>
              </a:solidFill>
              <a:effectLst/>
              <a:latin typeface="+mn-lt"/>
              <a:ea typeface="+mn-ea"/>
              <a:cs typeface="+mn-cs"/>
            </a:rPr>
            <a:t>日</a:t>
          </a:r>
          <a:endParaRPr kumimoji="1" lang="en-US" altLang="ja-JP" sz="1100" b="0">
            <a:solidFill>
              <a:sysClr val="windowText" lastClr="000000"/>
            </a:solidFill>
            <a:effectLst/>
            <a:latin typeface="+mn-lt"/>
            <a:ea typeface="+mn-ea"/>
            <a:cs typeface="+mn-cs"/>
          </a:endParaRPr>
        </a:p>
        <a:p>
          <a:pPr algn="l"/>
          <a:r>
            <a:rPr kumimoji="1" lang="en-US" altLang="ja-JP" sz="1100" b="0">
              <a:solidFill>
                <a:sysClr val="windowText" lastClr="000000"/>
              </a:solidFill>
              <a:effectLst/>
              <a:latin typeface="+mn-lt"/>
              <a:ea typeface="+mn-ea"/>
              <a:cs typeface="+mn-cs"/>
            </a:rPr>
            <a:t>(</a:t>
          </a:r>
          <a:r>
            <a:rPr kumimoji="1" lang="ja-JP" altLang="en-US" sz="1100" b="0">
              <a:solidFill>
                <a:sysClr val="windowText" lastClr="000000"/>
              </a:solidFill>
              <a:effectLst/>
              <a:latin typeface="+mn-lt"/>
              <a:ea typeface="+mn-ea"/>
              <a:cs typeface="+mn-cs"/>
            </a:rPr>
            <a:t>例</a:t>
          </a:r>
          <a:r>
            <a:rPr kumimoji="1" lang="en-US" altLang="ja-JP" sz="1100" b="0">
              <a:solidFill>
                <a:sysClr val="windowText" lastClr="000000"/>
              </a:solidFill>
              <a:effectLst/>
              <a:latin typeface="+mn-lt"/>
              <a:ea typeface="+mn-ea"/>
              <a:cs typeface="+mn-cs"/>
            </a:rPr>
            <a:t>2)</a:t>
          </a:r>
          <a:r>
            <a:rPr kumimoji="1" lang="ja-JP" altLang="en-US" sz="1100" b="0">
              <a:solidFill>
                <a:sysClr val="windowText" lastClr="000000"/>
              </a:solidFill>
              <a:effectLst/>
              <a:latin typeface="+mn-lt"/>
              <a:ea typeface="+mn-ea"/>
              <a:cs typeface="+mn-cs"/>
            </a:rPr>
            <a:t>　工事完了：</a:t>
          </a:r>
          <a:r>
            <a:rPr kumimoji="1" lang="en-US" altLang="ja-JP" sz="1100" b="0">
              <a:solidFill>
                <a:sysClr val="windowText" lastClr="000000"/>
              </a:solidFill>
              <a:effectLst/>
              <a:latin typeface="+mn-lt"/>
              <a:ea typeface="+mn-ea"/>
              <a:cs typeface="+mn-cs"/>
            </a:rPr>
            <a:t>10</a:t>
          </a:r>
          <a:r>
            <a:rPr kumimoji="1" lang="ja-JP" altLang="en-US" sz="1100" b="0">
              <a:solidFill>
                <a:sysClr val="windowText" lastClr="000000"/>
              </a:solidFill>
              <a:effectLst/>
              <a:latin typeface="+mn-lt"/>
              <a:ea typeface="+mn-ea"/>
              <a:cs typeface="+mn-cs"/>
            </a:rPr>
            <a:t>月</a:t>
          </a:r>
          <a:r>
            <a:rPr kumimoji="1" lang="en-US" altLang="ja-JP" sz="1100" b="0">
              <a:solidFill>
                <a:sysClr val="windowText" lastClr="000000"/>
              </a:solidFill>
              <a:effectLst/>
              <a:latin typeface="+mn-lt"/>
              <a:ea typeface="+mn-ea"/>
              <a:cs typeface="+mn-cs"/>
            </a:rPr>
            <a:t>30</a:t>
          </a:r>
          <a:r>
            <a:rPr kumimoji="1" lang="ja-JP" altLang="en-US" sz="1100" b="0">
              <a:solidFill>
                <a:sysClr val="windowText" lastClr="000000"/>
              </a:solidFill>
              <a:effectLst/>
              <a:latin typeface="+mn-lt"/>
              <a:ea typeface="+mn-ea"/>
              <a:cs typeface="+mn-cs"/>
            </a:rPr>
            <a:t>日　 支払い完了：</a:t>
          </a:r>
          <a:r>
            <a:rPr kumimoji="1" lang="en-US" altLang="ja-JP" sz="1100" b="0">
              <a:solidFill>
                <a:sysClr val="windowText" lastClr="000000"/>
              </a:solidFill>
              <a:effectLst/>
              <a:latin typeface="+mn-lt"/>
              <a:ea typeface="+mn-ea"/>
              <a:cs typeface="+mn-cs"/>
            </a:rPr>
            <a:t>10</a:t>
          </a:r>
          <a:r>
            <a:rPr kumimoji="1" lang="ja-JP" altLang="en-US" sz="1100" b="0">
              <a:solidFill>
                <a:sysClr val="windowText" lastClr="000000"/>
              </a:solidFill>
              <a:effectLst/>
              <a:latin typeface="+mn-lt"/>
              <a:ea typeface="+mn-ea"/>
              <a:cs typeface="+mn-cs"/>
            </a:rPr>
            <a:t>月</a:t>
          </a:r>
          <a:r>
            <a:rPr kumimoji="1" lang="en-US" altLang="ja-JP" sz="1100" b="0">
              <a:solidFill>
                <a:sysClr val="windowText" lastClr="000000"/>
              </a:solidFill>
              <a:effectLst/>
              <a:latin typeface="+mn-lt"/>
              <a:ea typeface="+mn-ea"/>
              <a:cs typeface="+mn-cs"/>
            </a:rPr>
            <a:t>6</a:t>
          </a:r>
          <a:r>
            <a:rPr kumimoji="1" lang="ja-JP" altLang="en-US" sz="1100" b="0">
              <a:solidFill>
                <a:sysClr val="windowText" lastClr="000000"/>
              </a:solidFill>
              <a:effectLst/>
              <a:latin typeface="+mn-lt"/>
              <a:ea typeface="+mn-ea"/>
              <a:cs typeface="+mn-cs"/>
            </a:rPr>
            <a:t>日の場合　⇒　事業完了日は</a:t>
          </a:r>
          <a:r>
            <a:rPr kumimoji="1" lang="en-US" altLang="ja-JP" sz="1100" b="0">
              <a:solidFill>
                <a:sysClr val="windowText" lastClr="000000"/>
              </a:solidFill>
              <a:effectLst/>
              <a:latin typeface="+mn-lt"/>
              <a:ea typeface="+mn-ea"/>
              <a:cs typeface="+mn-cs"/>
            </a:rPr>
            <a:t>10</a:t>
          </a:r>
          <a:r>
            <a:rPr kumimoji="1" lang="ja-JP" altLang="en-US" sz="1100" b="0">
              <a:solidFill>
                <a:sysClr val="windowText" lastClr="000000"/>
              </a:solidFill>
              <a:effectLst/>
              <a:latin typeface="+mn-lt"/>
              <a:ea typeface="+mn-ea"/>
              <a:cs typeface="+mn-cs"/>
            </a:rPr>
            <a:t>月</a:t>
          </a:r>
          <a:r>
            <a:rPr kumimoji="1" lang="en-US" altLang="ja-JP" sz="1100" b="0">
              <a:solidFill>
                <a:sysClr val="windowText" lastClr="000000"/>
              </a:solidFill>
              <a:effectLst/>
              <a:latin typeface="+mn-lt"/>
              <a:ea typeface="+mn-ea"/>
              <a:cs typeface="+mn-cs"/>
            </a:rPr>
            <a:t>30</a:t>
          </a:r>
          <a:r>
            <a:rPr kumimoji="1" lang="ja-JP" altLang="en-US" sz="1100" b="0">
              <a:solidFill>
                <a:sysClr val="windowText" lastClr="000000"/>
              </a:solidFill>
              <a:effectLst/>
              <a:latin typeface="+mn-lt"/>
              <a:ea typeface="+mn-ea"/>
              <a:cs typeface="+mn-cs"/>
            </a:rPr>
            <a:t>日</a:t>
          </a:r>
          <a:endParaRPr kumimoji="1" lang="en-US" altLang="ja-JP" sz="1100" b="0">
            <a:solidFill>
              <a:sysClr val="windowText" lastClr="000000"/>
            </a:solidFill>
            <a:effectLst/>
            <a:latin typeface="+mn-lt"/>
            <a:ea typeface="+mn-ea"/>
            <a:cs typeface="+mn-cs"/>
          </a:endParaRPr>
        </a:p>
        <a:p>
          <a:pPr algn="l"/>
          <a:endParaRPr kumimoji="1" lang="en-US" altLang="ja-JP" sz="1100" b="0">
            <a:solidFill>
              <a:sysClr val="windowText" lastClr="000000"/>
            </a:solidFill>
            <a:effectLst/>
            <a:latin typeface="+mn-lt"/>
            <a:ea typeface="+mn-ea"/>
            <a:cs typeface="+mn-cs"/>
          </a:endParaRPr>
        </a:p>
      </xdr:txBody>
    </xdr:sp>
    <xdr:clientData/>
  </xdr:twoCellAnchor>
  <xdr:twoCellAnchor>
    <xdr:from>
      <xdr:col>21</xdr:col>
      <xdr:colOff>90377</xdr:colOff>
      <xdr:row>45</xdr:row>
      <xdr:rowOff>125176</xdr:rowOff>
    </xdr:from>
    <xdr:to>
      <xdr:col>31</xdr:col>
      <xdr:colOff>145819</xdr:colOff>
      <xdr:row>52</xdr:row>
      <xdr:rowOff>222681</xdr:rowOff>
    </xdr:to>
    <xdr:sp macro="" textlink="">
      <xdr:nvSpPr>
        <xdr:cNvPr id="12" name="左矢印 11"/>
        <xdr:cNvSpPr/>
      </xdr:nvSpPr>
      <xdr:spPr>
        <a:xfrm>
          <a:off x="9167142" y="15962823"/>
          <a:ext cx="6375559" cy="2331211"/>
        </a:xfrm>
        <a:prstGeom prst="leftArrow">
          <a:avLst>
            <a:gd name="adj1" fmla="val 70131"/>
            <a:gd name="adj2" fmla="val 56645"/>
          </a:avLst>
        </a:prstGeom>
        <a:solidFill>
          <a:schemeClr val="accent6">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b="1">
              <a:solidFill>
                <a:sysClr val="windowText" lastClr="000000"/>
              </a:solidFill>
            </a:rPr>
            <a:t>手続代行者がいる場合のみ　確実に対応できる実務担当者</a:t>
          </a:r>
          <a:r>
            <a:rPr kumimoji="1" lang="ja-JP" altLang="en-US" sz="1100" b="0">
              <a:solidFill>
                <a:sysClr val="windowText" lastClr="000000"/>
              </a:solidFill>
            </a:rPr>
            <a:t>を</a:t>
          </a:r>
          <a:r>
            <a:rPr kumimoji="1" lang="ja-JP" altLang="en-US" sz="1100"/>
            <a:t>入力してください</a:t>
          </a:r>
          <a:endParaRPr kumimoji="1" lang="en-US" altLang="ja-JP" sz="1100"/>
        </a:p>
        <a:p>
          <a:pPr algn="l"/>
          <a:endParaRPr kumimoji="1" lang="en-US" altLang="ja-JP" sz="11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t>E-mail</a:t>
          </a:r>
          <a:r>
            <a:rPr kumimoji="1" lang="ja-JP" altLang="en-US" sz="1100"/>
            <a:t>アドレスをお持ちの場合、必ず入力してください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住所は、　都道府県から入力してください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緊急時に連絡が取れる連絡先を入力してください</a:t>
          </a:r>
          <a:endParaRPr kumimoji="1" lang="en-US" altLang="ja-JP" sz="1100">
            <a:solidFill>
              <a:schemeClr val="dk1"/>
            </a:solidFill>
            <a:effectLst/>
            <a:latin typeface="+mn-lt"/>
            <a:ea typeface="+mn-ea"/>
            <a:cs typeface="+mn-cs"/>
          </a:endParaRPr>
        </a:p>
      </xdr:txBody>
    </xdr:sp>
    <xdr:clientData/>
  </xdr:twoCellAnchor>
  <xdr:twoCellAnchor>
    <xdr:from>
      <xdr:col>22</xdr:col>
      <xdr:colOff>146108</xdr:colOff>
      <xdr:row>0</xdr:row>
      <xdr:rowOff>66517</xdr:rowOff>
    </xdr:from>
    <xdr:to>
      <xdr:col>35</xdr:col>
      <xdr:colOff>308952</xdr:colOff>
      <xdr:row>1</xdr:row>
      <xdr:rowOff>213056</xdr:rowOff>
    </xdr:to>
    <xdr:sp macro="" textlink="">
      <xdr:nvSpPr>
        <xdr:cNvPr id="11" name="正方形/長方形 10"/>
        <xdr:cNvSpPr/>
      </xdr:nvSpPr>
      <xdr:spPr>
        <a:xfrm>
          <a:off x="9880284" y="66517"/>
          <a:ext cx="8455197" cy="378127"/>
        </a:xfrm>
        <a:prstGeom prst="rect">
          <a:avLst/>
        </a:prstGeom>
        <a:solidFill>
          <a:srgbClr val="EDB9C8"/>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実績報告書は、</a:t>
          </a:r>
          <a:r>
            <a:rPr kumimoji="1" lang="ja-JP" altLang="en-US" sz="1100" b="1">
              <a:solidFill>
                <a:srgbClr val="FF0000"/>
              </a:solidFill>
            </a:rPr>
            <a:t>事業完了日から起算して</a:t>
          </a:r>
          <a:r>
            <a:rPr kumimoji="1" lang="en-US" altLang="ja-JP" sz="1100" b="1">
              <a:solidFill>
                <a:srgbClr val="FF0000"/>
              </a:solidFill>
            </a:rPr>
            <a:t>30</a:t>
          </a:r>
          <a:r>
            <a:rPr kumimoji="1" lang="ja-JP" altLang="en-US" sz="1100" b="1">
              <a:solidFill>
                <a:srgbClr val="FF0000"/>
              </a:solidFill>
            </a:rPr>
            <a:t>日以内又は令和</a:t>
          </a:r>
          <a:r>
            <a:rPr kumimoji="1" lang="en-US" altLang="ja-JP" sz="1100" b="1">
              <a:solidFill>
                <a:srgbClr val="FF0000"/>
              </a:solidFill>
            </a:rPr>
            <a:t>7</a:t>
          </a:r>
          <a:r>
            <a:rPr kumimoji="1" lang="ja-JP" altLang="en-US" sz="1100" b="1">
              <a:solidFill>
                <a:srgbClr val="FF0000"/>
              </a:solidFill>
            </a:rPr>
            <a:t>年●月●日</a:t>
          </a:r>
          <a:r>
            <a:rPr kumimoji="1" lang="en-US" altLang="ja-JP" sz="1100" b="1">
              <a:solidFill>
                <a:srgbClr val="FF0000"/>
              </a:solidFill>
            </a:rPr>
            <a:t>(</a:t>
          </a:r>
          <a:r>
            <a:rPr kumimoji="1" lang="ja-JP" altLang="en-US" sz="1100" b="1">
              <a:solidFill>
                <a:srgbClr val="FF0000"/>
              </a:solidFill>
            </a:rPr>
            <a:t>●</a:t>
          </a:r>
          <a:r>
            <a:rPr kumimoji="1" lang="en-US" altLang="ja-JP" sz="1100" b="1">
              <a:solidFill>
                <a:srgbClr val="FF0000"/>
              </a:solidFill>
            </a:rPr>
            <a:t>)</a:t>
          </a:r>
          <a:r>
            <a:rPr kumimoji="1" lang="ja-JP" altLang="en-US" sz="1100" b="1">
              <a:solidFill>
                <a:srgbClr val="FF0000"/>
              </a:solidFill>
            </a:rPr>
            <a:t>のいずれか早い日までの</a:t>
          </a:r>
          <a:r>
            <a:rPr kumimoji="1" lang="en-US" altLang="ja-JP" sz="1100" b="1">
              <a:solidFill>
                <a:srgbClr val="FF0000"/>
              </a:solidFill>
            </a:rPr>
            <a:t>17</a:t>
          </a:r>
          <a:r>
            <a:rPr kumimoji="1" lang="ja-JP" altLang="en-US" sz="1100" b="1">
              <a:solidFill>
                <a:srgbClr val="FF0000"/>
              </a:solidFill>
            </a:rPr>
            <a:t>時必着で提出</a:t>
          </a:r>
          <a:r>
            <a:rPr kumimoji="1" lang="ja-JP" altLang="en-US" sz="1100" b="1">
              <a:solidFill>
                <a:sysClr val="windowText" lastClr="000000"/>
              </a:solidFill>
            </a:rPr>
            <a:t>してください</a:t>
          </a:r>
          <a:endParaRPr kumimoji="1" lang="en-US" altLang="ja-JP" sz="1100">
            <a:solidFill>
              <a:sysClr val="windowText" lastClr="000000"/>
            </a:solidFill>
          </a:endParaRPr>
        </a:p>
        <a:p>
          <a:pPr algn="l"/>
          <a:endParaRPr kumimoji="1" lang="ja-JP" altLang="en-US" sz="1100"/>
        </a:p>
      </xdr:txBody>
    </xdr:sp>
    <xdr:clientData/>
  </xdr:twoCellAnchor>
  <xdr:twoCellAnchor>
    <xdr:from>
      <xdr:col>21</xdr:col>
      <xdr:colOff>44824</xdr:colOff>
      <xdr:row>7</xdr:row>
      <xdr:rowOff>213845</xdr:rowOff>
    </xdr:from>
    <xdr:to>
      <xdr:col>30</xdr:col>
      <xdr:colOff>333449</xdr:colOff>
      <xdr:row>15</xdr:row>
      <xdr:rowOff>134470</xdr:rowOff>
    </xdr:to>
    <xdr:sp macro="" textlink="">
      <xdr:nvSpPr>
        <xdr:cNvPr id="15" name="左矢印 14"/>
        <xdr:cNvSpPr/>
      </xdr:nvSpPr>
      <xdr:spPr>
        <a:xfrm>
          <a:off x="9181353" y="1834963"/>
          <a:ext cx="5951331" cy="1608978"/>
        </a:xfrm>
        <a:prstGeom prst="leftArrow">
          <a:avLst>
            <a:gd name="adj1" fmla="val 70131"/>
            <a:gd name="adj2" fmla="val 63095"/>
          </a:avLst>
        </a:prstGeom>
        <a:solidFill>
          <a:schemeClr val="accent4">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b="0">
              <a:solidFill>
                <a:sysClr val="windowText" lastClr="000000"/>
              </a:solidFill>
            </a:rPr>
            <a:t>住所は申請した住宅の住所を入力してください</a:t>
          </a:r>
          <a:endParaRPr kumimoji="1" lang="en-US" altLang="ja-JP" sz="1100" b="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郵便番号</a:t>
          </a:r>
          <a:r>
            <a:rPr kumimoji="1" lang="ja-JP" altLang="ja-JP" sz="1100">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半角</a:t>
          </a:r>
          <a:r>
            <a:rPr kumimoji="1" lang="ja-JP" altLang="ja-JP" sz="1100">
              <a:solidFill>
                <a:schemeClr val="dk1"/>
              </a:solidFill>
              <a:effectLst/>
              <a:latin typeface="+mn-lt"/>
              <a:ea typeface="+mn-ea"/>
              <a:cs typeface="+mn-cs"/>
            </a:rPr>
            <a:t>）　</a:t>
          </a:r>
          <a:r>
            <a:rPr kumimoji="1" lang="ja-JP" altLang="en-US" sz="1100"/>
            <a:t>　住所（</a:t>
          </a:r>
          <a:r>
            <a:rPr kumimoji="1" lang="ja-JP" altLang="en-US" sz="1100" b="1"/>
            <a:t>都道府県</a:t>
          </a:r>
          <a:r>
            <a:rPr kumimoji="1" lang="ja-JP" altLang="en-US" sz="1100"/>
            <a:t>から）</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ふりがな　氏名等（</a:t>
          </a:r>
          <a:r>
            <a:rPr kumimoji="1" lang="ja-JP" altLang="en-US" sz="1100" b="1"/>
            <a:t>個人</a:t>
          </a:r>
          <a:r>
            <a:rPr kumimoji="1" lang="ja-JP" altLang="en-US" sz="1100"/>
            <a:t>の場合は、</a:t>
          </a:r>
          <a:r>
            <a:rPr kumimoji="1" lang="ja-JP" altLang="en-US" sz="1100" b="1"/>
            <a:t>住民票のとおり</a:t>
          </a:r>
          <a:r>
            <a:rPr kumimoji="1" lang="ja-JP" altLang="en-US" sz="1100"/>
            <a:t>）</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ja-JP" altLang="en-US" sz="1100">
              <a:solidFill>
                <a:sysClr val="windowText" lastClr="000000"/>
              </a:solidFill>
              <a:effectLst/>
              <a:latin typeface="+mn-lt"/>
              <a:ea typeface="+mn-ea"/>
              <a:cs typeface="+mn-cs"/>
            </a:rPr>
            <a:t>団体</a:t>
          </a:r>
          <a:r>
            <a:rPr kumimoji="1" lang="ja-JP" altLang="en-US" sz="1100">
              <a:solidFill>
                <a:schemeClr val="dk1"/>
              </a:solidFill>
              <a:effectLst/>
              <a:latin typeface="+mn-lt"/>
              <a:ea typeface="+mn-ea"/>
              <a:cs typeface="+mn-cs"/>
            </a:rPr>
            <a:t>の場合は</a:t>
          </a:r>
          <a:r>
            <a:rPr kumimoji="1" lang="ja-JP" altLang="en-US" sz="1100" b="1">
              <a:solidFill>
                <a:schemeClr val="dk1"/>
              </a:solidFill>
              <a:effectLst/>
              <a:latin typeface="+mn-lt"/>
              <a:ea typeface="+mn-ea"/>
              <a:cs typeface="+mn-cs"/>
            </a:rPr>
            <a:t>団体名</a:t>
          </a:r>
          <a:r>
            <a:rPr kumimoji="1" lang="ja-JP" altLang="en-US" sz="1100">
              <a:solidFill>
                <a:schemeClr val="dk1"/>
              </a:solidFill>
              <a:effectLst/>
              <a:latin typeface="+mn-lt"/>
              <a:ea typeface="+mn-ea"/>
              <a:cs typeface="+mn-cs"/>
            </a:rPr>
            <a:t>と</a:t>
          </a:r>
          <a:r>
            <a:rPr kumimoji="1" lang="ja-JP" altLang="en-US" sz="1100" b="1">
              <a:solidFill>
                <a:schemeClr val="dk1"/>
              </a:solidFill>
              <a:effectLst/>
              <a:latin typeface="+mn-lt"/>
              <a:ea typeface="+mn-ea"/>
              <a:cs typeface="+mn-cs"/>
            </a:rPr>
            <a:t>代表者氏名</a:t>
          </a:r>
          <a:r>
            <a:rPr kumimoji="1" lang="ja-JP" altLang="en-US" sz="1100">
              <a:solidFill>
                <a:schemeClr val="dk1"/>
              </a:solidFill>
              <a:effectLst/>
              <a:latin typeface="+mn-lt"/>
              <a:ea typeface="+mn-ea"/>
              <a:cs typeface="+mn-cs"/>
            </a:rPr>
            <a:t>）を入力してください</a:t>
          </a:r>
          <a:endParaRPr kumimoji="1" lang="en-US" altLang="ja-JP" sz="1100">
            <a:solidFill>
              <a:schemeClr val="dk1"/>
            </a:solidFill>
            <a:effectLst/>
            <a:latin typeface="+mn-lt"/>
            <a:ea typeface="+mn-ea"/>
            <a:cs typeface="+mn-cs"/>
          </a:endParaRPr>
        </a:p>
      </xdr:txBody>
    </xdr:sp>
    <xdr:clientData/>
  </xdr:twoCellAnchor>
  <xdr:twoCellAnchor>
    <xdr:from>
      <xdr:col>21</xdr:col>
      <xdr:colOff>48847</xdr:colOff>
      <xdr:row>26</xdr:row>
      <xdr:rowOff>18317</xdr:rowOff>
    </xdr:from>
    <xdr:to>
      <xdr:col>31</xdr:col>
      <xdr:colOff>575235</xdr:colOff>
      <xdr:row>28</xdr:row>
      <xdr:rowOff>354134</xdr:rowOff>
    </xdr:to>
    <xdr:sp macro="" textlink="">
      <xdr:nvSpPr>
        <xdr:cNvPr id="16" name="左矢印 15"/>
        <xdr:cNvSpPr/>
      </xdr:nvSpPr>
      <xdr:spPr>
        <a:xfrm>
          <a:off x="9185376" y="6853905"/>
          <a:ext cx="6846506" cy="888641"/>
        </a:xfrm>
        <a:prstGeom prst="leftArrow">
          <a:avLst>
            <a:gd name="adj1" fmla="val 70131"/>
            <a:gd name="adj2" fmla="val 31522"/>
          </a:avLst>
        </a:prstGeom>
        <a:solidFill>
          <a:schemeClr val="accent4">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b="1">
              <a:solidFill>
                <a:srgbClr val="FF0000"/>
              </a:solidFill>
            </a:rPr>
            <a:t>「</a:t>
          </a:r>
          <a:r>
            <a:rPr kumimoji="1" lang="ja-JP" altLang="ja-JP" sz="1100" b="1">
              <a:solidFill>
                <a:srgbClr val="FF0000"/>
              </a:solidFill>
              <a:effectLst/>
              <a:latin typeface="+mn-ea"/>
              <a:ea typeface="+mn-ea"/>
              <a:cs typeface="+mn-cs"/>
            </a:rPr>
            <a:t>様式第</a:t>
          </a:r>
          <a:r>
            <a:rPr kumimoji="1" lang="en-US" altLang="ja-JP" sz="1100" b="1">
              <a:solidFill>
                <a:srgbClr val="FF0000"/>
              </a:solidFill>
              <a:effectLst/>
              <a:latin typeface="+mn-ea"/>
              <a:ea typeface="+mn-ea"/>
              <a:cs typeface="+mn-cs"/>
            </a:rPr>
            <a:t>2</a:t>
          </a:r>
          <a:r>
            <a:rPr kumimoji="1" lang="ja-JP" altLang="en-US" sz="1100" b="1">
              <a:solidFill>
                <a:srgbClr val="FF0000"/>
              </a:solidFill>
              <a:effectLst/>
              <a:latin typeface="+mn-ea"/>
              <a:ea typeface="+mn-ea"/>
              <a:cs typeface="+mn-cs"/>
            </a:rPr>
            <a:t>号</a:t>
          </a:r>
          <a:r>
            <a:rPr kumimoji="1" lang="ja-JP" altLang="ja-JP" sz="1100" b="1">
              <a:solidFill>
                <a:srgbClr val="FF0000"/>
              </a:solidFill>
              <a:effectLst/>
              <a:latin typeface="+mn-lt"/>
              <a:ea typeface="+mn-ea"/>
              <a:cs typeface="+mn-cs"/>
            </a:rPr>
            <a:t>｜交付決定通知書</a:t>
          </a:r>
          <a:r>
            <a:rPr kumimoji="1" lang="ja-JP" altLang="en-US" sz="1100" b="1">
              <a:solidFill>
                <a:srgbClr val="FF0000"/>
              </a:solidFill>
            </a:rPr>
            <a:t>」に記載された交付決定日及び交付決定番号</a:t>
          </a:r>
          <a:r>
            <a:rPr kumimoji="1" lang="ja-JP" altLang="en-US" sz="1100" b="0">
              <a:solidFill>
                <a:sysClr val="windowText" lastClr="000000"/>
              </a:solidFill>
            </a:rPr>
            <a:t>を入力してください</a:t>
          </a:r>
          <a:endParaRPr kumimoji="1" lang="en-US" altLang="ja-JP" sz="1100" b="0">
            <a:solidFill>
              <a:sysClr val="windowText" lastClr="000000"/>
            </a:solidFill>
          </a:endParaRPr>
        </a:p>
        <a:p>
          <a:pPr algn="l"/>
          <a:r>
            <a:rPr kumimoji="1" lang="ja-JP" altLang="en-US" sz="1100" b="1">
              <a:solidFill>
                <a:schemeClr val="dk1"/>
              </a:solidFill>
              <a:effectLst/>
              <a:latin typeface="+mn-lt"/>
              <a:ea typeface="+mn-ea"/>
              <a:cs typeface="+mn-cs"/>
            </a:rPr>
            <a:t>交付申請日ではありません</a:t>
          </a:r>
          <a:r>
            <a:rPr kumimoji="1" lang="ja-JP" altLang="en-US" sz="1100" b="0">
              <a:solidFill>
                <a:schemeClr val="dk1"/>
              </a:solidFill>
              <a:effectLst/>
              <a:latin typeface="+mn-lt"/>
              <a:ea typeface="+mn-ea"/>
              <a:cs typeface="+mn-cs"/>
            </a:rPr>
            <a:t>のでご注意ください</a:t>
          </a:r>
          <a:endParaRPr kumimoji="1" lang="en-US" altLang="ja-JP" sz="1100" b="0">
            <a:solidFill>
              <a:sysClr val="windowText" lastClr="000000"/>
            </a:solidFill>
            <a:effectLst/>
            <a:latin typeface="+mn-lt"/>
            <a:ea typeface="+mn-ea"/>
            <a:cs typeface="+mn-cs"/>
          </a:endParaRPr>
        </a:p>
      </xdr:txBody>
    </xdr:sp>
    <xdr:clientData/>
  </xdr:twoCellAnchor>
  <xdr:twoCellAnchor>
    <xdr:from>
      <xdr:col>21</xdr:col>
      <xdr:colOff>59765</xdr:colOff>
      <xdr:row>54</xdr:row>
      <xdr:rowOff>224119</xdr:rowOff>
    </xdr:from>
    <xdr:to>
      <xdr:col>31</xdr:col>
      <xdr:colOff>115207</xdr:colOff>
      <xdr:row>57</xdr:row>
      <xdr:rowOff>313766</xdr:rowOff>
    </xdr:to>
    <xdr:sp macro="" textlink="">
      <xdr:nvSpPr>
        <xdr:cNvPr id="19" name="左矢印 18"/>
        <xdr:cNvSpPr/>
      </xdr:nvSpPr>
      <xdr:spPr>
        <a:xfrm>
          <a:off x="9196294" y="18848295"/>
          <a:ext cx="6375560" cy="963706"/>
        </a:xfrm>
        <a:prstGeom prst="leftArrow">
          <a:avLst>
            <a:gd name="adj1" fmla="val 70131"/>
            <a:gd name="adj2" fmla="val 96955"/>
          </a:avLst>
        </a:prstGeom>
        <a:solidFill>
          <a:schemeClr val="accent6">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b="1">
              <a:solidFill>
                <a:sysClr val="windowText" lastClr="000000"/>
              </a:solidFill>
            </a:rPr>
            <a:t>工事請負契約の契約先（契約先が複数ある場合は、金額が一番大きい事業者について）</a:t>
          </a:r>
          <a:r>
            <a:rPr kumimoji="1" lang="ja-JP" altLang="en-US" sz="1100" b="0">
              <a:solidFill>
                <a:sysClr val="windowText" lastClr="000000"/>
              </a:solidFill>
            </a:rPr>
            <a:t>を</a:t>
          </a:r>
          <a:r>
            <a:rPr kumimoji="1" lang="ja-JP" altLang="en-US" sz="1100"/>
            <a:t>入力してください</a:t>
          </a:r>
          <a:endParaRPr kumimoji="1" lang="en-US" altLang="ja-JP" sz="1100">
            <a:solidFill>
              <a:schemeClr val="dk1"/>
            </a:solidFill>
            <a:effectLst/>
            <a:latin typeface="+mn-lt"/>
            <a:ea typeface="+mn-ea"/>
            <a:cs typeface="+mn-cs"/>
          </a:endParaRPr>
        </a:p>
      </xdr:txBody>
    </xdr:sp>
    <xdr:clientData/>
  </xdr:twoCellAnchor>
  <xdr:twoCellAnchor>
    <xdr:from>
      <xdr:col>21</xdr:col>
      <xdr:colOff>112058</xdr:colOff>
      <xdr:row>61</xdr:row>
      <xdr:rowOff>37354</xdr:rowOff>
    </xdr:from>
    <xdr:to>
      <xdr:col>31</xdr:col>
      <xdr:colOff>167500</xdr:colOff>
      <xdr:row>63</xdr:row>
      <xdr:rowOff>149413</xdr:rowOff>
    </xdr:to>
    <xdr:sp macro="" textlink="">
      <xdr:nvSpPr>
        <xdr:cNvPr id="20" name="左矢印 19"/>
        <xdr:cNvSpPr/>
      </xdr:nvSpPr>
      <xdr:spPr>
        <a:xfrm>
          <a:off x="9188823" y="20753295"/>
          <a:ext cx="6375559" cy="575236"/>
        </a:xfrm>
        <a:prstGeom prst="leftArrow">
          <a:avLst>
            <a:gd name="adj1" fmla="val 70131"/>
            <a:gd name="adj2" fmla="val 96955"/>
          </a:avLst>
        </a:prstGeom>
        <a:solidFill>
          <a:schemeClr val="accent6">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b="0">
              <a:solidFill>
                <a:sysClr val="windowText" lastClr="000000"/>
              </a:solidFill>
            </a:rPr>
            <a:t>本事業に係る契約先について、記載内容を確認のうえ、□を☑に変更してください</a:t>
          </a:r>
          <a:endParaRPr kumimoji="1" lang="en-US" altLang="ja-JP" sz="1100" b="0">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114300</xdr:colOff>
          <xdr:row>42</xdr:row>
          <xdr:rowOff>0</xdr:rowOff>
        </xdr:from>
        <xdr:to>
          <xdr:col>4</xdr:col>
          <xdr:colOff>419100</xdr:colOff>
          <xdr:row>43</xdr:row>
          <xdr:rowOff>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42</xdr:row>
          <xdr:rowOff>0</xdr:rowOff>
        </xdr:from>
        <xdr:to>
          <xdr:col>10</xdr:col>
          <xdr:colOff>409575</xdr:colOff>
          <xdr:row>43</xdr:row>
          <xdr:rowOff>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42</xdr:row>
          <xdr:rowOff>0</xdr:rowOff>
        </xdr:from>
        <xdr:to>
          <xdr:col>13</xdr:col>
          <xdr:colOff>419100</xdr:colOff>
          <xdr:row>43</xdr:row>
          <xdr:rowOff>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18</xdr:col>
      <xdr:colOff>100337</xdr:colOff>
      <xdr:row>0</xdr:row>
      <xdr:rowOff>181429</xdr:rowOff>
    </xdr:from>
    <xdr:to>
      <xdr:col>30</xdr:col>
      <xdr:colOff>75595</xdr:colOff>
      <xdr:row>14</xdr:row>
      <xdr:rowOff>219227</xdr:rowOff>
    </xdr:to>
    <xdr:sp macro="" textlink="">
      <xdr:nvSpPr>
        <xdr:cNvPr id="2" name="左矢印 1"/>
        <xdr:cNvSpPr/>
      </xdr:nvSpPr>
      <xdr:spPr>
        <a:xfrm>
          <a:off x="12308968" y="181429"/>
          <a:ext cx="7867401" cy="3439584"/>
        </a:xfrm>
        <a:prstGeom prst="leftArrow">
          <a:avLst>
            <a:gd name="adj1" fmla="val 70131"/>
            <a:gd name="adj2" fmla="val 31522"/>
          </a:avLst>
        </a:prstGeom>
        <a:solidFill>
          <a:schemeClr val="accent4">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延べ床面積、床面積、補助対象床面積合計、改修率は、提出の</a:t>
          </a:r>
          <a:r>
            <a:rPr kumimoji="1" lang="ja-JP" altLang="en-US" sz="1100" b="1">
              <a:solidFill>
                <a:sysClr val="windowText" lastClr="000000"/>
              </a:solidFill>
            </a:rPr>
            <a:t>求積表で算出した各面積及び改修率</a:t>
          </a:r>
          <a:r>
            <a:rPr kumimoji="1" lang="ja-JP" altLang="en-US" sz="1100"/>
            <a:t>を転記してください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該当する地域区分を入力してください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rPr>
            <a:t>該当する部位数及び組合せ番号（公募要領にあるエネルギー計算結果早見表参照）</a:t>
          </a:r>
          <a:r>
            <a:rPr kumimoji="1" lang="ja-JP" altLang="en-US" sz="1100" b="0">
              <a:solidFill>
                <a:sysClr val="windowText" lastClr="000000"/>
              </a:solidFill>
            </a:rPr>
            <a:t>を入力してください</a:t>
          </a:r>
          <a:endParaRPr kumimoji="1" lang="en-US" altLang="ja-JP" sz="1100" b="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t>※</a:t>
          </a:r>
          <a:r>
            <a:rPr kumimoji="1" lang="ja-JP" altLang="en-US" sz="1100" b="1"/>
            <a:t>個別計算の場合は、なし</a:t>
          </a:r>
          <a:r>
            <a:rPr kumimoji="1" lang="ja-JP" altLang="en-US" sz="1100" b="0"/>
            <a:t>　としてください</a:t>
          </a:r>
        </a:p>
      </xdr:txBody>
    </xdr:sp>
    <xdr:clientData/>
  </xdr:twoCellAnchor>
  <xdr:twoCellAnchor>
    <xdr:from>
      <xdr:col>18</xdr:col>
      <xdr:colOff>115455</xdr:colOff>
      <xdr:row>18</xdr:row>
      <xdr:rowOff>85216</xdr:rowOff>
    </xdr:from>
    <xdr:to>
      <xdr:col>28</xdr:col>
      <xdr:colOff>544286</xdr:colOff>
      <xdr:row>30</xdr:row>
      <xdr:rowOff>136072</xdr:rowOff>
    </xdr:to>
    <xdr:sp macro="" textlink="">
      <xdr:nvSpPr>
        <xdr:cNvPr id="7" name="左矢印 6"/>
        <xdr:cNvSpPr/>
      </xdr:nvSpPr>
      <xdr:spPr>
        <a:xfrm>
          <a:off x="12324086" y="4431942"/>
          <a:ext cx="7005617" cy="4064963"/>
        </a:xfrm>
        <a:prstGeom prst="leftArrow">
          <a:avLst>
            <a:gd name="adj1" fmla="val 70131"/>
            <a:gd name="adj2" fmla="val 31522"/>
          </a:avLst>
        </a:prstGeom>
        <a:solidFill>
          <a:schemeClr val="accent4">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b="1">
              <a:solidFill>
                <a:srgbClr val="FF0000"/>
              </a:solidFill>
            </a:rPr>
            <a:t>各「明細書」のシートを先に入力してください</a:t>
          </a:r>
          <a:endParaRPr kumimoji="1" lang="en-US" altLang="ja-JP" sz="1100" b="1">
            <a:solidFill>
              <a:srgbClr val="FF0000"/>
            </a:solidFill>
          </a:endParaRPr>
        </a:p>
        <a:p>
          <a:pPr algn="l"/>
          <a:endParaRPr kumimoji="1" lang="en-US" altLang="ja-JP" sz="1100" b="1">
            <a:solidFill>
              <a:srgbClr val="FF0000"/>
            </a:solidFill>
          </a:endParaRPr>
        </a:p>
        <a:p>
          <a:pPr eaLnBrk="1" fontAlgn="auto" latinLnBrk="0" hangingPunct="1"/>
          <a:r>
            <a:rPr kumimoji="1" lang="ja-JP" altLang="ja-JP" sz="1100">
              <a:solidFill>
                <a:schemeClr val="dk1"/>
              </a:solidFill>
              <a:effectLst/>
              <a:latin typeface="+mn-lt"/>
              <a:ea typeface="+mn-ea"/>
              <a:cs typeface="+mn-cs"/>
            </a:rPr>
            <a:t>明細書で算出された建材ごとの補助対象経費が自動計算で転記されます</a:t>
          </a:r>
          <a:endParaRPr lang="ja-JP" altLang="ja-JP">
            <a:effectLst/>
          </a:endParaRPr>
        </a:p>
        <a:p>
          <a:pPr eaLnBrk="1" fontAlgn="auto" latinLnBrk="0" hangingPunct="1"/>
          <a:r>
            <a:rPr kumimoji="1" lang="ja-JP" altLang="ja-JP" sz="1100" b="1">
              <a:solidFill>
                <a:schemeClr val="dk1"/>
              </a:solidFill>
              <a:effectLst/>
              <a:latin typeface="+mn-lt"/>
              <a:ea typeface="+mn-ea"/>
              <a:cs typeface="+mn-cs"/>
            </a:rPr>
            <a:t>明細書が複数枚になる場合は、追加した建材ごとの明細書の合計額を手入力してください</a:t>
          </a:r>
          <a:endParaRPr lang="ja-JP" altLang="ja-JP">
            <a:effectLst/>
          </a:endParaRPr>
        </a:p>
        <a:p>
          <a:pPr eaLnBrk="1" fontAlgn="auto" latinLnBrk="0" hangingPunct="1"/>
          <a:r>
            <a:rPr kumimoji="1" lang="ja-JP" altLang="ja-JP" sz="1100" b="1">
              <a:solidFill>
                <a:schemeClr val="dk1"/>
              </a:solidFill>
              <a:effectLst/>
              <a:latin typeface="+mn-lt"/>
              <a:ea typeface="+mn-ea"/>
              <a:cs typeface="+mn-cs"/>
            </a:rPr>
            <a:t>各建材の補助対象費に加算・自動計算されます</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明細書で算出された建材ごとの補助対象経費が、見積書による補助対象経費より高い場合は、見積書による補助対象経費が上限になります</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該当する建材の追加分の合計額・差額欄に差額をーで入力してください</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chemeClr val="dk1"/>
              </a:solidFill>
              <a:effectLst/>
              <a:latin typeface="+mn-lt"/>
              <a:ea typeface="+mn-ea"/>
              <a:cs typeface="+mn-cs"/>
            </a:rPr>
            <a:t>※</a:t>
          </a:r>
          <a:r>
            <a:rPr kumimoji="1" lang="ja-JP" altLang="en-US" sz="1100" b="0">
              <a:solidFill>
                <a:schemeClr val="dk1"/>
              </a:solidFill>
              <a:effectLst/>
              <a:latin typeface="+mn-lt"/>
              <a:ea typeface="+mn-ea"/>
              <a:cs typeface="+mn-cs"/>
            </a:rPr>
            <a:t>詳細は</a:t>
          </a:r>
          <a:r>
            <a:rPr kumimoji="1" lang="ja-JP" altLang="en-US" sz="1100" b="1" u="sng">
              <a:solidFill>
                <a:sysClr val="windowText" lastClr="000000"/>
              </a:solidFill>
              <a:effectLst/>
              <a:latin typeface="+mn-lt"/>
              <a:ea typeface="+mn-ea"/>
              <a:cs typeface="+mn-cs"/>
            </a:rPr>
            <a:t>下の</a:t>
          </a:r>
          <a:r>
            <a:rPr kumimoji="1" lang="ja-JP" altLang="en-US" sz="1100" b="1" u="sng">
              <a:solidFill>
                <a:srgbClr val="FF0000"/>
              </a:solidFill>
              <a:effectLst/>
              <a:latin typeface="+mn-lt"/>
              <a:ea typeface="+mn-ea"/>
              <a:cs typeface="+mn-cs"/>
            </a:rPr>
            <a:t>赤枠</a:t>
          </a:r>
          <a:r>
            <a:rPr kumimoji="1" lang="ja-JP" altLang="en-US" sz="1100" b="1" u="sng">
              <a:solidFill>
                <a:sysClr val="windowText" lastClr="000000"/>
              </a:solidFill>
              <a:effectLst/>
              <a:latin typeface="+mn-lt"/>
              <a:ea typeface="+mn-ea"/>
              <a:cs typeface="+mn-cs"/>
            </a:rPr>
            <a:t>内</a:t>
          </a:r>
          <a:r>
            <a:rPr kumimoji="1" lang="ja-JP" altLang="en-US" sz="1100" b="0">
              <a:solidFill>
                <a:schemeClr val="dk1"/>
              </a:solidFill>
              <a:effectLst/>
              <a:latin typeface="+mn-lt"/>
              <a:ea typeface="+mn-ea"/>
              <a:cs typeface="+mn-cs"/>
            </a:rPr>
            <a:t>を参照してください</a:t>
          </a:r>
          <a:endParaRPr kumimoji="1" lang="en-US" altLang="ja-JP" sz="1100" b="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t>補助金交付申請額（</a:t>
          </a:r>
          <a:r>
            <a:rPr kumimoji="1" lang="en-US" altLang="ja-JP" sz="1100" b="0"/>
            <a:t>C</a:t>
          </a:r>
          <a:r>
            <a:rPr kumimoji="1" lang="ja-JP" altLang="en-US" sz="1100" b="0"/>
            <a:t>）は、自動計算されます（</a:t>
          </a:r>
          <a:r>
            <a:rPr kumimoji="1" lang="en-US" altLang="ja-JP" sz="1100" b="0"/>
            <a:t>1,000</a:t>
          </a:r>
          <a:r>
            <a:rPr kumimoji="1" lang="ja-JP" altLang="en-US" sz="1100" b="0"/>
            <a:t>円未満切捨て）</a:t>
          </a:r>
        </a:p>
      </xdr:txBody>
    </xdr:sp>
    <xdr:clientData/>
  </xdr:twoCellAnchor>
  <xdr:twoCellAnchor>
    <xdr:from>
      <xdr:col>22</xdr:col>
      <xdr:colOff>493890</xdr:colOff>
      <xdr:row>9</xdr:row>
      <xdr:rowOff>63837</xdr:rowOff>
    </xdr:from>
    <xdr:to>
      <xdr:col>28</xdr:col>
      <xdr:colOff>323379</xdr:colOff>
      <xdr:row>11</xdr:row>
      <xdr:rowOff>34440</xdr:rowOff>
    </xdr:to>
    <xdr:sp macro="" textlink="">
      <xdr:nvSpPr>
        <xdr:cNvPr id="12" name="正方形/長方形 11"/>
        <xdr:cNvSpPr/>
      </xdr:nvSpPr>
      <xdr:spPr>
        <a:xfrm>
          <a:off x="15333235" y="2256099"/>
          <a:ext cx="3775561" cy="454412"/>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eaLnBrk="1" fontAlgn="auto" latinLnBrk="0" hangingPunct="1"/>
          <a:r>
            <a:rPr lang="en-US" altLang="ja-JP" sz="1100" b="0" i="0" u="sng">
              <a:solidFill>
                <a:schemeClr val="lt1"/>
              </a:solidFill>
              <a:effectLst/>
              <a:latin typeface="+mn-lt"/>
              <a:ea typeface="+mn-ea"/>
              <a:cs typeface="+mn-cs"/>
            </a:rPr>
            <a:t>https://www.mlit.go.jp/jutakukentiku/shoenehou_assets/img/library/chiikikubun-sinkyuu.pdf</a:t>
          </a:r>
          <a:endParaRPr lang="ja-JP" altLang="ja-JP">
            <a:effectLst/>
          </a:endParaRPr>
        </a:p>
      </xdr:txBody>
    </xdr:sp>
    <xdr:clientData/>
  </xdr:twoCellAnchor>
  <xdr:twoCellAnchor>
    <xdr:from>
      <xdr:col>18</xdr:col>
      <xdr:colOff>494805</xdr:colOff>
      <xdr:row>31</xdr:row>
      <xdr:rowOff>66127</xdr:rowOff>
    </xdr:from>
    <xdr:to>
      <xdr:col>31</xdr:col>
      <xdr:colOff>264583</xdr:colOff>
      <xdr:row>42</xdr:row>
      <xdr:rowOff>294821</xdr:rowOff>
    </xdr:to>
    <xdr:grpSp>
      <xdr:nvGrpSpPr>
        <xdr:cNvPr id="3" name="グループ化 2"/>
        <xdr:cNvGrpSpPr/>
      </xdr:nvGrpSpPr>
      <xdr:grpSpPr>
        <a:xfrm>
          <a:off x="14850341" y="8944788"/>
          <a:ext cx="8614421" cy="4685033"/>
          <a:chOff x="13988555" y="8804936"/>
          <a:chExt cx="8319599" cy="4711492"/>
        </a:xfrm>
      </xdr:grpSpPr>
      <xdr:sp macro="" textlink="">
        <xdr:nvSpPr>
          <xdr:cNvPr id="8" name="正方形/長方形 7"/>
          <xdr:cNvSpPr/>
        </xdr:nvSpPr>
        <xdr:spPr>
          <a:xfrm>
            <a:off x="13988555" y="8804936"/>
            <a:ext cx="8319599" cy="4711492"/>
          </a:xfrm>
          <a:prstGeom prst="rect">
            <a:avLst/>
          </a:prstGeom>
          <a:solidFill>
            <a:srgbClr val="EDB9C8"/>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14118164" y="9015073"/>
            <a:ext cx="2832185" cy="381011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000"/>
              <a:t>（例</a:t>
            </a:r>
            <a:r>
              <a:rPr kumimoji="1" lang="en-US" altLang="ja-JP" sz="1000"/>
              <a:t>1</a:t>
            </a:r>
            <a:r>
              <a:rPr kumimoji="1" lang="ja-JP" altLang="en-US" sz="1000"/>
              <a:t>）</a:t>
            </a:r>
            <a:endParaRPr kumimoji="1" lang="en-US" altLang="ja-JP" sz="1000"/>
          </a:p>
          <a:p>
            <a:pPr>
              <a:lnSpc>
                <a:spcPts val="1300"/>
              </a:lnSpc>
            </a:pPr>
            <a:r>
              <a:rPr kumimoji="1" lang="ja-JP" altLang="en-US" sz="1000"/>
              <a:t>　●明細書で算出された補助対象経費</a:t>
            </a:r>
            <a:endParaRPr kumimoji="1" lang="en-US" altLang="ja-JP" sz="1000"/>
          </a:p>
          <a:p>
            <a:pPr>
              <a:lnSpc>
                <a:spcPts val="1300"/>
              </a:lnSpc>
            </a:pPr>
            <a:r>
              <a:rPr kumimoji="1" lang="ja-JP" altLang="en-US" sz="1000"/>
              <a:t>　　断熱材　　　　　　：</a:t>
            </a:r>
            <a:r>
              <a:rPr kumimoji="1" lang="en-US" altLang="ja-JP" sz="1000"/>
              <a:t>1,160,955</a:t>
            </a:r>
            <a:r>
              <a:rPr kumimoji="1" lang="ja-JP" altLang="en-US" sz="1000"/>
              <a:t>円</a:t>
            </a:r>
            <a:endParaRPr kumimoji="1" lang="en-US" altLang="ja-JP" sz="1000"/>
          </a:p>
          <a:p>
            <a:pPr>
              <a:lnSpc>
                <a:spcPts val="1300"/>
              </a:lnSpc>
            </a:pPr>
            <a:r>
              <a:rPr kumimoji="1" lang="ja-JP" altLang="en-US" sz="1000"/>
              <a:t>　　窓　　　　　　　　：</a:t>
            </a:r>
            <a:r>
              <a:rPr kumimoji="1" lang="ja-JP" altLang="en-US" sz="1000" baseline="0"/>
              <a:t>   </a:t>
            </a:r>
            <a:r>
              <a:rPr kumimoji="1" lang="en-US" altLang="ja-JP" sz="1000" baseline="0"/>
              <a:t>954,500</a:t>
            </a:r>
            <a:r>
              <a:rPr kumimoji="1" lang="ja-JP" altLang="en-US" sz="1000" baseline="0"/>
              <a:t>円</a:t>
            </a:r>
            <a:endParaRPr kumimoji="1" lang="en-US" altLang="ja-JP" sz="1000" baseline="0"/>
          </a:p>
          <a:p>
            <a:pPr>
              <a:lnSpc>
                <a:spcPts val="1300"/>
              </a:lnSpc>
            </a:pPr>
            <a:r>
              <a:rPr kumimoji="1" lang="ja-JP" altLang="en-US" sz="1000" baseline="0"/>
              <a:t>　　ガラス　　　　　　：   </a:t>
            </a:r>
            <a:r>
              <a:rPr kumimoji="1" lang="en-US" altLang="ja-JP" sz="1000" baseline="0"/>
              <a:t>107,700</a:t>
            </a:r>
            <a:r>
              <a:rPr kumimoji="1" lang="ja-JP" altLang="en-US" sz="1000" baseline="0"/>
              <a:t>円</a:t>
            </a:r>
            <a:endParaRPr kumimoji="1" lang="en-US" altLang="ja-JP" sz="1000" baseline="0"/>
          </a:p>
          <a:p>
            <a:pPr>
              <a:lnSpc>
                <a:spcPts val="1300"/>
              </a:lnSpc>
            </a:pPr>
            <a:r>
              <a:rPr kumimoji="1" lang="ja-JP" altLang="en-US" sz="1000" baseline="0"/>
              <a:t>　　補助対象経費合計　：</a:t>
            </a:r>
            <a:r>
              <a:rPr kumimoji="1" lang="en-US" altLang="ja-JP" sz="1000" baseline="0"/>
              <a:t>2,223,155</a:t>
            </a:r>
            <a:r>
              <a:rPr kumimoji="1" lang="ja-JP" altLang="en-US" sz="1000" baseline="0"/>
              <a:t>円</a:t>
            </a:r>
            <a:endParaRPr kumimoji="1" lang="en-US" altLang="ja-JP" sz="1000" baseline="0"/>
          </a:p>
          <a:p>
            <a:pPr>
              <a:lnSpc>
                <a:spcPts val="1300"/>
              </a:lnSpc>
            </a:pPr>
            <a:r>
              <a:rPr kumimoji="1" lang="ja-JP" altLang="en-US" sz="1000" baseline="0"/>
              <a:t>　★見積書による補助対象経費</a:t>
            </a:r>
            <a:endParaRPr kumimoji="1" lang="en-US" altLang="ja-JP" sz="1000" baseline="0"/>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000"/>
              <a:t>　　</a:t>
            </a:r>
            <a:r>
              <a:rPr kumimoji="1" lang="ja-JP" altLang="ja-JP" sz="1000">
                <a:solidFill>
                  <a:schemeClr val="dk1"/>
                </a:solidFill>
                <a:effectLst/>
                <a:latin typeface="+mn-lt"/>
                <a:ea typeface="+mn-ea"/>
                <a:cs typeface="+mn-cs"/>
              </a:rPr>
              <a:t>断熱材　　　　　</a:t>
            </a:r>
            <a:r>
              <a:rPr kumimoji="1" lang="ja-JP" altLang="en-US" sz="1000">
                <a:solidFill>
                  <a:schemeClr val="dk1"/>
                </a:solidFill>
                <a:effectLst/>
                <a:latin typeface="+mn-lt"/>
                <a:ea typeface="+mn-ea"/>
                <a:cs typeface="+mn-cs"/>
              </a:rPr>
              <a:t>　</a:t>
            </a:r>
            <a:r>
              <a:rPr kumimoji="1" lang="ja-JP" altLang="ja-JP" sz="1000">
                <a:solidFill>
                  <a:schemeClr val="dk1"/>
                </a:solidFill>
                <a:effectLst/>
                <a:latin typeface="+mn-lt"/>
                <a:ea typeface="+mn-ea"/>
                <a:cs typeface="+mn-cs"/>
              </a:rPr>
              <a:t>：</a:t>
            </a:r>
            <a:r>
              <a:rPr kumimoji="1" lang="en-US" altLang="ja-JP" sz="1000">
                <a:solidFill>
                  <a:schemeClr val="dk1"/>
                </a:solidFill>
                <a:effectLst/>
                <a:latin typeface="+mn-lt"/>
                <a:ea typeface="+mn-ea"/>
                <a:cs typeface="+mn-cs"/>
              </a:rPr>
              <a:t>1,222,044</a:t>
            </a:r>
            <a:r>
              <a:rPr kumimoji="1" lang="ja-JP" altLang="ja-JP" sz="1000">
                <a:solidFill>
                  <a:schemeClr val="dk1"/>
                </a:solidFill>
                <a:effectLst/>
                <a:latin typeface="+mn-lt"/>
                <a:ea typeface="+mn-ea"/>
                <a:cs typeface="+mn-cs"/>
              </a:rPr>
              <a:t>円</a:t>
            </a:r>
            <a:endParaRPr kumimoji="1" lang="en-US" altLang="ja-JP" sz="1000">
              <a:solidFill>
                <a:schemeClr val="dk1"/>
              </a:solidFill>
              <a:effectLst/>
              <a:latin typeface="+mn-lt"/>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　　</a:t>
            </a:r>
            <a:r>
              <a:rPr kumimoji="1" lang="ja-JP" altLang="ja-JP" sz="1000">
                <a:solidFill>
                  <a:schemeClr val="dk1"/>
                </a:solidFill>
                <a:effectLst/>
                <a:latin typeface="+mn-lt"/>
                <a:ea typeface="+mn-ea"/>
                <a:cs typeface="+mn-cs"/>
              </a:rPr>
              <a:t>窓　　　　　　　</a:t>
            </a:r>
            <a:r>
              <a:rPr kumimoji="1" lang="ja-JP" altLang="en-US" sz="1000">
                <a:solidFill>
                  <a:schemeClr val="dk1"/>
                </a:solidFill>
                <a:effectLst/>
                <a:latin typeface="+mn-lt"/>
                <a:ea typeface="+mn-ea"/>
                <a:cs typeface="+mn-cs"/>
              </a:rPr>
              <a:t>　</a:t>
            </a:r>
            <a:r>
              <a:rPr kumimoji="1" lang="ja-JP" altLang="ja-JP" sz="1000">
                <a:solidFill>
                  <a:schemeClr val="dk1"/>
                </a:solidFill>
                <a:effectLst/>
                <a:latin typeface="+mn-lt"/>
                <a:ea typeface="+mn-ea"/>
                <a:cs typeface="+mn-cs"/>
              </a:rPr>
              <a:t>：</a:t>
            </a:r>
            <a:r>
              <a:rPr kumimoji="1" lang="en-US" altLang="ja-JP" sz="1000" baseline="0">
                <a:solidFill>
                  <a:schemeClr val="dk1"/>
                </a:solidFill>
                <a:effectLst/>
                <a:latin typeface="+mn-lt"/>
                <a:ea typeface="+mn-ea"/>
                <a:cs typeface="+mn-cs"/>
              </a:rPr>
              <a:t>1,003,055</a:t>
            </a:r>
            <a:r>
              <a:rPr kumimoji="1" lang="ja-JP" altLang="ja-JP" sz="1000" baseline="0">
                <a:solidFill>
                  <a:schemeClr val="dk1"/>
                </a:solidFill>
                <a:effectLst/>
                <a:latin typeface="+mn-lt"/>
                <a:ea typeface="+mn-ea"/>
                <a:cs typeface="+mn-cs"/>
              </a:rPr>
              <a:t>円</a:t>
            </a:r>
            <a:endParaRPr lang="ja-JP" altLang="ja-JP" sz="1000">
              <a:effectLst/>
            </a:endParaRPr>
          </a:p>
          <a:p>
            <a:pPr marL="0" marR="0" lvl="0" indent="0" defTabSz="914400" eaLnBrk="1" fontAlgn="auto" latinLnBrk="0" hangingPunct="1">
              <a:lnSpc>
                <a:spcPts val="1300"/>
              </a:lnSpc>
              <a:spcBef>
                <a:spcPts val="0"/>
              </a:spcBef>
              <a:spcAft>
                <a:spcPts val="0"/>
              </a:spcAft>
              <a:buClrTx/>
              <a:buSzTx/>
              <a:buFontTx/>
              <a:buNone/>
              <a:tabLst/>
              <a:defRPr/>
            </a:pPr>
            <a:r>
              <a:rPr lang="ja-JP" altLang="en-US" sz="1000">
                <a:effectLst/>
              </a:rPr>
              <a:t>　　</a:t>
            </a:r>
            <a:r>
              <a:rPr kumimoji="1" lang="ja-JP" altLang="ja-JP" sz="1000" baseline="0">
                <a:solidFill>
                  <a:schemeClr val="dk1"/>
                </a:solidFill>
                <a:effectLst/>
                <a:latin typeface="+mn-lt"/>
                <a:ea typeface="+mn-ea"/>
                <a:cs typeface="+mn-cs"/>
              </a:rPr>
              <a:t>ガラス　　　　</a:t>
            </a:r>
            <a:r>
              <a:rPr kumimoji="1" lang="ja-JP" altLang="en-US" sz="1000" baseline="0">
                <a:solidFill>
                  <a:schemeClr val="dk1"/>
                </a:solidFill>
                <a:effectLst/>
                <a:latin typeface="+mn-lt"/>
                <a:ea typeface="+mn-ea"/>
                <a:cs typeface="+mn-cs"/>
              </a:rPr>
              <a:t>　　</a:t>
            </a:r>
            <a:r>
              <a:rPr kumimoji="1" lang="ja-JP" altLang="ja-JP" sz="1000" baseline="0">
                <a:solidFill>
                  <a:schemeClr val="dk1"/>
                </a:solidFill>
                <a:effectLst/>
                <a:latin typeface="+mn-lt"/>
                <a:ea typeface="+mn-ea"/>
                <a:cs typeface="+mn-cs"/>
              </a:rPr>
              <a:t>：   </a:t>
            </a:r>
            <a:r>
              <a:rPr kumimoji="1" lang="en-US" altLang="ja-JP" sz="1000" baseline="0">
                <a:solidFill>
                  <a:schemeClr val="dk1"/>
                </a:solidFill>
                <a:effectLst/>
                <a:latin typeface="+mn-lt"/>
                <a:ea typeface="+mn-ea"/>
                <a:cs typeface="+mn-cs"/>
              </a:rPr>
              <a:t>110,573</a:t>
            </a:r>
            <a:r>
              <a:rPr kumimoji="1" lang="ja-JP" altLang="ja-JP" sz="1000" baseline="0">
                <a:solidFill>
                  <a:schemeClr val="dk1"/>
                </a:solidFill>
                <a:effectLst/>
                <a:latin typeface="+mn-lt"/>
                <a:ea typeface="+mn-ea"/>
                <a:cs typeface="+mn-cs"/>
              </a:rPr>
              <a:t>円</a:t>
            </a:r>
            <a:endParaRPr lang="ja-JP" altLang="ja-JP" sz="1000">
              <a:effectLst/>
            </a:endParaRPr>
          </a:p>
          <a:p>
            <a:pPr marL="0" marR="0" lvl="0" indent="0" defTabSz="914400" eaLnBrk="1" fontAlgn="auto" latinLnBrk="0" hangingPunct="1">
              <a:lnSpc>
                <a:spcPts val="1300"/>
              </a:lnSpc>
              <a:spcBef>
                <a:spcPts val="0"/>
              </a:spcBef>
              <a:spcAft>
                <a:spcPts val="0"/>
              </a:spcAft>
              <a:buClrTx/>
              <a:buSzTx/>
              <a:buFontTx/>
              <a:buNone/>
              <a:tabLst/>
              <a:defRPr/>
            </a:pPr>
            <a:r>
              <a:rPr lang="ja-JP" altLang="en-US" sz="1000">
                <a:effectLst/>
              </a:rPr>
              <a:t>　　</a:t>
            </a:r>
            <a:r>
              <a:rPr kumimoji="1" lang="ja-JP" altLang="ja-JP" sz="1000" baseline="0">
                <a:solidFill>
                  <a:schemeClr val="dk1"/>
                </a:solidFill>
                <a:effectLst/>
                <a:latin typeface="+mn-lt"/>
                <a:ea typeface="+mn-ea"/>
                <a:cs typeface="+mn-cs"/>
              </a:rPr>
              <a:t>補助対象経費合計　：</a:t>
            </a:r>
            <a:r>
              <a:rPr kumimoji="1" lang="en-US" altLang="ja-JP" sz="1000" baseline="0">
                <a:solidFill>
                  <a:schemeClr val="dk1"/>
                </a:solidFill>
                <a:effectLst/>
                <a:latin typeface="+mn-lt"/>
                <a:ea typeface="+mn-ea"/>
                <a:cs typeface="+mn-cs"/>
              </a:rPr>
              <a:t>2,335,672</a:t>
            </a:r>
            <a:r>
              <a:rPr kumimoji="1" lang="ja-JP" altLang="ja-JP" sz="1000" baseline="0">
                <a:solidFill>
                  <a:schemeClr val="dk1"/>
                </a:solidFill>
                <a:effectLst/>
                <a:latin typeface="+mn-lt"/>
                <a:ea typeface="+mn-ea"/>
                <a:cs typeface="+mn-cs"/>
              </a:rPr>
              <a:t>円</a:t>
            </a:r>
            <a:endParaRPr lang="ja-JP" altLang="ja-JP" sz="1000">
              <a:effectLst/>
            </a:endParaRPr>
          </a:p>
          <a:p>
            <a:pPr marL="0" marR="0" lvl="0" indent="0" algn="ctr" defTabSz="914400" eaLnBrk="1" fontAlgn="auto" latinLnBrk="0" hangingPunct="1">
              <a:lnSpc>
                <a:spcPts val="1300"/>
              </a:lnSpc>
              <a:spcBef>
                <a:spcPts val="0"/>
              </a:spcBef>
              <a:spcAft>
                <a:spcPts val="0"/>
              </a:spcAft>
              <a:buClrTx/>
              <a:buSzTx/>
              <a:buFontTx/>
              <a:buNone/>
              <a:tabLst/>
              <a:defRPr/>
            </a:pPr>
            <a:r>
              <a:rPr lang="ja-JP" altLang="en-US" sz="1050">
                <a:effectLst/>
              </a:rPr>
              <a:t>↓　　</a:t>
            </a:r>
            <a:endParaRPr lang="ja-JP" altLang="ja-JP" sz="1050">
              <a:effectLst/>
            </a:endParaRPr>
          </a:p>
          <a:p>
            <a:pPr>
              <a:lnSpc>
                <a:spcPts val="1300"/>
              </a:lnSpc>
            </a:pPr>
            <a:r>
              <a:rPr kumimoji="1" lang="ja-JP" altLang="ja-JP" sz="1100">
                <a:solidFill>
                  <a:schemeClr val="dk1"/>
                </a:solidFill>
                <a:effectLst/>
                <a:latin typeface="+mn-lt"/>
                <a:ea typeface="+mn-ea"/>
                <a:cs typeface="+mn-cs"/>
              </a:rPr>
              <a:t>　</a:t>
            </a:r>
            <a:r>
              <a:rPr kumimoji="1" lang="ja-JP" altLang="ja-JP" sz="1000">
                <a:solidFill>
                  <a:schemeClr val="dk1"/>
                </a:solidFill>
                <a:effectLst/>
                <a:latin typeface="+mn-lt"/>
                <a:ea typeface="+mn-ea"/>
                <a:cs typeface="+mn-cs"/>
              </a:rPr>
              <a:t>●明細書で算出された補助対象経費</a:t>
            </a:r>
            <a:r>
              <a:rPr kumimoji="1" lang="ja-JP" altLang="en-US" sz="1000">
                <a:solidFill>
                  <a:schemeClr val="dk1"/>
                </a:solidFill>
                <a:effectLst/>
                <a:latin typeface="+mn-lt"/>
                <a:ea typeface="+mn-ea"/>
                <a:cs typeface="+mn-cs"/>
              </a:rPr>
              <a:t>を適用</a:t>
            </a:r>
            <a:endParaRPr lang="ja-JP" altLang="ja-JP" sz="1000">
              <a:effectLst/>
            </a:endParaRPr>
          </a:p>
          <a:p>
            <a:pPr>
              <a:lnSpc>
                <a:spcPts val="1300"/>
              </a:lnSpc>
            </a:pPr>
            <a:r>
              <a:rPr kumimoji="1" lang="ja-JP" altLang="ja-JP" sz="1000">
                <a:solidFill>
                  <a:schemeClr val="dk1"/>
                </a:solidFill>
                <a:effectLst/>
                <a:latin typeface="+mn-lt"/>
                <a:ea typeface="+mn-ea"/>
                <a:cs typeface="+mn-cs"/>
              </a:rPr>
              <a:t>　　断熱材　　　　　　：</a:t>
            </a:r>
            <a:r>
              <a:rPr kumimoji="1" lang="en-US" altLang="ja-JP" sz="1000" u="sng">
                <a:solidFill>
                  <a:schemeClr val="dk1"/>
                </a:solidFill>
                <a:effectLst/>
                <a:latin typeface="+mn-lt"/>
                <a:ea typeface="+mn-ea"/>
                <a:cs typeface="+mn-cs"/>
              </a:rPr>
              <a:t>1,160,955</a:t>
            </a:r>
            <a:r>
              <a:rPr kumimoji="1" lang="ja-JP" altLang="ja-JP" sz="1000">
                <a:solidFill>
                  <a:schemeClr val="dk1"/>
                </a:solidFill>
                <a:effectLst/>
                <a:latin typeface="+mn-lt"/>
                <a:ea typeface="+mn-ea"/>
                <a:cs typeface="+mn-cs"/>
              </a:rPr>
              <a:t>円</a:t>
            </a:r>
            <a:endParaRPr lang="ja-JP" altLang="ja-JP" sz="1000">
              <a:effectLst/>
            </a:endParaRPr>
          </a:p>
          <a:p>
            <a:pPr>
              <a:lnSpc>
                <a:spcPts val="1300"/>
              </a:lnSpc>
            </a:pPr>
            <a:r>
              <a:rPr kumimoji="1" lang="ja-JP" altLang="ja-JP" sz="1000">
                <a:solidFill>
                  <a:schemeClr val="dk1"/>
                </a:solidFill>
                <a:effectLst/>
                <a:latin typeface="+mn-lt"/>
                <a:ea typeface="+mn-ea"/>
                <a:cs typeface="+mn-cs"/>
              </a:rPr>
              <a:t>　　窓　　　　　　　　：</a:t>
            </a:r>
            <a:r>
              <a:rPr kumimoji="1" lang="ja-JP" altLang="ja-JP" sz="1000" baseline="0">
                <a:solidFill>
                  <a:schemeClr val="dk1"/>
                </a:solidFill>
                <a:effectLst/>
                <a:latin typeface="+mn-lt"/>
                <a:ea typeface="+mn-ea"/>
                <a:cs typeface="+mn-cs"/>
              </a:rPr>
              <a:t>   </a:t>
            </a:r>
            <a:r>
              <a:rPr kumimoji="1" lang="en-US" altLang="ja-JP" sz="1000" u="sng" baseline="0">
                <a:solidFill>
                  <a:schemeClr val="dk1"/>
                </a:solidFill>
                <a:effectLst/>
                <a:latin typeface="+mn-lt"/>
                <a:ea typeface="+mn-ea"/>
                <a:cs typeface="+mn-cs"/>
              </a:rPr>
              <a:t>954,500</a:t>
            </a:r>
            <a:r>
              <a:rPr kumimoji="1" lang="ja-JP" altLang="ja-JP" sz="1000" baseline="0">
                <a:solidFill>
                  <a:schemeClr val="dk1"/>
                </a:solidFill>
                <a:effectLst/>
                <a:latin typeface="+mn-lt"/>
                <a:ea typeface="+mn-ea"/>
                <a:cs typeface="+mn-cs"/>
              </a:rPr>
              <a:t>円</a:t>
            </a:r>
            <a:endParaRPr lang="ja-JP" altLang="ja-JP" sz="1000">
              <a:effectLst/>
            </a:endParaRPr>
          </a:p>
          <a:p>
            <a:pPr>
              <a:lnSpc>
                <a:spcPts val="1300"/>
              </a:lnSpc>
            </a:pPr>
            <a:r>
              <a:rPr kumimoji="1" lang="ja-JP" altLang="ja-JP" sz="1000" baseline="0">
                <a:solidFill>
                  <a:schemeClr val="dk1"/>
                </a:solidFill>
                <a:effectLst/>
                <a:latin typeface="+mn-lt"/>
                <a:ea typeface="+mn-ea"/>
                <a:cs typeface="+mn-cs"/>
              </a:rPr>
              <a:t>　　ガラス　　　　　　：   </a:t>
            </a:r>
            <a:r>
              <a:rPr kumimoji="1" lang="en-US" altLang="ja-JP" sz="1000" u="sng" baseline="0">
                <a:solidFill>
                  <a:schemeClr val="dk1"/>
                </a:solidFill>
                <a:effectLst/>
                <a:latin typeface="+mn-lt"/>
                <a:ea typeface="+mn-ea"/>
                <a:cs typeface="+mn-cs"/>
              </a:rPr>
              <a:t>107,700</a:t>
            </a:r>
            <a:r>
              <a:rPr kumimoji="1" lang="ja-JP" altLang="ja-JP" sz="1000" baseline="0">
                <a:solidFill>
                  <a:schemeClr val="dk1"/>
                </a:solidFill>
                <a:effectLst/>
                <a:latin typeface="+mn-lt"/>
                <a:ea typeface="+mn-ea"/>
                <a:cs typeface="+mn-cs"/>
              </a:rPr>
              <a:t>円</a:t>
            </a:r>
            <a:endParaRPr lang="ja-JP" altLang="ja-JP" sz="1000">
              <a:effectLst/>
            </a:endParaRPr>
          </a:p>
          <a:p>
            <a:pPr>
              <a:lnSpc>
                <a:spcPts val="1300"/>
              </a:lnSpc>
            </a:pPr>
            <a:r>
              <a:rPr kumimoji="1" lang="ja-JP" altLang="ja-JP" sz="1000" baseline="0">
                <a:solidFill>
                  <a:schemeClr val="dk1"/>
                </a:solidFill>
                <a:effectLst/>
                <a:latin typeface="+mn-lt"/>
                <a:ea typeface="+mn-ea"/>
                <a:cs typeface="+mn-cs"/>
              </a:rPr>
              <a:t>　　補助対象経費合計　：</a:t>
            </a:r>
            <a:r>
              <a:rPr kumimoji="1" lang="en-US" altLang="ja-JP" sz="1000" u="sng" baseline="0">
                <a:solidFill>
                  <a:schemeClr val="dk1"/>
                </a:solidFill>
                <a:effectLst/>
                <a:latin typeface="+mn-lt"/>
                <a:ea typeface="+mn-ea"/>
                <a:cs typeface="+mn-cs"/>
              </a:rPr>
              <a:t>2,223,155</a:t>
            </a:r>
            <a:r>
              <a:rPr kumimoji="1" lang="ja-JP" altLang="ja-JP" sz="1000" baseline="0">
                <a:solidFill>
                  <a:schemeClr val="dk1"/>
                </a:solidFill>
                <a:effectLst/>
                <a:latin typeface="+mn-lt"/>
                <a:ea typeface="+mn-ea"/>
                <a:cs typeface="+mn-cs"/>
              </a:rPr>
              <a:t>円</a:t>
            </a:r>
            <a:endParaRPr lang="ja-JP" altLang="ja-JP" sz="1000">
              <a:effectLst/>
            </a:endParaRPr>
          </a:p>
          <a:p>
            <a:endParaRPr kumimoji="1" lang="ja-JP" altLang="en-US" sz="1000"/>
          </a:p>
        </xdr:txBody>
      </xdr:sp>
      <xdr:sp macro="" textlink="">
        <xdr:nvSpPr>
          <xdr:cNvPr id="10" name="テキスト ボックス 9"/>
          <xdr:cNvSpPr txBox="1"/>
        </xdr:nvSpPr>
        <xdr:spPr>
          <a:xfrm>
            <a:off x="17065558" y="9020603"/>
            <a:ext cx="2496164" cy="380458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000"/>
              <a:t>（例</a:t>
            </a:r>
            <a:r>
              <a:rPr kumimoji="1" lang="en-US" altLang="ja-JP" sz="1000"/>
              <a:t>2</a:t>
            </a:r>
            <a:r>
              <a:rPr kumimoji="1" lang="ja-JP" altLang="en-US" sz="1000"/>
              <a:t>）</a:t>
            </a:r>
            <a:endParaRPr kumimoji="1" lang="en-US" altLang="ja-JP" sz="1000"/>
          </a:p>
          <a:p>
            <a:pPr>
              <a:lnSpc>
                <a:spcPts val="1300"/>
              </a:lnSpc>
            </a:pPr>
            <a:r>
              <a:rPr kumimoji="1" lang="ja-JP" altLang="en-US" sz="1000"/>
              <a:t>　●明細書で算出された補助対象経費</a:t>
            </a:r>
            <a:endParaRPr kumimoji="1" lang="en-US" altLang="ja-JP" sz="1000"/>
          </a:p>
          <a:p>
            <a:pPr>
              <a:lnSpc>
                <a:spcPts val="1300"/>
              </a:lnSpc>
            </a:pPr>
            <a:r>
              <a:rPr kumimoji="1" lang="ja-JP" altLang="en-US" sz="1000"/>
              <a:t>　　断熱材　　　　　　：</a:t>
            </a:r>
            <a:r>
              <a:rPr kumimoji="1" lang="en-US" altLang="ja-JP" sz="1000"/>
              <a:t>1,160,955</a:t>
            </a:r>
            <a:r>
              <a:rPr kumimoji="1" lang="ja-JP" altLang="en-US" sz="1000"/>
              <a:t>円</a:t>
            </a:r>
            <a:endParaRPr kumimoji="1" lang="en-US" altLang="ja-JP" sz="1000"/>
          </a:p>
          <a:p>
            <a:pPr>
              <a:lnSpc>
                <a:spcPts val="1300"/>
              </a:lnSpc>
            </a:pPr>
            <a:r>
              <a:rPr kumimoji="1" lang="ja-JP" altLang="en-US" sz="1000"/>
              <a:t>　　窓　　　　　　　　：</a:t>
            </a:r>
            <a:r>
              <a:rPr kumimoji="1" lang="ja-JP" altLang="en-US" sz="1000" baseline="0"/>
              <a:t>   </a:t>
            </a:r>
            <a:r>
              <a:rPr kumimoji="1" lang="en-US" altLang="ja-JP" sz="1000" baseline="0"/>
              <a:t>954,500</a:t>
            </a:r>
            <a:r>
              <a:rPr kumimoji="1" lang="ja-JP" altLang="en-US" sz="1000" baseline="0"/>
              <a:t>円</a:t>
            </a:r>
            <a:endParaRPr kumimoji="1" lang="en-US" altLang="ja-JP" sz="1000" baseline="0"/>
          </a:p>
          <a:p>
            <a:pPr>
              <a:lnSpc>
                <a:spcPts val="1300"/>
              </a:lnSpc>
            </a:pPr>
            <a:r>
              <a:rPr kumimoji="1" lang="ja-JP" altLang="en-US" sz="1000" baseline="0"/>
              <a:t>　　ガラス　　　　　　：   </a:t>
            </a:r>
            <a:r>
              <a:rPr kumimoji="1" lang="en-US" altLang="ja-JP" sz="1000" baseline="0"/>
              <a:t>107,700</a:t>
            </a:r>
            <a:r>
              <a:rPr kumimoji="1" lang="ja-JP" altLang="en-US" sz="1000" baseline="0"/>
              <a:t>円</a:t>
            </a:r>
            <a:endParaRPr kumimoji="1" lang="en-US" altLang="ja-JP" sz="1000" baseline="0"/>
          </a:p>
          <a:p>
            <a:pPr>
              <a:lnSpc>
                <a:spcPts val="1300"/>
              </a:lnSpc>
            </a:pPr>
            <a:r>
              <a:rPr kumimoji="1" lang="ja-JP" altLang="en-US" sz="1000" baseline="0"/>
              <a:t>　　補助対象経費合計　：</a:t>
            </a:r>
            <a:r>
              <a:rPr kumimoji="1" lang="en-US" altLang="ja-JP" sz="1000" baseline="0"/>
              <a:t>2,223,155</a:t>
            </a:r>
            <a:r>
              <a:rPr kumimoji="1" lang="ja-JP" altLang="en-US" sz="1000" baseline="0"/>
              <a:t>円</a:t>
            </a:r>
            <a:endParaRPr kumimoji="1" lang="en-US" altLang="ja-JP" sz="1000" baseline="0"/>
          </a:p>
          <a:p>
            <a:pPr>
              <a:lnSpc>
                <a:spcPts val="1300"/>
              </a:lnSpc>
            </a:pPr>
            <a:r>
              <a:rPr kumimoji="1" lang="ja-JP" altLang="en-US" sz="1000" baseline="0"/>
              <a:t>　★見積書による補助対象経費</a:t>
            </a:r>
            <a:endParaRPr kumimoji="1" lang="en-US" altLang="ja-JP" sz="1000" baseline="0"/>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000"/>
              <a:t>　　</a:t>
            </a:r>
            <a:r>
              <a:rPr kumimoji="1" lang="ja-JP" altLang="ja-JP" sz="1000">
                <a:solidFill>
                  <a:schemeClr val="dk1"/>
                </a:solidFill>
                <a:effectLst/>
                <a:latin typeface="+mn-lt"/>
                <a:ea typeface="+mn-ea"/>
                <a:cs typeface="+mn-cs"/>
              </a:rPr>
              <a:t>断熱材　　　　　</a:t>
            </a:r>
            <a:r>
              <a:rPr kumimoji="1" lang="ja-JP" altLang="en-US" sz="1000">
                <a:solidFill>
                  <a:schemeClr val="dk1"/>
                </a:solidFill>
                <a:effectLst/>
                <a:latin typeface="+mn-lt"/>
                <a:ea typeface="+mn-ea"/>
                <a:cs typeface="+mn-cs"/>
              </a:rPr>
              <a:t>　</a:t>
            </a:r>
            <a:r>
              <a:rPr kumimoji="1" lang="ja-JP" altLang="ja-JP" sz="1000">
                <a:solidFill>
                  <a:schemeClr val="dk1"/>
                </a:solidFill>
                <a:effectLst/>
                <a:latin typeface="+mn-lt"/>
                <a:ea typeface="+mn-ea"/>
                <a:cs typeface="+mn-cs"/>
              </a:rPr>
              <a:t>：</a:t>
            </a:r>
            <a:r>
              <a:rPr kumimoji="1" lang="en-US" altLang="ja-JP" sz="1000">
                <a:solidFill>
                  <a:schemeClr val="dk1"/>
                </a:solidFill>
                <a:effectLst/>
                <a:latin typeface="+mn-lt"/>
                <a:ea typeface="+mn-ea"/>
                <a:cs typeface="+mn-cs"/>
              </a:rPr>
              <a:t>1,020,485</a:t>
            </a:r>
            <a:r>
              <a:rPr kumimoji="1" lang="ja-JP" altLang="ja-JP" sz="1000">
                <a:solidFill>
                  <a:schemeClr val="dk1"/>
                </a:solidFill>
                <a:effectLst/>
                <a:latin typeface="+mn-lt"/>
                <a:ea typeface="+mn-ea"/>
                <a:cs typeface="+mn-cs"/>
              </a:rPr>
              <a:t>円</a:t>
            </a:r>
            <a:endParaRPr kumimoji="1" lang="en-US" altLang="ja-JP" sz="1000">
              <a:solidFill>
                <a:schemeClr val="dk1"/>
              </a:solidFill>
              <a:effectLst/>
              <a:latin typeface="+mn-lt"/>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　　</a:t>
            </a:r>
            <a:r>
              <a:rPr kumimoji="1" lang="ja-JP" altLang="ja-JP" sz="1000">
                <a:solidFill>
                  <a:schemeClr val="dk1"/>
                </a:solidFill>
                <a:effectLst/>
                <a:latin typeface="+mn-lt"/>
                <a:ea typeface="+mn-ea"/>
                <a:cs typeface="+mn-cs"/>
              </a:rPr>
              <a:t>窓　　　　　　　</a:t>
            </a:r>
            <a:r>
              <a:rPr kumimoji="1" lang="ja-JP" altLang="en-US" sz="1000">
                <a:solidFill>
                  <a:schemeClr val="dk1"/>
                </a:solidFill>
                <a:effectLst/>
                <a:latin typeface="+mn-lt"/>
                <a:ea typeface="+mn-ea"/>
                <a:cs typeface="+mn-cs"/>
              </a:rPr>
              <a:t>　</a:t>
            </a:r>
            <a:r>
              <a:rPr kumimoji="1" lang="ja-JP" altLang="ja-JP" sz="1000">
                <a:solidFill>
                  <a:schemeClr val="dk1"/>
                </a:solidFill>
                <a:effectLst/>
                <a:latin typeface="+mn-lt"/>
                <a:ea typeface="+mn-ea"/>
                <a:cs typeface="+mn-cs"/>
              </a:rPr>
              <a:t>：</a:t>
            </a:r>
            <a:r>
              <a:rPr kumimoji="1" lang="ja-JP" altLang="en-US" sz="1000" baseline="0">
                <a:solidFill>
                  <a:schemeClr val="dk1"/>
                </a:solidFill>
                <a:effectLst/>
                <a:latin typeface="+mn-lt"/>
                <a:ea typeface="+mn-ea"/>
                <a:cs typeface="+mn-cs"/>
              </a:rPr>
              <a:t>   </a:t>
            </a:r>
            <a:r>
              <a:rPr kumimoji="1" lang="en-US" altLang="ja-JP" sz="1000" baseline="0">
                <a:solidFill>
                  <a:schemeClr val="dk1"/>
                </a:solidFill>
                <a:effectLst/>
                <a:latin typeface="+mn-lt"/>
                <a:ea typeface="+mn-ea"/>
                <a:cs typeface="+mn-cs"/>
              </a:rPr>
              <a:t>749,200</a:t>
            </a:r>
            <a:r>
              <a:rPr kumimoji="1" lang="ja-JP" altLang="ja-JP" sz="1000" baseline="0">
                <a:solidFill>
                  <a:schemeClr val="dk1"/>
                </a:solidFill>
                <a:effectLst/>
                <a:latin typeface="+mn-lt"/>
                <a:ea typeface="+mn-ea"/>
                <a:cs typeface="+mn-cs"/>
              </a:rPr>
              <a:t>円</a:t>
            </a:r>
            <a:endParaRPr lang="ja-JP" altLang="ja-JP" sz="1000">
              <a:effectLst/>
            </a:endParaRPr>
          </a:p>
          <a:p>
            <a:pPr marL="0" marR="0" lvl="0" indent="0" defTabSz="914400" eaLnBrk="1" fontAlgn="auto" latinLnBrk="0" hangingPunct="1">
              <a:lnSpc>
                <a:spcPts val="1300"/>
              </a:lnSpc>
              <a:spcBef>
                <a:spcPts val="0"/>
              </a:spcBef>
              <a:spcAft>
                <a:spcPts val="0"/>
              </a:spcAft>
              <a:buClrTx/>
              <a:buSzTx/>
              <a:buFontTx/>
              <a:buNone/>
              <a:tabLst/>
              <a:defRPr/>
            </a:pPr>
            <a:r>
              <a:rPr lang="ja-JP" altLang="en-US" sz="1000">
                <a:effectLst/>
              </a:rPr>
              <a:t>　　</a:t>
            </a:r>
            <a:r>
              <a:rPr kumimoji="1" lang="ja-JP" altLang="ja-JP" sz="1000" baseline="0">
                <a:solidFill>
                  <a:schemeClr val="dk1"/>
                </a:solidFill>
                <a:effectLst/>
                <a:latin typeface="+mn-lt"/>
                <a:ea typeface="+mn-ea"/>
                <a:cs typeface="+mn-cs"/>
              </a:rPr>
              <a:t>ガラス　　　　</a:t>
            </a:r>
            <a:r>
              <a:rPr kumimoji="1" lang="ja-JP" altLang="en-US" sz="1000" baseline="0">
                <a:solidFill>
                  <a:schemeClr val="dk1"/>
                </a:solidFill>
                <a:effectLst/>
                <a:latin typeface="+mn-lt"/>
                <a:ea typeface="+mn-ea"/>
                <a:cs typeface="+mn-cs"/>
              </a:rPr>
              <a:t>　　</a:t>
            </a:r>
            <a:r>
              <a:rPr kumimoji="1" lang="ja-JP" altLang="ja-JP" sz="1000" baseline="0">
                <a:solidFill>
                  <a:schemeClr val="dk1"/>
                </a:solidFill>
                <a:effectLst/>
                <a:latin typeface="+mn-lt"/>
                <a:ea typeface="+mn-ea"/>
                <a:cs typeface="+mn-cs"/>
              </a:rPr>
              <a:t>：   </a:t>
            </a:r>
            <a:r>
              <a:rPr kumimoji="1" lang="en-US" altLang="ja-JP" sz="1000" baseline="0">
                <a:solidFill>
                  <a:schemeClr val="dk1"/>
                </a:solidFill>
                <a:effectLst/>
                <a:latin typeface="+mn-lt"/>
                <a:ea typeface="+mn-ea"/>
                <a:cs typeface="+mn-cs"/>
              </a:rPr>
              <a:t>105,892</a:t>
            </a:r>
            <a:r>
              <a:rPr kumimoji="1" lang="ja-JP" altLang="ja-JP" sz="1000" baseline="0">
                <a:solidFill>
                  <a:schemeClr val="dk1"/>
                </a:solidFill>
                <a:effectLst/>
                <a:latin typeface="+mn-lt"/>
                <a:ea typeface="+mn-ea"/>
                <a:cs typeface="+mn-cs"/>
              </a:rPr>
              <a:t>円</a:t>
            </a:r>
            <a:endParaRPr lang="ja-JP" altLang="ja-JP" sz="1000">
              <a:effectLst/>
            </a:endParaRPr>
          </a:p>
          <a:p>
            <a:pPr marL="0" marR="0" lvl="0" indent="0" defTabSz="914400" eaLnBrk="1" fontAlgn="auto" latinLnBrk="0" hangingPunct="1">
              <a:lnSpc>
                <a:spcPts val="1300"/>
              </a:lnSpc>
              <a:spcBef>
                <a:spcPts val="0"/>
              </a:spcBef>
              <a:spcAft>
                <a:spcPts val="0"/>
              </a:spcAft>
              <a:buClrTx/>
              <a:buSzTx/>
              <a:buFontTx/>
              <a:buNone/>
              <a:tabLst/>
              <a:defRPr/>
            </a:pPr>
            <a:r>
              <a:rPr lang="ja-JP" altLang="en-US" sz="1000">
                <a:effectLst/>
              </a:rPr>
              <a:t>　　</a:t>
            </a:r>
            <a:r>
              <a:rPr kumimoji="1" lang="ja-JP" altLang="ja-JP" sz="1000" baseline="0">
                <a:solidFill>
                  <a:schemeClr val="dk1"/>
                </a:solidFill>
                <a:effectLst/>
                <a:latin typeface="+mn-lt"/>
                <a:ea typeface="+mn-ea"/>
                <a:cs typeface="+mn-cs"/>
              </a:rPr>
              <a:t>補助対象経費合計　：</a:t>
            </a:r>
            <a:r>
              <a:rPr kumimoji="1" lang="en-US" altLang="ja-JP" sz="1000" baseline="0">
                <a:solidFill>
                  <a:schemeClr val="dk1"/>
                </a:solidFill>
                <a:effectLst/>
                <a:latin typeface="+mn-lt"/>
                <a:ea typeface="+mn-ea"/>
                <a:cs typeface="+mn-cs"/>
              </a:rPr>
              <a:t>1,875,577</a:t>
            </a:r>
            <a:r>
              <a:rPr kumimoji="1" lang="ja-JP" altLang="ja-JP" sz="1000" baseline="0">
                <a:solidFill>
                  <a:schemeClr val="dk1"/>
                </a:solidFill>
                <a:effectLst/>
                <a:latin typeface="+mn-lt"/>
                <a:ea typeface="+mn-ea"/>
                <a:cs typeface="+mn-cs"/>
              </a:rPr>
              <a:t>円</a:t>
            </a:r>
            <a:endParaRPr lang="ja-JP" altLang="ja-JP" sz="1000">
              <a:effectLst/>
            </a:endParaRPr>
          </a:p>
          <a:p>
            <a:pPr marL="0" marR="0" lvl="0" indent="0" algn="ctr" defTabSz="914400" eaLnBrk="1" fontAlgn="auto" latinLnBrk="0" hangingPunct="1">
              <a:lnSpc>
                <a:spcPts val="1300"/>
              </a:lnSpc>
              <a:spcBef>
                <a:spcPts val="0"/>
              </a:spcBef>
              <a:spcAft>
                <a:spcPts val="0"/>
              </a:spcAft>
              <a:buClrTx/>
              <a:buSzTx/>
              <a:buFontTx/>
              <a:buNone/>
              <a:tabLst/>
              <a:defRPr/>
            </a:pPr>
            <a:r>
              <a:rPr lang="ja-JP" altLang="en-US" sz="1050">
                <a:effectLst/>
              </a:rPr>
              <a:t>↓　　</a:t>
            </a:r>
            <a:endParaRPr lang="ja-JP" altLang="ja-JP" sz="1050">
              <a:effectLst/>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ja-JP" sz="1000">
                <a:solidFill>
                  <a:schemeClr val="dk1"/>
                </a:solidFill>
                <a:effectLst/>
                <a:latin typeface="+mn-lt"/>
                <a:ea typeface="+mn-ea"/>
                <a:cs typeface="+mn-cs"/>
              </a:rPr>
              <a:t>●</a:t>
            </a:r>
            <a:r>
              <a:rPr kumimoji="1" lang="ja-JP" altLang="ja-JP" sz="1000" baseline="0">
                <a:solidFill>
                  <a:schemeClr val="dk1"/>
                </a:solidFill>
                <a:effectLst/>
                <a:latin typeface="+mn-lt"/>
                <a:ea typeface="+mn-ea"/>
                <a:cs typeface="+mn-cs"/>
              </a:rPr>
              <a:t>見積書による補助対象経費</a:t>
            </a:r>
            <a:r>
              <a:rPr kumimoji="1" lang="ja-JP" altLang="en-US" sz="1000">
                <a:solidFill>
                  <a:schemeClr val="dk1"/>
                </a:solidFill>
                <a:effectLst/>
                <a:latin typeface="+mn-lt"/>
                <a:ea typeface="+mn-ea"/>
                <a:cs typeface="+mn-cs"/>
              </a:rPr>
              <a:t>を適用</a:t>
            </a:r>
            <a:endParaRPr lang="ja-JP" altLang="ja-JP" sz="1000">
              <a:effectLst/>
            </a:endParaRPr>
          </a:p>
          <a:p>
            <a:pPr eaLnBrk="1" fontAlgn="auto" latinLnBrk="0" hangingPunct="1">
              <a:lnSpc>
                <a:spcPts val="1300"/>
              </a:lnSpc>
            </a:pPr>
            <a:r>
              <a:rPr kumimoji="1" lang="ja-JP" altLang="ja-JP" sz="1000">
                <a:solidFill>
                  <a:schemeClr val="dk1"/>
                </a:solidFill>
                <a:effectLst/>
                <a:latin typeface="+mn-lt"/>
                <a:ea typeface="+mn-ea"/>
                <a:cs typeface="+mn-cs"/>
              </a:rPr>
              <a:t>　　断熱材　　　　　　：</a:t>
            </a:r>
            <a:r>
              <a:rPr kumimoji="1" lang="en-US" altLang="ja-JP" sz="1000" u="sng">
                <a:solidFill>
                  <a:srgbClr val="FF0000"/>
                </a:solidFill>
                <a:effectLst/>
                <a:latin typeface="+mn-lt"/>
                <a:ea typeface="+mn-ea"/>
                <a:cs typeface="+mn-cs"/>
              </a:rPr>
              <a:t>1,020,485</a:t>
            </a:r>
            <a:r>
              <a:rPr kumimoji="1" lang="ja-JP" altLang="ja-JP" sz="1000">
                <a:solidFill>
                  <a:schemeClr val="dk1"/>
                </a:solidFill>
                <a:effectLst/>
                <a:latin typeface="+mn-lt"/>
                <a:ea typeface="+mn-ea"/>
                <a:cs typeface="+mn-cs"/>
              </a:rPr>
              <a:t>円</a:t>
            </a:r>
            <a:endParaRPr lang="ja-JP" altLang="ja-JP" sz="1000">
              <a:effectLst/>
            </a:endParaRPr>
          </a:p>
          <a:p>
            <a:pPr eaLnBrk="1" fontAlgn="auto" latinLnBrk="0" hangingPunct="1">
              <a:lnSpc>
                <a:spcPts val="1300"/>
              </a:lnSpc>
            </a:pPr>
            <a:r>
              <a:rPr kumimoji="1" lang="ja-JP" altLang="ja-JP" sz="1000">
                <a:solidFill>
                  <a:schemeClr val="dk1"/>
                </a:solidFill>
                <a:effectLst/>
                <a:latin typeface="+mn-lt"/>
                <a:ea typeface="+mn-ea"/>
                <a:cs typeface="+mn-cs"/>
              </a:rPr>
              <a:t>　　窓　　　　　　　　：</a:t>
            </a:r>
            <a:r>
              <a:rPr kumimoji="1" lang="ja-JP" altLang="ja-JP" sz="1000" baseline="0">
                <a:solidFill>
                  <a:schemeClr val="dk1"/>
                </a:solidFill>
                <a:effectLst/>
                <a:latin typeface="+mn-lt"/>
                <a:ea typeface="+mn-ea"/>
                <a:cs typeface="+mn-cs"/>
              </a:rPr>
              <a:t>   </a:t>
            </a:r>
            <a:r>
              <a:rPr kumimoji="1" lang="en-US" altLang="ja-JP" sz="1000" u="sng" baseline="0">
                <a:solidFill>
                  <a:srgbClr val="FF0000"/>
                </a:solidFill>
                <a:effectLst/>
                <a:latin typeface="+mn-lt"/>
                <a:ea typeface="+mn-ea"/>
                <a:cs typeface="+mn-cs"/>
              </a:rPr>
              <a:t>749,200</a:t>
            </a:r>
            <a:r>
              <a:rPr kumimoji="1" lang="ja-JP" altLang="ja-JP" sz="1000" baseline="0">
                <a:solidFill>
                  <a:schemeClr val="dk1"/>
                </a:solidFill>
                <a:effectLst/>
                <a:latin typeface="+mn-lt"/>
                <a:ea typeface="+mn-ea"/>
                <a:cs typeface="+mn-cs"/>
              </a:rPr>
              <a:t>円</a:t>
            </a:r>
            <a:endParaRPr lang="ja-JP" altLang="ja-JP" sz="1000">
              <a:effectLst/>
            </a:endParaRPr>
          </a:p>
          <a:p>
            <a:pPr eaLnBrk="1" fontAlgn="auto" latinLnBrk="0" hangingPunct="1">
              <a:lnSpc>
                <a:spcPts val="1300"/>
              </a:lnSpc>
            </a:pPr>
            <a:r>
              <a:rPr lang="ja-JP" altLang="ja-JP" sz="1000">
                <a:solidFill>
                  <a:schemeClr val="dk1"/>
                </a:solidFill>
                <a:effectLst/>
                <a:latin typeface="+mn-lt"/>
                <a:ea typeface="+mn-ea"/>
                <a:cs typeface="+mn-cs"/>
              </a:rPr>
              <a:t>　　</a:t>
            </a:r>
            <a:r>
              <a:rPr kumimoji="1" lang="ja-JP" altLang="ja-JP" sz="1000" baseline="0">
                <a:solidFill>
                  <a:schemeClr val="dk1"/>
                </a:solidFill>
                <a:effectLst/>
                <a:latin typeface="+mn-lt"/>
                <a:ea typeface="+mn-ea"/>
                <a:cs typeface="+mn-cs"/>
              </a:rPr>
              <a:t>ガラス　　　　　　：   </a:t>
            </a:r>
            <a:r>
              <a:rPr kumimoji="1" lang="en-US" altLang="ja-JP" sz="1000" u="sng" baseline="0">
                <a:solidFill>
                  <a:srgbClr val="FF0000"/>
                </a:solidFill>
                <a:effectLst/>
                <a:latin typeface="+mn-lt"/>
                <a:ea typeface="+mn-ea"/>
                <a:cs typeface="+mn-cs"/>
              </a:rPr>
              <a:t>105,892</a:t>
            </a:r>
            <a:r>
              <a:rPr kumimoji="1" lang="ja-JP" altLang="ja-JP" sz="1000" baseline="0">
                <a:solidFill>
                  <a:schemeClr val="dk1"/>
                </a:solidFill>
                <a:effectLst/>
                <a:latin typeface="+mn-lt"/>
                <a:ea typeface="+mn-ea"/>
                <a:cs typeface="+mn-cs"/>
              </a:rPr>
              <a:t>円</a:t>
            </a:r>
            <a:endParaRPr lang="ja-JP" altLang="ja-JP" sz="1000">
              <a:effectLst/>
            </a:endParaRPr>
          </a:p>
          <a:p>
            <a:pPr eaLnBrk="1" fontAlgn="auto" latinLnBrk="0" hangingPunct="1">
              <a:lnSpc>
                <a:spcPts val="1300"/>
              </a:lnSpc>
            </a:pPr>
            <a:r>
              <a:rPr lang="ja-JP" altLang="ja-JP" sz="1000">
                <a:solidFill>
                  <a:schemeClr val="dk1"/>
                </a:solidFill>
                <a:effectLst/>
                <a:latin typeface="+mn-lt"/>
                <a:ea typeface="+mn-ea"/>
                <a:cs typeface="+mn-cs"/>
              </a:rPr>
              <a:t>　　</a:t>
            </a:r>
            <a:r>
              <a:rPr kumimoji="1" lang="ja-JP" altLang="ja-JP" sz="1000" baseline="0">
                <a:solidFill>
                  <a:schemeClr val="dk1"/>
                </a:solidFill>
                <a:effectLst/>
                <a:latin typeface="+mn-lt"/>
                <a:ea typeface="+mn-ea"/>
                <a:cs typeface="+mn-cs"/>
              </a:rPr>
              <a:t>補助対象経費合計　：</a:t>
            </a:r>
            <a:r>
              <a:rPr kumimoji="1" lang="en-US" altLang="ja-JP" sz="1000" u="sng" baseline="0">
                <a:solidFill>
                  <a:srgbClr val="FF0000"/>
                </a:solidFill>
                <a:effectLst/>
                <a:latin typeface="+mn-lt"/>
                <a:ea typeface="+mn-ea"/>
                <a:cs typeface="+mn-cs"/>
              </a:rPr>
              <a:t>1,875,577</a:t>
            </a:r>
            <a:r>
              <a:rPr kumimoji="1" lang="ja-JP" altLang="ja-JP" sz="1000" baseline="0">
                <a:solidFill>
                  <a:schemeClr val="dk1"/>
                </a:solidFill>
                <a:effectLst/>
                <a:latin typeface="+mn-lt"/>
                <a:ea typeface="+mn-ea"/>
                <a:cs typeface="+mn-cs"/>
              </a:rPr>
              <a:t>円</a:t>
            </a:r>
            <a:endParaRPr kumimoji="1" lang="en-US" altLang="ja-JP" sz="1000" baseline="0">
              <a:solidFill>
                <a:schemeClr val="dk1"/>
              </a:solidFill>
              <a:effectLst/>
              <a:latin typeface="+mn-lt"/>
              <a:ea typeface="+mn-ea"/>
              <a:cs typeface="+mn-cs"/>
            </a:endParaRPr>
          </a:p>
          <a:p>
            <a:endParaRPr kumimoji="1" lang="ja-JP" altLang="en-US" sz="1000"/>
          </a:p>
        </xdr:txBody>
      </xdr:sp>
      <xdr:sp macro="" textlink="">
        <xdr:nvSpPr>
          <xdr:cNvPr id="11" name="テキスト ボックス 10"/>
          <xdr:cNvSpPr txBox="1"/>
        </xdr:nvSpPr>
        <xdr:spPr>
          <a:xfrm>
            <a:off x="14127765" y="12858369"/>
            <a:ext cx="7643664" cy="5751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注）見積書による補助対象経費、補助対象外経費の詳細は市ホームページの断熱リフォームの「よくあるご質問」をご参照ください</a:t>
            </a:r>
          </a:p>
        </xdr:txBody>
      </xdr:sp>
      <xdr:sp macro="" textlink="">
        <xdr:nvSpPr>
          <xdr:cNvPr id="14" name="テキスト ボックス 13"/>
          <xdr:cNvSpPr txBox="1"/>
        </xdr:nvSpPr>
        <xdr:spPr>
          <a:xfrm>
            <a:off x="19446808" y="8997924"/>
            <a:ext cx="2496164" cy="380458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000"/>
              <a:t>　</a:t>
            </a:r>
            <a:endParaRPr kumimoji="1" lang="en-US" altLang="ja-JP" sz="1000"/>
          </a:p>
          <a:p>
            <a:pPr>
              <a:lnSpc>
                <a:spcPts val="1300"/>
              </a:lnSpc>
            </a:pPr>
            <a:endParaRPr kumimoji="1" lang="en-US" altLang="ja-JP" sz="1000">
              <a:effectLst/>
            </a:endParaRPr>
          </a:p>
          <a:p>
            <a:pPr>
              <a:lnSpc>
                <a:spcPts val="1300"/>
              </a:lnSpc>
            </a:pPr>
            <a:endParaRPr kumimoji="1" lang="en-US" altLang="ja-JP" sz="1000">
              <a:effectLst/>
            </a:endParaRPr>
          </a:p>
          <a:p>
            <a:pPr>
              <a:lnSpc>
                <a:spcPts val="1300"/>
              </a:lnSpc>
            </a:pPr>
            <a:endParaRPr kumimoji="1" lang="en-US" altLang="ja-JP" sz="1000">
              <a:effectLst/>
            </a:endParaRPr>
          </a:p>
          <a:p>
            <a:pPr>
              <a:lnSpc>
                <a:spcPts val="1300"/>
              </a:lnSpc>
            </a:pPr>
            <a:endParaRPr kumimoji="1" lang="en-US" altLang="ja-JP" sz="1000">
              <a:effectLst/>
            </a:endParaRPr>
          </a:p>
          <a:p>
            <a:pPr>
              <a:lnSpc>
                <a:spcPts val="1300"/>
              </a:lnSpc>
            </a:pPr>
            <a:endParaRPr kumimoji="1" lang="en-US" altLang="ja-JP" sz="1000">
              <a:effectLst/>
            </a:endParaRPr>
          </a:p>
          <a:p>
            <a:pPr>
              <a:lnSpc>
                <a:spcPts val="1300"/>
              </a:lnSpc>
            </a:pPr>
            <a:endParaRPr kumimoji="1" lang="en-US" altLang="ja-JP" sz="1000">
              <a:effectLst/>
            </a:endParaRPr>
          </a:p>
          <a:p>
            <a:pPr marL="0" marR="0" lvl="0" indent="0" defTabSz="914400" eaLnBrk="1" fontAlgn="auto" latinLnBrk="0" hangingPunct="1">
              <a:lnSpc>
                <a:spcPts val="1300"/>
              </a:lnSpc>
              <a:spcBef>
                <a:spcPts val="0"/>
              </a:spcBef>
              <a:spcAft>
                <a:spcPts val="0"/>
              </a:spcAft>
              <a:buClrTx/>
              <a:buSzTx/>
              <a:buFontTx/>
              <a:buNone/>
              <a:tabLst/>
              <a:defRPr/>
            </a:pPr>
            <a:endParaRPr kumimoji="1" lang="en-US" altLang="ja-JP" sz="1000">
              <a:effectLst/>
            </a:endParaRPr>
          </a:p>
          <a:p>
            <a:pPr marL="0" marR="0" lvl="0" indent="0" defTabSz="914400" eaLnBrk="1" fontAlgn="auto" latinLnBrk="0" hangingPunct="1">
              <a:lnSpc>
                <a:spcPts val="1300"/>
              </a:lnSpc>
              <a:spcBef>
                <a:spcPts val="0"/>
              </a:spcBef>
              <a:spcAft>
                <a:spcPts val="0"/>
              </a:spcAft>
              <a:buClrTx/>
              <a:buSzTx/>
              <a:buFontTx/>
              <a:buNone/>
              <a:tabLst/>
              <a:defRPr/>
            </a:pPr>
            <a:endParaRPr kumimoji="1" lang="en-US" altLang="ja-JP" sz="1000">
              <a:effectLst/>
            </a:endParaRPr>
          </a:p>
          <a:p>
            <a:pPr>
              <a:lnSpc>
                <a:spcPts val="1300"/>
              </a:lnSpc>
            </a:pPr>
            <a:r>
              <a:rPr lang="ja-JP" altLang="en-US" sz="1000">
                <a:effectLst/>
              </a:rPr>
              <a:t>明細書金額が見積書金額より高い場合</a:t>
            </a:r>
            <a:endParaRPr lang="en-US" altLang="ja-JP" sz="1000">
              <a:effectLst/>
            </a:endParaRPr>
          </a:p>
          <a:p>
            <a:pPr>
              <a:lnSpc>
                <a:spcPts val="1300"/>
              </a:lnSpc>
            </a:pPr>
            <a:r>
              <a:rPr lang="ja-JP" altLang="en-US" sz="1000" b="1">
                <a:solidFill>
                  <a:srgbClr val="FF0000"/>
                </a:solidFill>
                <a:effectLst/>
              </a:rPr>
              <a:t>追加金額欄に差額をーで追記</a:t>
            </a:r>
            <a:r>
              <a:rPr lang="ja-JP" altLang="en-US" sz="1000">
                <a:effectLst/>
              </a:rPr>
              <a:t>する</a:t>
            </a:r>
            <a:endParaRPr lang="ja-JP" altLang="ja-JP" sz="1000">
              <a:effectLst/>
            </a:endParaRPr>
          </a:p>
          <a:p>
            <a:pPr marL="0" marR="0" lvl="0" indent="0" algn="ctr" defTabSz="914400" eaLnBrk="1" fontAlgn="auto" latinLnBrk="0" hangingPunct="1">
              <a:lnSpc>
                <a:spcPts val="1300"/>
              </a:lnSpc>
              <a:spcBef>
                <a:spcPts val="0"/>
              </a:spcBef>
              <a:spcAft>
                <a:spcPts val="0"/>
              </a:spcAft>
              <a:buClrTx/>
              <a:buSzTx/>
              <a:buFontTx/>
              <a:buNone/>
              <a:tabLst/>
              <a:defRPr/>
            </a:pPr>
            <a:r>
              <a:rPr lang="ja-JP" altLang="en-US" sz="1050">
                <a:effectLst/>
              </a:rPr>
              <a:t>↓　　</a:t>
            </a:r>
            <a:endParaRPr lang="ja-JP" altLang="ja-JP" sz="1050">
              <a:effectLst/>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ja-JP" sz="1000">
                <a:solidFill>
                  <a:schemeClr val="dk1"/>
                </a:solidFill>
                <a:effectLst/>
                <a:latin typeface="+mn-lt"/>
                <a:ea typeface="+mn-ea"/>
                <a:cs typeface="+mn-cs"/>
              </a:rPr>
              <a:t>●</a:t>
            </a:r>
            <a:r>
              <a:rPr kumimoji="1" lang="ja-JP" altLang="en-US" sz="1000">
                <a:solidFill>
                  <a:schemeClr val="dk1"/>
                </a:solidFill>
                <a:effectLst/>
                <a:latin typeface="+mn-lt"/>
                <a:ea typeface="+mn-ea"/>
                <a:cs typeface="+mn-cs"/>
              </a:rPr>
              <a:t>（明細書金額）ー（見積書金額）</a:t>
            </a:r>
            <a:r>
              <a:rPr kumimoji="1" lang="ja-JP" altLang="ja-JP" sz="1000">
                <a:solidFill>
                  <a:schemeClr val="dk1"/>
                </a:solidFill>
                <a:effectLst/>
                <a:latin typeface="+mn-lt"/>
                <a:ea typeface="+mn-ea"/>
                <a:cs typeface="+mn-cs"/>
              </a:rPr>
              <a:t>　</a:t>
            </a:r>
            <a:endParaRPr kumimoji="1" lang="en-US" altLang="ja-JP" sz="1000">
              <a:solidFill>
                <a:schemeClr val="dk1"/>
              </a:solidFill>
              <a:effectLst/>
              <a:latin typeface="+mn-lt"/>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　　</a:t>
            </a:r>
            <a:r>
              <a:rPr kumimoji="1" lang="ja-JP" altLang="ja-JP" sz="1000">
                <a:solidFill>
                  <a:schemeClr val="dk1"/>
                </a:solidFill>
                <a:effectLst/>
                <a:latin typeface="+mn-lt"/>
                <a:ea typeface="+mn-ea"/>
                <a:cs typeface="+mn-cs"/>
              </a:rPr>
              <a:t>断熱材　　　　　　：</a:t>
            </a:r>
            <a:r>
              <a:rPr kumimoji="1" lang="en-US" altLang="ja-JP" sz="1000">
                <a:solidFill>
                  <a:srgbClr val="FF0000"/>
                </a:solidFill>
                <a:effectLst/>
                <a:latin typeface="+mn-lt"/>
                <a:ea typeface="+mn-ea"/>
                <a:cs typeface="+mn-cs"/>
              </a:rPr>
              <a:t> -140,470</a:t>
            </a:r>
            <a:r>
              <a:rPr kumimoji="1" lang="ja-JP" altLang="en-US" sz="1000">
                <a:solidFill>
                  <a:schemeClr val="dk1"/>
                </a:solidFill>
                <a:effectLst/>
                <a:latin typeface="+mn-lt"/>
                <a:ea typeface="+mn-ea"/>
                <a:cs typeface="+mn-cs"/>
              </a:rPr>
              <a:t>円</a:t>
            </a:r>
            <a:endParaRPr lang="ja-JP" altLang="ja-JP" sz="1000">
              <a:effectLst/>
            </a:endParaRPr>
          </a:p>
          <a:p>
            <a:pPr eaLnBrk="1" fontAlgn="auto" latinLnBrk="0" hangingPunct="1">
              <a:lnSpc>
                <a:spcPts val="1300"/>
              </a:lnSpc>
            </a:pPr>
            <a:r>
              <a:rPr kumimoji="1" lang="ja-JP" altLang="ja-JP" sz="1000">
                <a:solidFill>
                  <a:schemeClr val="dk1"/>
                </a:solidFill>
                <a:effectLst/>
                <a:latin typeface="+mn-lt"/>
                <a:ea typeface="+mn-ea"/>
                <a:cs typeface="+mn-cs"/>
              </a:rPr>
              <a:t>　　窓　　　　　　　　：</a:t>
            </a:r>
            <a:r>
              <a:rPr kumimoji="1" lang="ja-JP" altLang="ja-JP" sz="1000" baseline="0">
                <a:solidFill>
                  <a:schemeClr val="dk1"/>
                </a:solidFill>
                <a:effectLst/>
                <a:latin typeface="+mn-lt"/>
                <a:ea typeface="+mn-ea"/>
                <a:cs typeface="+mn-cs"/>
              </a:rPr>
              <a:t> </a:t>
            </a:r>
            <a:r>
              <a:rPr kumimoji="1" lang="en-US" altLang="ja-JP" sz="1000" baseline="0">
                <a:solidFill>
                  <a:srgbClr val="FF0000"/>
                </a:solidFill>
                <a:effectLst/>
                <a:latin typeface="+mn-lt"/>
                <a:ea typeface="+mn-ea"/>
                <a:cs typeface="+mn-cs"/>
              </a:rPr>
              <a:t>-205,300</a:t>
            </a:r>
            <a:r>
              <a:rPr kumimoji="1" lang="ja-JP" altLang="ja-JP" sz="1000" baseline="0">
                <a:solidFill>
                  <a:schemeClr val="dk1"/>
                </a:solidFill>
                <a:effectLst/>
                <a:latin typeface="+mn-lt"/>
                <a:ea typeface="+mn-ea"/>
                <a:cs typeface="+mn-cs"/>
              </a:rPr>
              <a:t>円</a:t>
            </a:r>
            <a:endParaRPr lang="ja-JP" altLang="ja-JP" sz="1000">
              <a:effectLst/>
            </a:endParaRPr>
          </a:p>
          <a:p>
            <a:pPr eaLnBrk="1" fontAlgn="auto" latinLnBrk="0" hangingPunct="1">
              <a:lnSpc>
                <a:spcPts val="1300"/>
              </a:lnSpc>
            </a:pPr>
            <a:r>
              <a:rPr lang="ja-JP" altLang="ja-JP" sz="1000">
                <a:solidFill>
                  <a:schemeClr val="dk1"/>
                </a:solidFill>
                <a:effectLst/>
                <a:latin typeface="+mn-lt"/>
                <a:ea typeface="+mn-ea"/>
                <a:cs typeface="+mn-cs"/>
              </a:rPr>
              <a:t>　　</a:t>
            </a:r>
            <a:r>
              <a:rPr kumimoji="1" lang="ja-JP" altLang="ja-JP" sz="1000" baseline="0">
                <a:solidFill>
                  <a:schemeClr val="dk1"/>
                </a:solidFill>
                <a:effectLst/>
                <a:latin typeface="+mn-lt"/>
                <a:ea typeface="+mn-ea"/>
                <a:cs typeface="+mn-cs"/>
              </a:rPr>
              <a:t>ガラス　　　　　　：  </a:t>
            </a:r>
            <a:r>
              <a:rPr kumimoji="1" lang="en-US" altLang="ja-JP" sz="1000" baseline="0">
                <a:solidFill>
                  <a:schemeClr val="dk1"/>
                </a:solidFill>
                <a:effectLst/>
                <a:latin typeface="+mn-lt"/>
                <a:ea typeface="+mn-ea"/>
                <a:cs typeface="+mn-cs"/>
              </a:rPr>
              <a:t>  </a:t>
            </a:r>
            <a:r>
              <a:rPr kumimoji="1" lang="ja-JP" altLang="ja-JP" sz="1000" baseline="0">
                <a:solidFill>
                  <a:schemeClr val="dk1"/>
                </a:solidFill>
                <a:effectLst/>
                <a:latin typeface="+mn-lt"/>
                <a:ea typeface="+mn-ea"/>
                <a:cs typeface="+mn-cs"/>
              </a:rPr>
              <a:t> </a:t>
            </a:r>
            <a:r>
              <a:rPr kumimoji="1" lang="en-US" altLang="ja-JP" sz="1000" u="sng" baseline="0">
                <a:solidFill>
                  <a:srgbClr val="FF0000"/>
                </a:solidFill>
                <a:effectLst/>
                <a:latin typeface="+mn-lt"/>
                <a:ea typeface="+mn-ea"/>
                <a:cs typeface="+mn-cs"/>
              </a:rPr>
              <a:t>-1,808</a:t>
            </a:r>
            <a:r>
              <a:rPr kumimoji="1" lang="ja-JP" altLang="ja-JP" sz="1000" baseline="0">
                <a:solidFill>
                  <a:schemeClr val="dk1"/>
                </a:solidFill>
                <a:effectLst/>
                <a:latin typeface="+mn-lt"/>
                <a:ea typeface="+mn-ea"/>
                <a:cs typeface="+mn-cs"/>
              </a:rPr>
              <a:t>円</a:t>
            </a:r>
            <a:endParaRPr lang="ja-JP" altLang="ja-JP" sz="1000">
              <a:effectLst/>
            </a:endParaRPr>
          </a:p>
          <a:p>
            <a:pPr eaLnBrk="1" fontAlgn="auto" latinLnBrk="0" hangingPunct="1">
              <a:lnSpc>
                <a:spcPts val="1300"/>
              </a:lnSpc>
            </a:pPr>
            <a:r>
              <a:rPr lang="ja-JP" altLang="ja-JP" sz="1000">
                <a:solidFill>
                  <a:schemeClr val="dk1"/>
                </a:solidFill>
                <a:effectLst/>
                <a:latin typeface="+mn-lt"/>
                <a:ea typeface="+mn-ea"/>
                <a:cs typeface="+mn-cs"/>
              </a:rPr>
              <a:t>　</a:t>
            </a:r>
            <a:r>
              <a:rPr lang="ja-JP" altLang="en-US" sz="1000">
                <a:solidFill>
                  <a:schemeClr val="dk1"/>
                </a:solidFill>
                <a:effectLst/>
                <a:latin typeface="+mn-lt"/>
                <a:ea typeface="+mn-ea"/>
                <a:cs typeface="+mn-cs"/>
              </a:rPr>
              <a:t>（</a:t>
            </a:r>
            <a:r>
              <a:rPr kumimoji="1" lang="ja-JP" altLang="ja-JP" sz="1000" baseline="0">
                <a:solidFill>
                  <a:schemeClr val="dk1"/>
                </a:solidFill>
                <a:effectLst/>
                <a:latin typeface="+mn-lt"/>
                <a:ea typeface="+mn-ea"/>
                <a:cs typeface="+mn-cs"/>
              </a:rPr>
              <a:t>補助対象</a:t>
            </a:r>
            <a:r>
              <a:rPr kumimoji="1" lang="ja-JP" altLang="en-US" sz="1000" baseline="0">
                <a:solidFill>
                  <a:schemeClr val="dk1"/>
                </a:solidFill>
                <a:effectLst/>
                <a:latin typeface="+mn-lt"/>
                <a:ea typeface="+mn-ea"/>
                <a:cs typeface="+mn-cs"/>
              </a:rPr>
              <a:t>差額</a:t>
            </a:r>
            <a:r>
              <a:rPr kumimoji="1" lang="ja-JP" altLang="ja-JP" sz="1000" baseline="0">
                <a:solidFill>
                  <a:schemeClr val="dk1"/>
                </a:solidFill>
                <a:effectLst/>
                <a:latin typeface="+mn-lt"/>
                <a:ea typeface="+mn-ea"/>
                <a:cs typeface="+mn-cs"/>
              </a:rPr>
              <a:t>合計　：</a:t>
            </a:r>
            <a:r>
              <a:rPr kumimoji="1" lang="en-US" altLang="ja-JP" sz="1000" baseline="0">
                <a:solidFill>
                  <a:schemeClr val="dk1"/>
                </a:solidFill>
                <a:effectLst/>
                <a:latin typeface="+mn-lt"/>
                <a:ea typeface="+mn-ea"/>
                <a:cs typeface="+mn-cs"/>
              </a:rPr>
              <a:t> -</a:t>
            </a:r>
            <a:r>
              <a:rPr kumimoji="1" lang="en-US" altLang="ja-JP" sz="1000" u="sng" baseline="0">
                <a:solidFill>
                  <a:srgbClr val="FF0000"/>
                </a:solidFill>
                <a:effectLst/>
                <a:latin typeface="+mn-lt"/>
                <a:ea typeface="+mn-ea"/>
                <a:cs typeface="+mn-cs"/>
              </a:rPr>
              <a:t>347,578</a:t>
            </a:r>
            <a:r>
              <a:rPr kumimoji="1" lang="ja-JP" altLang="ja-JP" sz="1000" baseline="0">
                <a:solidFill>
                  <a:schemeClr val="dk1"/>
                </a:solidFill>
                <a:effectLst/>
                <a:latin typeface="+mn-lt"/>
                <a:ea typeface="+mn-ea"/>
                <a:cs typeface="+mn-cs"/>
              </a:rPr>
              <a:t>円</a:t>
            </a:r>
            <a:r>
              <a:rPr kumimoji="1" lang="ja-JP" altLang="en-US" sz="1000" baseline="0">
                <a:solidFill>
                  <a:schemeClr val="dk1"/>
                </a:solidFill>
                <a:effectLst/>
                <a:latin typeface="+mn-lt"/>
                <a:ea typeface="+mn-ea"/>
                <a:cs typeface="+mn-cs"/>
              </a:rPr>
              <a:t>）</a:t>
            </a:r>
            <a:endParaRPr kumimoji="1" lang="en-US" altLang="ja-JP" sz="1000" baseline="0">
              <a:solidFill>
                <a:schemeClr val="dk1"/>
              </a:solidFill>
              <a:effectLst/>
              <a:latin typeface="+mn-lt"/>
              <a:ea typeface="+mn-ea"/>
              <a:cs typeface="+mn-cs"/>
            </a:endParaRPr>
          </a:p>
          <a:p>
            <a:endParaRPr kumimoji="1" lang="ja-JP" altLang="en-US" sz="10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141110</xdr:colOff>
      <xdr:row>2</xdr:row>
      <xdr:rowOff>62718</xdr:rowOff>
    </xdr:from>
    <xdr:to>
      <xdr:col>27</xdr:col>
      <xdr:colOff>384136</xdr:colOff>
      <xdr:row>5</xdr:row>
      <xdr:rowOff>0</xdr:rowOff>
    </xdr:to>
    <xdr:sp macro="" textlink="">
      <xdr:nvSpPr>
        <xdr:cNvPr id="4" name="正方形/長方形 3"/>
        <xdr:cNvSpPr/>
      </xdr:nvSpPr>
      <xdr:spPr>
        <a:xfrm>
          <a:off x="14761789" y="517409"/>
          <a:ext cx="4194137" cy="697714"/>
        </a:xfrm>
        <a:prstGeom prst="rect">
          <a:avLst/>
        </a:prstGeom>
        <a:solidFill>
          <a:srgbClr val="EDB9C8"/>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行が足りない場合は</a:t>
          </a:r>
          <a:r>
            <a:rPr kumimoji="1" lang="ja-JP" altLang="en-US" sz="1100">
              <a:solidFill>
                <a:sysClr val="windowText" lastClr="000000"/>
              </a:solidFill>
            </a:rPr>
            <a:t>、</a:t>
          </a:r>
          <a:r>
            <a:rPr kumimoji="1" lang="ja-JP" altLang="en-US" sz="1100" b="1" u="sng">
              <a:solidFill>
                <a:sysClr val="windowText" lastClr="000000"/>
              </a:solidFill>
            </a:rPr>
            <a:t>シートをコピー</a:t>
          </a:r>
          <a:r>
            <a:rPr kumimoji="1" lang="ja-JP" altLang="en-US" sz="1100">
              <a:solidFill>
                <a:sysClr val="windowText" lastClr="000000"/>
              </a:solidFill>
            </a:rPr>
            <a:t>して作成してください</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行の挿入はできません</a:t>
          </a:r>
          <a:endParaRPr kumimoji="1" lang="en-US" altLang="ja-JP" sz="1100">
            <a:solidFill>
              <a:sysClr val="windowText" lastClr="000000"/>
            </a:solidFill>
          </a:endParaRPr>
        </a:p>
        <a:p>
          <a:pPr algn="l"/>
          <a:endParaRPr kumimoji="1" lang="ja-JP" altLang="en-US" sz="1100"/>
        </a:p>
      </xdr:txBody>
    </xdr:sp>
    <xdr:clientData/>
  </xdr:twoCellAnchor>
  <xdr:twoCellAnchor>
    <xdr:from>
      <xdr:col>21</xdr:col>
      <xdr:colOff>213287</xdr:colOff>
      <xdr:row>5</xdr:row>
      <xdr:rowOff>190705</xdr:rowOff>
    </xdr:from>
    <xdr:to>
      <xdr:col>33</xdr:col>
      <xdr:colOff>592667</xdr:colOff>
      <xdr:row>14</xdr:row>
      <xdr:rowOff>289485</xdr:rowOff>
    </xdr:to>
    <xdr:sp macro="" textlink="">
      <xdr:nvSpPr>
        <xdr:cNvPr id="2" name="左矢印 1"/>
        <xdr:cNvSpPr/>
      </xdr:nvSpPr>
      <xdr:spPr>
        <a:xfrm>
          <a:off x="14762258" y="1404676"/>
          <a:ext cx="8783791" cy="3255103"/>
        </a:xfrm>
        <a:prstGeom prst="leftArrow">
          <a:avLst>
            <a:gd name="adj1" fmla="val 70131"/>
            <a:gd name="adj2" fmla="val 31522"/>
          </a:avLst>
        </a:prstGeom>
        <a:solidFill>
          <a:schemeClr val="accent4">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a:t>使用した断熱材製品の情報を入力してください</a:t>
          </a:r>
          <a:endParaRPr kumimoji="1" lang="en-US" altLang="ja-JP" sz="1100"/>
        </a:p>
        <a:p>
          <a:pPr algn="l"/>
          <a:endParaRPr kumimoji="1" lang="en-US" altLang="ja-JP" sz="1100"/>
        </a:p>
        <a:p>
          <a:pPr algn="l"/>
          <a:r>
            <a:rPr kumimoji="1" lang="ja-JP" altLang="en-US" sz="1100"/>
            <a:t>求積表番号は求積表と整合性をとってください</a:t>
          </a:r>
          <a:endParaRPr kumimoji="1" lang="en-US" altLang="ja-JP" sz="1100"/>
        </a:p>
        <a:p>
          <a:pPr algn="l"/>
          <a:endParaRPr kumimoji="1" lang="en-US" altLang="ja-JP" sz="11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登録番号、メーカー名、製品名、熱伝導率</a:t>
          </a:r>
          <a:r>
            <a:rPr kumimoji="1" lang="el-GR" altLang="ja-JP" sz="1100"/>
            <a:t>(λ</a:t>
          </a:r>
          <a:r>
            <a:rPr kumimoji="1" lang="ja-JP" altLang="en-US" sz="1100"/>
            <a:t>値</a:t>
          </a:r>
          <a:r>
            <a:rPr kumimoji="1" lang="en-US" altLang="ja-JP" sz="1100"/>
            <a:t>)</a:t>
          </a:r>
          <a:r>
            <a:rPr kumimoji="1" lang="ja-JP" altLang="en-US" sz="1100"/>
            <a:t>は、</a:t>
          </a:r>
          <a:r>
            <a:rPr kumimoji="1" lang="ja-JP" altLang="ja-JP" sz="1100" b="1">
              <a:solidFill>
                <a:schemeClr val="dk1"/>
              </a:solidFill>
              <a:effectLst/>
              <a:latin typeface="+mn-lt"/>
              <a:ea typeface="+mn-ea"/>
              <a:cs typeface="+mn-cs"/>
            </a:rPr>
            <a:t>北海道環境財団</a:t>
          </a:r>
          <a:r>
            <a:rPr kumimoji="1" lang="ja-JP" altLang="en-US" sz="1100" b="1">
              <a:solidFill>
                <a:schemeClr val="dk1"/>
              </a:solidFill>
              <a:effectLst/>
              <a:latin typeface="+mn-lt"/>
              <a:ea typeface="+mn-ea"/>
              <a:cs typeface="+mn-cs"/>
            </a:rPr>
            <a:t>　専用ページ</a:t>
          </a:r>
          <a:r>
            <a:rPr kumimoji="1" lang="ja-JP" altLang="en-US" sz="1100" b="1"/>
            <a:t>「補助対象製品一覧」の最新</a:t>
          </a:r>
          <a:r>
            <a:rPr kumimoji="1" lang="ja-JP" altLang="en-US" sz="1100"/>
            <a:t>を参照のうえ、入力してください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施工面積は提出書類の求積表で求めた施工面積を転記してください</a:t>
          </a:r>
          <a:endParaRPr kumimoji="1" lang="en-US" altLang="ja-JP" sz="1100" b="0">
            <a:solidFill>
              <a:schemeClr val="dk1"/>
            </a:solidFill>
            <a:effectLst/>
            <a:latin typeface="+mn-lt"/>
            <a:ea typeface="+mn-ea"/>
            <a:cs typeface="+mn-cs"/>
          </a:endParaRPr>
        </a:p>
      </xdr:txBody>
    </xdr:sp>
    <xdr:clientData/>
  </xdr:twoCellAnchor>
  <xdr:twoCellAnchor>
    <xdr:from>
      <xdr:col>21</xdr:col>
      <xdr:colOff>167771</xdr:colOff>
      <xdr:row>37</xdr:row>
      <xdr:rowOff>137064</xdr:rowOff>
    </xdr:from>
    <xdr:to>
      <xdr:col>30</xdr:col>
      <xdr:colOff>588963</xdr:colOff>
      <xdr:row>43</xdr:row>
      <xdr:rowOff>234122</xdr:rowOff>
    </xdr:to>
    <xdr:sp macro="" textlink="">
      <xdr:nvSpPr>
        <xdr:cNvPr id="11" name="左矢印 10"/>
        <xdr:cNvSpPr/>
      </xdr:nvSpPr>
      <xdr:spPr>
        <a:xfrm>
          <a:off x="14726469" y="12426960"/>
          <a:ext cx="6592598" cy="2160808"/>
        </a:xfrm>
        <a:prstGeom prst="leftArrow">
          <a:avLst>
            <a:gd name="adj1" fmla="val 70131"/>
            <a:gd name="adj2" fmla="val 68658"/>
          </a:avLst>
        </a:prstGeom>
        <a:solidFill>
          <a:schemeClr val="accent4">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b="0">
              <a:solidFill>
                <a:schemeClr val="dk1"/>
              </a:solidFill>
              <a:effectLst/>
              <a:latin typeface="+mn-lt"/>
              <a:ea typeface="+mn-ea"/>
              <a:cs typeface="+mn-cs"/>
            </a:rPr>
            <a:t>補助対象経費は上記の明細書をもとに自動計算されます</a:t>
          </a:r>
          <a:endParaRPr kumimoji="1" lang="en-US" altLang="ja-JP" sz="1100" b="0">
            <a:solidFill>
              <a:schemeClr val="dk1"/>
            </a:solidFill>
            <a:effectLst/>
            <a:latin typeface="+mn-lt"/>
            <a:ea typeface="+mn-ea"/>
            <a:cs typeface="+mn-cs"/>
          </a:endParaRPr>
        </a:p>
        <a:p>
          <a:pPr algn="l"/>
          <a:endParaRPr kumimoji="1" lang="en-US" altLang="ja-JP" sz="1800" b="0">
            <a:solidFill>
              <a:schemeClr val="dk1"/>
            </a:solidFill>
            <a:effectLst/>
            <a:latin typeface="+mn-lt"/>
            <a:ea typeface="+mn-ea"/>
            <a:cs typeface="+mn-cs"/>
          </a:endParaRPr>
        </a:p>
        <a:p>
          <a:pPr algn="l"/>
          <a:r>
            <a:rPr kumimoji="1" lang="ja-JP" altLang="en-US" sz="1800" b="1">
              <a:solidFill>
                <a:srgbClr val="FF0000"/>
              </a:solidFill>
              <a:effectLst/>
              <a:latin typeface="+mn-lt"/>
              <a:ea typeface="+mn-ea"/>
              <a:cs typeface="+mn-cs"/>
            </a:rPr>
            <a:t>地域区分は総括表より自動で転記されますので、</a:t>
          </a:r>
          <a:endParaRPr kumimoji="1" lang="en-US" altLang="ja-JP" sz="1800" b="1">
            <a:solidFill>
              <a:srgbClr val="FF0000"/>
            </a:solidFill>
            <a:effectLst/>
            <a:latin typeface="+mn-lt"/>
            <a:ea typeface="+mn-ea"/>
            <a:cs typeface="+mn-cs"/>
          </a:endParaRPr>
        </a:p>
        <a:p>
          <a:pPr algn="l"/>
          <a:r>
            <a:rPr kumimoji="1" lang="ja-JP" altLang="en-US" sz="1800" b="1">
              <a:solidFill>
                <a:srgbClr val="FF0000"/>
              </a:solidFill>
              <a:effectLst/>
              <a:latin typeface="+mn-lt"/>
              <a:ea typeface="+mn-ea"/>
              <a:cs typeface="+mn-cs"/>
            </a:rPr>
            <a:t>先に総括表の地域区分を選択してください</a:t>
          </a:r>
          <a:endParaRPr kumimoji="1" lang="en-US" altLang="ja-JP" sz="1800" b="1">
            <a:solidFill>
              <a:srgbClr val="FF0000"/>
            </a:solidFill>
            <a:effectLst/>
            <a:latin typeface="+mn-lt"/>
            <a:ea typeface="+mn-ea"/>
            <a:cs typeface="+mn-cs"/>
          </a:endParaRPr>
        </a:p>
      </xdr:txBody>
    </xdr:sp>
    <xdr:clientData/>
  </xdr:twoCellAnchor>
  <xdr:twoCellAnchor>
    <xdr:from>
      <xdr:col>29</xdr:col>
      <xdr:colOff>548400</xdr:colOff>
      <xdr:row>11</xdr:row>
      <xdr:rowOff>34235</xdr:rowOff>
    </xdr:from>
    <xdr:to>
      <xdr:col>31</xdr:col>
      <xdr:colOff>25702</xdr:colOff>
      <xdr:row>11</xdr:row>
      <xdr:rowOff>333761</xdr:rowOff>
    </xdr:to>
    <xdr:sp macro="" textlink="">
      <xdr:nvSpPr>
        <xdr:cNvPr id="14" name="正方形/長方形 13"/>
        <xdr:cNvSpPr/>
      </xdr:nvSpPr>
      <xdr:spPr>
        <a:xfrm>
          <a:off x="20436600" y="3395502"/>
          <a:ext cx="1238369" cy="299526"/>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mn-lt"/>
              <a:ea typeface="+mn-ea"/>
              <a:cs typeface="+mn-cs"/>
            </a:rPr>
            <a:t>https://ekes.jp/</a:t>
          </a: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138906</xdr:colOff>
      <xdr:row>30</xdr:row>
      <xdr:rowOff>36163</xdr:rowOff>
    </xdr:from>
    <xdr:to>
      <xdr:col>31</xdr:col>
      <xdr:colOff>503620</xdr:colOff>
      <xdr:row>32</xdr:row>
      <xdr:rowOff>206157</xdr:rowOff>
    </xdr:to>
    <xdr:sp macro="" textlink="">
      <xdr:nvSpPr>
        <xdr:cNvPr id="9" name="左矢印 8"/>
        <xdr:cNvSpPr/>
      </xdr:nvSpPr>
      <xdr:spPr>
        <a:xfrm>
          <a:off x="14711061" y="9812973"/>
          <a:ext cx="7393507" cy="826891"/>
        </a:xfrm>
        <a:prstGeom prst="leftArrow">
          <a:avLst>
            <a:gd name="adj1" fmla="val 70131"/>
            <a:gd name="adj2" fmla="val 168559"/>
          </a:avLst>
        </a:prstGeom>
        <a:solidFill>
          <a:schemeClr val="accent4">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b="0">
              <a:solidFill>
                <a:schemeClr val="dk1"/>
              </a:solidFill>
              <a:effectLst/>
              <a:latin typeface="+mn-lt"/>
              <a:ea typeface="+mn-ea"/>
              <a:cs typeface="+mn-cs"/>
            </a:rPr>
            <a:t>吹込・吹付の製品を使用する場合のみ、</a:t>
          </a:r>
          <a:r>
            <a:rPr kumimoji="1" lang="ja-JP" altLang="en-US" sz="1100" b="1">
              <a:solidFill>
                <a:schemeClr val="dk1"/>
              </a:solidFill>
              <a:effectLst/>
              <a:latin typeface="+mn-lt"/>
              <a:ea typeface="+mn-ea"/>
              <a:cs typeface="+mn-cs"/>
            </a:rPr>
            <a:t>市</a:t>
          </a:r>
          <a:r>
            <a:rPr kumimoji="1" lang="ja-JP" altLang="en-US" sz="1100" b="1">
              <a:solidFill>
                <a:sysClr val="windowText" lastClr="000000"/>
              </a:solidFill>
              <a:effectLst/>
              <a:latin typeface="+mn-lt"/>
              <a:ea typeface="+mn-ea"/>
              <a:cs typeface="+mn-cs"/>
            </a:rPr>
            <a:t>に</a:t>
          </a:r>
          <a:r>
            <a:rPr kumimoji="1" lang="ja-JP" altLang="en-US" sz="1100" b="1">
              <a:solidFill>
                <a:schemeClr val="dk1"/>
              </a:solidFill>
              <a:effectLst/>
              <a:latin typeface="+mn-lt"/>
              <a:ea typeface="+mn-ea"/>
              <a:cs typeface="+mn-cs"/>
            </a:rPr>
            <a:t>登録された地域施工事業者</a:t>
          </a:r>
          <a:r>
            <a:rPr kumimoji="1" lang="ja-JP" altLang="en-US" sz="1100" b="0">
              <a:solidFill>
                <a:schemeClr val="dk1"/>
              </a:solidFill>
              <a:effectLst/>
              <a:latin typeface="+mn-lt"/>
              <a:ea typeface="+mn-ea"/>
              <a:cs typeface="+mn-cs"/>
            </a:rPr>
            <a:t>を入力してください</a:t>
          </a:r>
          <a:endParaRPr kumimoji="1" lang="en-US" altLang="ja-JP" sz="1100" b="0">
            <a:solidFill>
              <a:schemeClr val="dk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322102</xdr:colOff>
      <xdr:row>2</xdr:row>
      <xdr:rowOff>138043</xdr:rowOff>
    </xdr:from>
    <xdr:to>
      <xdr:col>23</xdr:col>
      <xdr:colOff>565128</xdr:colOff>
      <xdr:row>5</xdr:row>
      <xdr:rowOff>68424</xdr:rowOff>
    </xdr:to>
    <xdr:sp macro="" textlink="">
      <xdr:nvSpPr>
        <xdr:cNvPr id="2" name="正方形/長方形 1"/>
        <xdr:cNvSpPr/>
      </xdr:nvSpPr>
      <xdr:spPr>
        <a:xfrm>
          <a:off x="13022102" y="598188"/>
          <a:ext cx="4218678" cy="703424"/>
        </a:xfrm>
        <a:prstGeom prst="rect">
          <a:avLst/>
        </a:prstGeom>
        <a:solidFill>
          <a:srgbClr val="EDB9C8"/>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行が足りない場合は</a:t>
          </a:r>
          <a:r>
            <a:rPr kumimoji="1" lang="ja-JP" altLang="en-US" sz="1100">
              <a:solidFill>
                <a:sysClr val="windowText" lastClr="000000"/>
              </a:solidFill>
            </a:rPr>
            <a:t>、</a:t>
          </a:r>
          <a:r>
            <a:rPr kumimoji="1" lang="ja-JP" altLang="en-US" sz="1100" b="1" u="sng">
              <a:solidFill>
                <a:sysClr val="windowText" lastClr="000000"/>
              </a:solidFill>
            </a:rPr>
            <a:t>シートをコピー</a:t>
          </a:r>
          <a:r>
            <a:rPr kumimoji="1" lang="ja-JP" altLang="en-US" sz="1100">
              <a:solidFill>
                <a:sysClr val="windowText" lastClr="000000"/>
              </a:solidFill>
            </a:rPr>
            <a:t>して作成してください</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行の挿入はできません</a:t>
          </a:r>
          <a:endParaRPr kumimoji="1" lang="en-US" altLang="ja-JP" sz="1100">
            <a:solidFill>
              <a:sysClr val="windowText" lastClr="000000"/>
            </a:solidFill>
          </a:endParaRPr>
        </a:p>
        <a:p>
          <a:pPr algn="l"/>
          <a:endParaRPr kumimoji="1" lang="ja-JP" altLang="en-US" sz="1100"/>
        </a:p>
      </xdr:txBody>
    </xdr:sp>
    <xdr:clientData/>
  </xdr:twoCellAnchor>
  <xdr:twoCellAnchor>
    <xdr:from>
      <xdr:col>17</xdr:col>
      <xdr:colOff>45152</xdr:colOff>
      <xdr:row>11</xdr:row>
      <xdr:rowOff>38248</xdr:rowOff>
    </xdr:from>
    <xdr:to>
      <xdr:col>28</xdr:col>
      <xdr:colOff>112447</xdr:colOff>
      <xdr:row>21</xdr:row>
      <xdr:rowOff>39687</xdr:rowOff>
    </xdr:to>
    <xdr:sp macro="" textlink="">
      <xdr:nvSpPr>
        <xdr:cNvPr id="4" name="左矢印 3"/>
        <xdr:cNvSpPr/>
      </xdr:nvSpPr>
      <xdr:spPr>
        <a:xfrm>
          <a:off x="12745152" y="2955279"/>
          <a:ext cx="7343337" cy="2514981"/>
        </a:xfrm>
        <a:prstGeom prst="leftArrow">
          <a:avLst>
            <a:gd name="adj1" fmla="val 70131"/>
            <a:gd name="adj2" fmla="val 31522"/>
          </a:avLst>
        </a:prstGeom>
        <a:solidFill>
          <a:schemeClr val="accent4">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a:t>使用した窓製品の情報を入力してください</a:t>
          </a:r>
          <a:endParaRPr kumimoji="1" lang="en-US" altLang="ja-JP" sz="1100"/>
        </a:p>
        <a:p>
          <a:pPr algn="l"/>
          <a:endParaRPr kumimoji="1" lang="en-US" altLang="ja-JP" sz="1100"/>
        </a:p>
        <a:p>
          <a:pPr algn="l"/>
          <a:r>
            <a:rPr kumimoji="1" lang="ja-JP" altLang="en-US" sz="1100"/>
            <a:t>窓番号は提出書類の平面図の番号と合わせてください</a:t>
          </a:r>
          <a:endParaRPr kumimoji="1" lang="en-US" altLang="ja-JP" sz="1100"/>
        </a:p>
        <a:p>
          <a:pPr algn="l"/>
          <a:endParaRPr kumimoji="1" lang="en-US" altLang="ja-JP" sz="11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登録番号、メーカー名、製品名は、</a:t>
          </a:r>
          <a:r>
            <a:rPr kumimoji="1" lang="ja-JP" altLang="ja-JP" sz="1100" b="1">
              <a:solidFill>
                <a:schemeClr val="dk1"/>
              </a:solidFill>
              <a:effectLst/>
              <a:latin typeface="+mn-lt"/>
              <a:ea typeface="+mn-ea"/>
              <a:cs typeface="+mn-cs"/>
            </a:rPr>
            <a:t>北海道環境財団　専用ページの「補助対象製品一覧」</a:t>
          </a:r>
          <a:r>
            <a:rPr kumimoji="1" lang="ja-JP" altLang="en-US" sz="1100" b="1">
              <a:solidFill>
                <a:schemeClr val="dk1"/>
              </a:solidFill>
              <a:effectLst/>
              <a:latin typeface="+mn-lt"/>
              <a:ea typeface="+mn-ea"/>
              <a:cs typeface="+mn-cs"/>
            </a:rPr>
            <a:t>の最新</a:t>
          </a:r>
          <a:r>
            <a:rPr kumimoji="1" lang="ja-JP" altLang="en-US" sz="1100"/>
            <a:t>を参照のうえ、入力してください</a:t>
          </a:r>
          <a:endParaRPr kumimoji="1" lang="en-US" altLang="ja-JP" sz="1100"/>
        </a:p>
      </xdr:txBody>
    </xdr:sp>
    <xdr:clientData/>
  </xdr:twoCellAnchor>
  <xdr:twoCellAnchor>
    <xdr:from>
      <xdr:col>17</xdr:col>
      <xdr:colOff>119982</xdr:colOff>
      <xdr:row>43</xdr:row>
      <xdr:rowOff>53546</xdr:rowOff>
    </xdr:from>
    <xdr:to>
      <xdr:col>28</xdr:col>
      <xdr:colOff>187277</xdr:colOff>
      <xdr:row>53</xdr:row>
      <xdr:rowOff>127746</xdr:rowOff>
    </xdr:to>
    <xdr:sp macro="" textlink="">
      <xdr:nvSpPr>
        <xdr:cNvPr id="7" name="左矢印 6"/>
        <xdr:cNvSpPr/>
      </xdr:nvSpPr>
      <xdr:spPr>
        <a:xfrm>
          <a:off x="12795242" y="10972247"/>
          <a:ext cx="7324438" cy="2506993"/>
        </a:xfrm>
        <a:prstGeom prst="leftArrow">
          <a:avLst>
            <a:gd name="adj1" fmla="val 70131"/>
            <a:gd name="adj2" fmla="val 31522"/>
          </a:avLst>
        </a:prstGeom>
        <a:solidFill>
          <a:schemeClr val="accent4">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a:t>使用した窓製品の情報を入力してください</a:t>
          </a:r>
          <a:endParaRPr kumimoji="1" lang="en-US" altLang="ja-JP" sz="1100"/>
        </a:p>
        <a:p>
          <a:pPr algn="l"/>
          <a:endParaRPr kumimoji="1" lang="en-US" altLang="ja-JP" sz="1100"/>
        </a:p>
        <a:p>
          <a:pPr algn="l"/>
          <a:r>
            <a:rPr kumimoji="1" lang="ja-JP" altLang="en-US" sz="1100"/>
            <a:t>窓番号は提出書類の平面図の番号と合わせてください</a:t>
          </a:r>
          <a:endParaRPr kumimoji="1" lang="en-US" altLang="ja-JP" sz="1100"/>
        </a:p>
        <a:p>
          <a:pPr algn="l"/>
          <a:endParaRPr kumimoji="1" lang="en-US" altLang="ja-JP" sz="11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登録番号、メーカー名、製品名は、</a:t>
          </a:r>
          <a:r>
            <a:rPr kumimoji="1" lang="ja-JP" altLang="ja-JP" sz="1100" b="1">
              <a:solidFill>
                <a:schemeClr val="dk1"/>
              </a:solidFill>
              <a:effectLst/>
              <a:latin typeface="+mn-lt"/>
              <a:ea typeface="+mn-ea"/>
              <a:cs typeface="+mn-cs"/>
            </a:rPr>
            <a:t>北海道環境財団　専用ページ</a:t>
          </a:r>
          <a:r>
            <a:rPr kumimoji="1" lang="ja-JP" altLang="en-US" sz="1100" b="1">
              <a:solidFill>
                <a:schemeClr val="dk1"/>
              </a:solidFill>
              <a:effectLst/>
              <a:latin typeface="+mn-lt"/>
              <a:ea typeface="+mn-ea"/>
              <a:cs typeface="+mn-cs"/>
            </a:rPr>
            <a:t>の</a:t>
          </a:r>
          <a:r>
            <a:rPr kumimoji="1" lang="ja-JP" altLang="en-US" sz="1100" b="1"/>
            <a:t>「補助対象製品一覧」の最新</a:t>
          </a:r>
          <a:r>
            <a:rPr kumimoji="1" lang="ja-JP" altLang="en-US" sz="1100"/>
            <a:t>を参照のうえ、入力してください</a:t>
          </a:r>
          <a:endParaRPr kumimoji="1" lang="en-US" altLang="ja-JP" sz="1100"/>
        </a:p>
      </xdr:txBody>
    </xdr:sp>
    <xdr:clientData/>
  </xdr:twoCellAnchor>
  <xdr:twoCellAnchor>
    <xdr:from>
      <xdr:col>17</xdr:col>
      <xdr:colOff>92605</xdr:colOff>
      <xdr:row>64</xdr:row>
      <xdr:rowOff>132292</xdr:rowOff>
    </xdr:from>
    <xdr:to>
      <xdr:col>23</xdr:col>
      <xdr:colOff>449793</xdr:colOff>
      <xdr:row>65</xdr:row>
      <xdr:rowOff>310886</xdr:rowOff>
    </xdr:to>
    <xdr:sp macro="" textlink="">
      <xdr:nvSpPr>
        <xdr:cNvPr id="8" name="左矢印 7"/>
        <xdr:cNvSpPr/>
      </xdr:nvSpPr>
      <xdr:spPr>
        <a:xfrm>
          <a:off x="12792605" y="16080052"/>
          <a:ext cx="4325938" cy="628386"/>
        </a:xfrm>
        <a:prstGeom prst="leftArrow">
          <a:avLst>
            <a:gd name="adj1" fmla="val 70131"/>
            <a:gd name="adj2" fmla="val 88448"/>
          </a:avLst>
        </a:prstGeom>
        <a:solidFill>
          <a:schemeClr val="accent4">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b="0">
              <a:solidFill>
                <a:schemeClr val="dk1"/>
              </a:solidFill>
              <a:effectLst/>
              <a:latin typeface="+mn-lt"/>
              <a:ea typeface="+mn-ea"/>
              <a:cs typeface="+mn-cs"/>
            </a:rPr>
            <a:t>補助対象経費は上記の明細書をもとに自動計算されます</a:t>
          </a:r>
          <a:endParaRPr kumimoji="1" lang="en-US" altLang="ja-JP" sz="1100" b="0">
            <a:solidFill>
              <a:schemeClr val="dk1"/>
            </a:solidFill>
            <a:effectLst/>
            <a:latin typeface="+mn-lt"/>
            <a:ea typeface="+mn-ea"/>
            <a:cs typeface="+mn-cs"/>
          </a:endParaRPr>
        </a:p>
      </xdr:txBody>
    </xdr:sp>
    <xdr:clientData/>
  </xdr:twoCellAnchor>
  <xdr:twoCellAnchor>
    <xdr:from>
      <xdr:col>21</xdr:col>
      <xdr:colOff>363802</xdr:colOff>
      <xdr:row>17</xdr:row>
      <xdr:rowOff>33073</xdr:rowOff>
    </xdr:from>
    <xdr:to>
      <xdr:col>23</xdr:col>
      <xdr:colOff>283671</xdr:colOff>
      <xdr:row>18</xdr:row>
      <xdr:rowOff>99064</xdr:rowOff>
    </xdr:to>
    <xdr:sp macro="" textlink="">
      <xdr:nvSpPr>
        <xdr:cNvPr id="10" name="正方形/長方形 9"/>
        <xdr:cNvSpPr/>
      </xdr:nvSpPr>
      <xdr:spPr>
        <a:xfrm>
          <a:off x="15709635" y="4537604"/>
          <a:ext cx="1242786" cy="297502"/>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mn-lt"/>
              <a:ea typeface="+mn-ea"/>
              <a:cs typeface="+mn-cs"/>
            </a:rPr>
            <a:t>https://ekes.jp/</a:t>
          </a: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515052</xdr:colOff>
      <xdr:row>49</xdr:row>
      <xdr:rowOff>170803</xdr:rowOff>
    </xdr:from>
    <xdr:to>
      <xdr:col>23</xdr:col>
      <xdr:colOff>434921</xdr:colOff>
      <xdr:row>51</xdr:row>
      <xdr:rowOff>5284</xdr:rowOff>
    </xdr:to>
    <xdr:sp macro="" textlink="">
      <xdr:nvSpPr>
        <xdr:cNvPr id="11" name="正方形/長方形 10"/>
        <xdr:cNvSpPr/>
      </xdr:nvSpPr>
      <xdr:spPr>
        <a:xfrm>
          <a:off x="15860885" y="12606220"/>
          <a:ext cx="1242786" cy="297502"/>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mn-lt"/>
              <a:ea typeface="+mn-ea"/>
              <a:cs typeface="+mn-cs"/>
            </a:rPr>
            <a:t>https://ekes.jp/</a:t>
          </a: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350573</xdr:colOff>
      <xdr:row>2</xdr:row>
      <xdr:rowOff>101232</xdr:rowOff>
    </xdr:from>
    <xdr:to>
      <xdr:col>23</xdr:col>
      <xdr:colOff>586697</xdr:colOff>
      <xdr:row>5</xdr:row>
      <xdr:rowOff>25862</xdr:rowOff>
    </xdr:to>
    <xdr:sp macro="" textlink="">
      <xdr:nvSpPr>
        <xdr:cNvPr id="6" name="正方形/長方形 5"/>
        <xdr:cNvSpPr/>
      </xdr:nvSpPr>
      <xdr:spPr>
        <a:xfrm>
          <a:off x="12341950" y="561377"/>
          <a:ext cx="4211776" cy="697673"/>
        </a:xfrm>
        <a:prstGeom prst="rect">
          <a:avLst/>
        </a:prstGeom>
        <a:solidFill>
          <a:srgbClr val="EDB9C8"/>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行が足りない場合は</a:t>
          </a:r>
          <a:r>
            <a:rPr kumimoji="1" lang="ja-JP" altLang="en-US" sz="1100">
              <a:solidFill>
                <a:sysClr val="windowText" lastClr="000000"/>
              </a:solidFill>
            </a:rPr>
            <a:t>、</a:t>
          </a:r>
          <a:r>
            <a:rPr kumimoji="1" lang="ja-JP" altLang="en-US" sz="1100" b="1" u="sng">
              <a:solidFill>
                <a:sysClr val="windowText" lastClr="000000"/>
              </a:solidFill>
            </a:rPr>
            <a:t>シートをコピー</a:t>
          </a:r>
          <a:r>
            <a:rPr kumimoji="1" lang="ja-JP" altLang="en-US" sz="1100">
              <a:solidFill>
                <a:sysClr val="windowText" lastClr="000000"/>
              </a:solidFill>
            </a:rPr>
            <a:t>して作成してください</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行の挿入はできません</a:t>
          </a:r>
          <a:endParaRPr kumimoji="1" lang="en-US" altLang="ja-JP" sz="1100">
            <a:solidFill>
              <a:sysClr val="windowText" lastClr="000000"/>
            </a:solidFill>
          </a:endParaRPr>
        </a:p>
        <a:p>
          <a:pPr algn="l"/>
          <a:endParaRPr kumimoji="1" lang="ja-JP" altLang="en-US" sz="1100"/>
        </a:p>
      </xdr:txBody>
    </xdr:sp>
    <xdr:clientData/>
  </xdr:twoCellAnchor>
  <xdr:twoCellAnchor>
    <xdr:from>
      <xdr:col>17</xdr:col>
      <xdr:colOff>1050</xdr:colOff>
      <xdr:row>8</xdr:row>
      <xdr:rowOff>198370</xdr:rowOff>
    </xdr:from>
    <xdr:to>
      <xdr:col>27</xdr:col>
      <xdr:colOff>566351</xdr:colOff>
      <xdr:row>17</xdr:row>
      <xdr:rowOff>108856</xdr:rowOff>
    </xdr:to>
    <xdr:sp macro="" textlink="">
      <xdr:nvSpPr>
        <xdr:cNvPr id="7" name="左矢印 6"/>
        <xdr:cNvSpPr/>
      </xdr:nvSpPr>
      <xdr:spPr>
        <a:xfrm>
          <a:off x="11963077" y="2369384"/>
          <a:ext cx="7172733" cy="2270283"/>
        </a:xfrm>
        <a:prstGeom prst="leftArrow">
          <a:avLst>
            <a:gd name="adj1" fmla="val 70131"/>
            <a:gd name="adj2" fmla="val 31522"/>
          </a:avLst>
        </a:prstGeom>
        <a:solidFill>
          <a:schemeClr val="accent4">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a:t>使用したガラス製品の情報を入力してください</a:t>
          </a:r>
          <a:endParaRPr kumimoji="1" lang="en-US" altLang="ja-JP" sz="1100"/>
        </a:p>
        <a:p>
          <a:pPr algn="l"/>
          <a:endParaRPr kumimoji="1" lang="en-US" altLang="ja-JP" sz="1100"/>
        </a:p>
        <a:p>
          <a:pPr algn="l"/>
          <a:r>
            <a:rPr kumimoji="1" lang="ja-JP" altLang="en-US" sz="1100"/>
            <a:t>窓番号は提出書類の平面図、ガラス番号は姿図と整合性をとってください</a:t>
          </a:r>
          <a:endParaRPr kumimoji="1" lang="en-US" altLang="ja-JP" sz="1100"/>
        </a:p>
        <a:p>
          <a:pPr algn="l"/>
          <a:endParaRPr kumimoji="1" lang="en-US" altLang="ja-JP" sz="11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登録番号、メーカー名、製品名は、</a:t>
          </a:r>
          <a:r>
            <a:rPr kumimoji="1" lang="ja-JP" altLang="ja-JP" sz="1100" b="1">
              <a:solidFill>
                <a:schemeClr val="dk1"/>
              </a:solidFill>
              <a:effectLst/>
              <a:latin typeface="+mn-lt"/>
              <a:ea typeface="+mn-ea"/>
              <a:cs typeface="+mn-cs"/>
            </a:rPr>
            <a:t>北海道環境財団ホームページの「補助対象製品一覧」</a:t>
          </a:r>
          <a:r>
            <a:rPr kumimoji="1" lang="ja-JP" altLang="en-US" sz="1100" b="1">
              <a:solidFill>
                <a:schemeClr val="dk1"/>
              </a:solidFill>
              <a:effectLst/>
              <a:latin typeface="+mn-lt"/>
              <a:ea typeface="+mn-ea"/>
              <a:cs typeface="+mn-cs"/>
            </a:rPr>
            <a:t>の最新</a:t>
          </a:r>
          <a:r>
            <a:rPr kumimoji="1" lang="ja-JP" altLang="en-US" sz="1100"/>
            <a:t>を参照のうえ、入力してください</a:t>
          </a:r>
          <a:endParaRPr kumimoji="1" lang="en-US" altLang="ja-JP" sz="1100"/>
        </a:p>
      </xdr:txBody>
    </xdr:sp>
    <xdr:clientData/>
  </xdr:twoCellAnchor>
  <xdr:twoCellAnchor>
    <xdr:from>
      <xdr:col>17</xdr:col>
      <xdr:colOff>121076</xdr:colOff>
      <xdr:row>31</xdr:row>
      <xdr:rowOff>257393</xdr:rowOff>
    </xdr:from>
    <xdr:to>
      <xdr:col>23</xdr:col>
      <xdr:colOff>471362</xdr:colOff>
      <xdr:row>33</xdr:row>
      <xdr:rowOff>94330</xdr:rowOff>
    </xdr:to>
    <xdr:sp macro="" textlink="">
      <xdr:nvSpPr>
        <xdr:cNvPr id="9" name="左矢印 8"/>
        <xdr:cNvSpPr/>
      </xdr:nvSpPr>
      <xdr:spPr>
        <a:xfrm>
          <a:off x="12112453" y="8052248"/>
          <a:ext cx="4325938" cy="628386"/>
        </a:xfrm>
        <a:prstGeom prst="leftArrow">
          <a:avLst>
            <a:gd name="adj1" fmla="val 70131"/>
            <a:gd name="adj2" fmla="val 88448"/>
          </a:avLst>
        </a:prstGeom>
        <a:solidFill>
          <a:schemeClr val="accent4">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b="0">
              <a:solidFill>
                <a:schemeClr val="dk1"/>
              </a:solidFill>
              <a:effectLst/>
              <a:latin typeface="+mn-lt"/>
              <a:ea typeface="+mn-ea"/>
              <a:cs typeface="+mn-cs"/>
            </a:rPr>
            <a:t>補助対象経費は上記の明細書をもとに自動計算されます</a:t>
          </a:r>
          <a:endParaRPr kumimoji="1" lang="en-US" altLang="ja-JP" sz="1100" b="0">
            <a:solidFill>
              <a:schemeClr val="dk1"/>
            </a:solidFill>
            <a:effectLst/>
            <a:latin typeface="+mn-lt"/>
            <a:ea typeface="+mn-ea"/>
            <a:cs typeface="+mn-cs"/>
          </a:endParaRPr>
        </a:p>
      </xdr:txBody>
    </xdr:sp>
    <xdr:clientData/>
  </xdr:twoCellAnchor>
  <xdr:twoCellAnchor>
    <xdr:from>
      <xdr:col>21</xdr:col>
      <xdr:colOff>240392</xdr:colOff>
      <xdr:row>14</xdr:row>
      <xdr:rowOff>4537</xdr:rowOff>
    </xdr:from>
    <xdr:to>
      <xdr:col>23</xdr:col>
      <xdr:colOff>158749</xdr:colOff>
      <xdr:row>15</xdr:row>
      <xdr:rowOff>75254</xdr:rowOff>
    </xdr:to>
    <xdr:sp macro="" textlink="">
      <xdr:nvSpPr>
        <xdr:cNvPr id="10" name="正方形/長方形 9"/>
        <xdr:cNvSpPr/>
      </xdr:nvSpPr>
      <xdr:spPr>
        <a:xfrm>
          <a:off x="14872606" y="3805466"/>
          <a:ext cx="1242786" cy="297502"/>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mn-lt"/>
              <a:ea typeface="+mn-ea"/>
              <a:cs typeface="+mn-cs"/>
            </a:rPr>
            <a:t>https://ekes.jp/</a:t>
          </a: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92753</xdr:colOff>
      <xdr:row>9</xdr:row>
      <xdr:rowOff>99886</xdr:rowOff>
    </xdr:from>
    <xdr:to>
      <xdr:col>23</xdr:col>
      <xdr:colOff>191265</xdr:colOff>
      <xdr:row>14</xdr:row>
      <xdr:rowOff>156967</xdr:rowOff>
    </xdr:to>
    <xdr:sp macro="" textlink="">
      <xdr:nvSpPr>
        <xdr:cNvPr id="3" name="左矢印 2"/>
        <xdr:cNvSpPr/>
      </xdr:nvSpPr>
      <xdr:spPr>
        <a:xfrm>
          <a:off x="15087934" y="2846452"/>
          <a:ext cx="6218994" cy="1854973"/>
        </a:xfrm>
        <a:prstGeom prst="leftArrow">
          <a:avLst>
            <a:gd name="adj1" fmla="val 70131"/>
            <a:gd name="adj2" fmla="val 31522"/>
          </a:avLst>
        </a:prstGeom>
        <a:solidFill>
          <a:schemeClr val="accent4">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a:t>本体型番は戸（ドア本体）の形状やデザインが確認できる番号を入力してください</a:t>
          </a:r>
          <a:endParaRPr kumimoji="1" lang="en-US" altLang="ja-JP" sz="1100"/>
        </a:p>
        <a:p>
          <a:pPr algn="l"/>
          <a:endParaRPr kumimoji="1" lang="en-US" altLang="ja-JP" sz="1100"/>
        </a:p>
        <a:p>
          <a:pPr algn="l"/>
          <a:r>
            <a:rPr kumimoji="1" lang="ja-JP" altLang="en-US" sz="1100" b="1"/>
            <a:t>適合番号は公募要領 </a:t>
          </a:r>
          <a:r>
            <a:rPr kumimoji="1" lang="en-US" altLang="ja-JP" sz="1100" b="1"/>
            <a:t>P.8 </a:t>
          </a:r>
          <a:r>
            <a:rPr kumimoji="1" lang="ja-JP" altLang="en-US" sz="1100"/>
            <a:t>に記載されている</a:t>
          </a:r>
          <a:r>
            <a:rPr kumimoji="1" lang="en-US" altLang="ja-JP" sz="1100" b="1"/>
            <a:t>A</a:t>
          </a:r>
          <a:r>
            <a:rPr kumimoji="1" lang="ja-JP" altLang="en-US" sz="1100" b="1"/>
            <a:t>）～</a:t>
          </a:r>
          <a:r>
            <a:rPr kumimoji="1" lang="en-US" altLang="ja-JP" sz="1100" b="1"/>
            <a:t>C</a:t>
          </a:r>
          <a:r>
            <a:rPr kumimoji="1" lang="ja-JP" altLang="en-US" sz="1100" b="1"/>
            <a:t>）</a:t>
          </a:r>
          <a:r>
            <a:rPr kumimoji="1" lang="ja-JP" altLang="en-US" sz="1100"/>
            <a:t>の該当する要件を必ず選択してください</a:t>
          </a:r>
          <a:endParaRPr kumimoji="1" lang="en-US" altLang="ja-JP" sz="1100"/>
        </a:p>
        <a:p>
          <a:pPr algn="l"/>
          <a:endParaRPr kumimoji="1" lang="en-US" altLang="ja-JP" sz="1100">
            <a:solidFill>
              <a:schemeClr val="dk1"/>
            </a:solidFill>
            <a:effectLst/>
            <a:latin typeface="+mn-lt"/>
            <a:ea typeface="+mn-ea"/>
            <a:cs typeface="+mn-cs"/>
          </a:endParaRPr>
        </a:p>
        <a:p>
          <a:pPr algn="l"/>
          <a:r>
            <a:rPr kumimoji="1" lang="ja-JP" altLang="en-US" sz="1100">
              <a:solidFill>
                <a:schemeClr val="dk1"/>
              </a:solidFill>
              <a:effectLst/>
              <a:latin typeface="+mn-lt"/>
              <a:ea typeface="+mn-ea"/>
              <a:cs typeface="+mn-cs"/>
            </a:rPr>
            <a:t>金額は</a:t>
          </a:r>
          <a:r>
            <a:rPr kumimoji="1" lang="ja-JP" altLang="en-US" sz="1100" b="1">
              <a:solidFill>
                <a:schemeClr val="dk1"/>
              </a:solidFill>
              <a:effectLst/>
              <a:latin typeface="+mn-lt"/>
              <a:ea typeface="+mn-ea"/>
              <a:cs typeface="+mn-cs"/>
            </a:rPr>
            <a:t>工事費込みの税抜金額</a:t>
          </a:r>
          <a:r>
            <a:rPr kumimoji="1" lang="ja-JP" altLang="en-US" sz="1100">
              <a:solidFill>
                <a:schemeClr val="dk1"/>
              </a:solidFill>
              <a:effectLst/>
              <a:latin typeface="+mn-lt"/>
              <a:ea typeface="+mn-ea"/>
              <a:cs typeface="+mn-cs"/>
            </a:rPr>
            <a:t>を入力してください</a:t>
          </a:r>
          <a:endParaRPr kumimoji="1" lang="en-US" altLang="ja-JP" sz="1100">
            <a:solidFill>
              <a:schemeClr val="dk1"/>
            </a:solidFill>
            <a:effectLst/>
            <a:latin typeface="+mn-lt"/>
            <a:ea typeface="+mn-ea"/>
            <a:cs typeface="+mn-cs"/>
          </a:endParaRPr>
        </a:p>
      </xdr:txBody>
    </xdr:sp>
    <xdr:clientData/>
  </xdr:twoCellAnchor>
  <xdr:twoCellAnchor>
    <xdr:from>
      <xdr:col>14</xdr:col>
      <xdr:colOff>4644</xdr:colOff>
      <xdr:row>17</xdr:row>
      <xdr:rowOff>60618</xdr:rowOff>
    </xdr:from>
    <xdr:to>
      <xdr:col>20</xdr:col>
      <xdr:colOff>349346</xdr:colOff>
      <xdr:row>18</xdr:row>
      <xdr:rowOff>239509</xdr:rowOff>
    </xdr:to>
    <xdr:sp macro="" textlink="">
      <xdr:nvSpPr>
        <xdr:cNvPr id="5" name="左矢印 4"/>
        <xdr:cNvSpPr/>
      </xdr:nvSpPr>
      <xdr:spPr>
        <a:xfrm>
          <a:off x="15194700" y="5511629"/>
          <a:ext cx="4325938" cy="628386"/>
        </a:xfrm>
        <a:prstGeom prst="leftArrow">
          <a:avLst>
            <a:gd name="adj1" fmla="val 70131"/>
            <a:gd name="adj2" fmla="val 88448"/>
          </a:avLst>
        </a:prstGeom>
        <a:solidFill>
          <a:schemeClr val="accent4">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b="0">
              <a:solidFill>
                <a:schemeClr val="dk1"/>
              </a:solidFill>
              <a:effectLst/>
              <a:latin typeface="+mn-lt"/>
              <a:ea typeface="+mn-ea"/>
              <a:cs typeface="+mn-cs"/>
            </a:rPr>
            <a:t>補助対象経費は上記の明細書をもとに自動計算されます</a:t>
          </a:r>
          <a:endParaRPr kumimoji="1" lang="en-US" altLang="ja-JP" sz="1100" b="0">
            <a:solidFill>
              <a:schemeClr val="dk1"/>
            </a:solidFill>
            <a:effectLst/>
            <a:latin typeface="+mn-lt"/>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21</xdr:col>
      <xdr:colOff>36635</xdr:colOff>
      <xdr:row>1</xdr:row>
      <xdr:rowOff>79378</xdr:rowOff>
    </xdr:from>
    <xdr:to>
      <xdr:col>30</xdr:col>
      <xdr:colOff>635000</xdr:colOff>
      <xdr:row>4</xdr:row>
      <xdr:rowOff>6107</xdr:rowOff>
    </xdr:to>
    <xdr:sp macro="" textlink="">
      <xdr:nvSpPr>
        <xdr:cNvPr id="2" name="左矢印 1"/>
        <xdr:cNvSpPr/>
      </xdr:nvSpPr>
      <xdr:spPr>
        <a:xfrm>
          <a:off x="8890000" y="305291"/>
          <a:ext cx="6276731" cy="604470"/>
        </a:xfrm>
        <a:prstGeom prst="leftArrow">
          <a:avLst>
            <a:gd name="adj1" fmla="val 70131"/>
            <a:gd name="adj2" fmla="val 47684"/>
          </a:avLst>
        </a:prstGeom>
        <a:solidFill>
          <a:schemeClr val="accent4">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ja-JP" sz="1100">
              <a:solidFill>
                <a:schemeClr val="dk1"/>
              </a:solidFill>
              <a:effectLst/>
              <a:latin typeface="+mn-lt"/>
              <a:ea typeface="+mn-ea"/>
              <a:cs typeface="+mn-cs"/>
            </a:rPr>
            <a:t>「</a:t>
          </a:r>
          <a:r>
            <a:rPr kumimoji="1" lang="ja-JP" altLang="ja-JP" sz="1100" b="1">
              <a:solidFill>
                <a:schemeClr val="dk1"/>
              </a:solidFill>
              <a:effectLst/>
              <a:latin typeface="+mn-ea"/>
              <a:ea typeface="+mn-ea"/>
              <a:cs typeface="+mn-cs"/>
            </a:rPr>
            <a:t>様式第</a:t>
          </a:r>
          <a:r>
            <a:rPr kumimoji="1" lang="en-US" altLang="ja-JP" sz="1100" b="1">
              <a:solidFill>
                <a:schemeClr val="dk1"/>
              </a:solidFill>
              <a:effectLst/>
              <a:latin typeface="+mn-ea"/>
              <a:ea typeface="+mn-ea"/>
              <a:cs typeface="+mn-cs"/>
            </a:rPr>
            <a:t>6</a:t>
          </a:r>
          <a:r>
            <a:rPr kumimoji="1" lang="ja-JP" altLang="en-US" sz="1100" b="1">
              <a:solidFill>
                <a:schemeClr val="dk1"/>
              </a:solidFill>
              <a:effectLst/>
              <a:latin typeface="+mn-ea"/>
              <a:ea typeface="+mn-ea"/>
              <a:cs typeface="+mn-cs"/>
            </a:rPr>
            <a:t>号</a:t>
          </a:r>
          <a:r>
            <a:rPr kumimoji="1" lang="ja-JP" altLang="ja-JP" sz="1100" b="1">
              <a:solidFill>
                <a:schemeClr val="dk1"/>
              </a:solidFill>
              <a:effectLst/>
              <a:latin typeface="+mn-lt"/>
              <a:ea typeface="+mn-ea"/>
              <a:cs typeface="+mn-cs"/>
            </a:rPr>
            <a:t>｜確定通知書</a:t>
          </a:r>
          <a:r>
            <a:rPr kumimoji="1" lang="ja-JP" altLang="ja-JP" sz="1100">
              <a:solidFill>
                <a:schemeClr val="dk1"/>
              </a:solidFill>
              <a:effectLst/>
              <a:latin typeface="+mn-lt"/>
              <a:ea typeface="+mn-ea"/>
              <a:cs typeface="+mn-cs"/>
            </a:rPr>
            <a:t>」</a:t>
          </a:r>
          <a:r>
            <a:rPr kumimoji="1" lang="ja-JP" altLang="en-US" sz="1100"/>
            <a:t>の右上に記載されている</a:t>
          </a:r>
          <a:r>
            <a:rPr kumimoji="1" lang="ja-JP" altLang="en-US" sz="1100" b="1"/>
            <a:t>確定通知日以降の日付</a:t>
          </a:r>
          <a:r>
            <a:rPr kumimoji="1" lang="ja-JP" altLang="en-US" sz="1100"/>
            <a:t>を入力してください</a:t>
          </a:r>
          <a:endParaRPr kumimoji="1" lang="en-US" altLang="ja-JP" sz="1100"/>
        </a:p>
      </xdr:txBody>
    </xdr:sp>
    <xdr:clientData/>
  </xdr:twoCellAnchor>
  <xdr:twoCellAnchor>
    <xdr:from>
      <xdr:col>21</xdr:col>
      <xdr:colOff>48843</xdr:colOff>
      <xdr:row>26</xdr:row>
      <xdr:rowOff>195385</xdr:rowOff>
    </xdr:from>
    <xdr:to>
      <xdr:col>32</xdr:col>
      <xdr:colOff>506778</xdr:colOff>
      <xdr:row>34</xdr:row>
      <xdr:rowOff>1</xdr:rowOff>
    </xdr:to>
    <xdr:sp macro="" textlink="">
      <xdr:nvSpPr>
        <xdr:cNvPr id="7" name="左矢印 6"/>
        <xdr:cNvSpPr/>
      </xdr:nvSpPr>
      <xdr:spPr>
        <a:xfrm>
          <a:off x="8902208" y="12852645"/>
          <a:ext cx="7455147" cy="4231298"/>
        </a:xfrm>
        <a:prstGeom prst="leftArrow">
          <a:avLst>
            <a:gd name="adj1" fmla="val 70131"/>
            <a:gd name="adj2" fmla="val 16906"/>
          </a:avLst>
        </a:prstGeom>
        <a:solidFill>
          <a:schemeClr val="accent4">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b="0">
              <a:solidFill>
                <a:sysClr val="windowText" lastClr="000000"/>
              </a:solidFill>
              <a:effectLst/>
              <a:latin typeface="+mn-lt"/>
              <a:ea typeface="+mn-ea"/>
              <a:cs typeface="+mn-cs"/>
            </a:rPr>
            <a:t>口座名義は必ず補助事業者</a:t>
          </a:r>
          <a:r>
            <a:rPr kumimoji="1" lang="ja-JP" altLang="en-US" sz="1100" b="1">
              <a:solidFill>
                <a:sysClr val="windowText" lastClr="000000"/>
              </a:solidFill>
              <a:effectLst/>
              <a:latin typeface="+mn-lt"/>
              <a:ea typeface="+mn-ea"/>
              <a:cs typeface="+mn-cs"/>
            </a:rPr>
            <a:t>本人の口座</a:t>
          </a:r>
          <a:r>
            <a:rPr kumimoji="1" lang="ja-JP" altLang="en-US" sz="1100" b="0">
              <a:solidFill>
                <a:sysClr val="windowText" lastClr="000000"/>
              </a:solidFill>
              <a:effectLst/>
              <a:latin typeface="+mn-lt"/>
              <a:ea typeface="+mn-ea"/>
              <a:cs typeface="+mn-cs"/>
            </a:rPr>
            <a:t>を入力してください</a:t>
          </a:r>
          <a:endParaRPr kumimoji="1" lang="en-US" altLang="ja-JP" sz="1100" b="0">
            <a:solidFill>
              <a:sysClr val="windowText" lastClr="000000"/>
            </a:solidFill>
            <a:effectLst/>
            <a:latin typeface="+mn-lt"/>
            <a:ea typeface="+mn-ea"/>
            <a:cs typeface="+mn-cs"/>
          </a:endParaRPr>
        </a:p>
        <a:p>
          <a:pPr algn="l"/>
          <a:endParaRPr kumimoji="1" lang="en-US" altLang="ja-JP" sz="1100" b="0">
            <a:solidFill>
              <a:sysClr val="windowText" lastClr="000000"/>
            </a:solidFill>
            <a:effectLst/>
            <a:latin typeface="+mn-lt"/>
            <a:ea typeface="+mn-ea"/>
            <a:cs typeface="+mn-cs"/>
          </a:endParaRPr>
        </a:p>
        <a:p>
          <a:pPr algn="l"/>
          <a:r>
            <a:rPr kumimoji="1" lang="ja-JP" altLang="en-US" sz="1100" b="0">
              <a:solidFill>
                <a:sysClr val="windowText" lastClr="000000"/>
              </a:solidFill>
              <a:effectLst/>
              <a:latin typeface="+mn-lt"/>
              <a:ea typeface="+mn-ea"/>
              <a:cs typeface="+mn-cs"/>
            </a:rPr>
            <a:t>記入前に金融機関の統廃合などによる名称変更を確認してください</a:t>
          </a:r>
          <a:endParaRPr kumimoji="1" lang="en-US" altLang="ja-JP" sz="1100" b="0">
            <a:solidFill>
              <a:sysClr val="windowText" lastClr="000000"/>
            </a:solidFill>
            <a:effectLst/>
            <a:latin typeface="+mn-lt"/>
            <a:ea typeface="+mn-ea"/>
            <a:cs typeface="+mn-cs"/>
          </a:endParaRPr>
        </a:p>
        <a:p>
          <a:pPr algn="l"/>
          <a:endParaRPr kumimoji="1" lang="en-US" altLang="ja-JP" sz="1100" b="0">
            <a:solidFill>
              <a:sysClr val="windowText" lastClr="000000"/>
            </a:solidFill>
            <a:effectLst/>
            <a:latin typeface="+mn-lt"/>
            <a:ea typeface="+mn-ea"/>
            <a:cs typeface="+mn-cs"/>
          </a:endParaRPr>
        </a:p>
        <a:p>
          <a:pPr algn="l"/>
          <a:r>
            <a:rPr kumimoji="1" lang="ja-JP" altLang="en-US" sz="1100" b="0">
              <a:solidFill>
                <a:sysClr val="windowText" lastClr="000000"/>
              </a:solidFill>
              <a:effectLst/>
              <a:latin typeface="+mn-lt"/>
              <a:ea typeface="+mn-ea"/>
              <a:cs typeface="+mn-cs"/>
            </a:rPr>
            <a:t>振込銀行名、支店名は略さず正式名称で入力してください</a:t>
          </a:r>
          <a:endParaRPr kumimoji="1" lang="en-US" altLang="ja-JP" sz="1100" b="0">
            <a:solidFill>
              <a:sysClr val="windowText" lastClr="000000"/>
            </a:solidFill>
            <a:effectLst/>
            <a:latin typeface="+mn-lt"/>
            <a:ea typeface="+mn-ea"/>
            <a:cs typeface="+mn-cs"/>
          </a:endParaRPr>
        </a:p>
        <a:p>
          <a:pPr algn="l"/>
          <a:endParaRPr kumimoji="1" lang="en-US" altLang="ja-JP" sz="1100" b="0">
            <a:solidFill>
              <a:sysClr val="windowText" lastClr="000000"/>
            </a:solidFill>
            <a:effectLst/>
            <a:latin typeface="+mn-lt"/>
            <a:ea typeface="+mn-ea"/>
            <a:cs typeface="+mn-cs"/>
          </a:endParaRPr>
        </a:p>
        <a:p>
          <a:pPr algn="l"/>
          <a:r>
            <a:rPr kumimoji="1" lang="ja-JP" altLang="en-US" sz="1100" b="0">
              <a:solidFill>
                <a:sysClr val="windowText" lastClr="000000"/>
              </a:solidFill>
              <a:effectLst/>
              <a:latin typeface="+mn-lt"/>
              <a:ea typeface="+mn-ea"/>
              <a:cs typeface="+mn-cs"/>
            </a:rPr>
            <a:t>ゆうちょ銀行の場合、振込用の口座番号（店名、預金種目、口座番号）を確認し、入力してください</a:t>
          </a:r>
          <a:endParaRPr kumimoji="1" lang="en-US" altLang="ja-JP" sz="1100" b="0">
            <a:solidFill>
              <a:sysClr val="windowText" lastClr="000000"/>
            </a:solidFill>
            <a:effectLst/>
            <a:latin typeface="+mn-lt"/>
            <a:ea typeface="+mn-ea"/>
            <a:cs typeface="+mn-cs"/>
          </a:endParaRPr>
        </a:p>
        <a:p>
          <a:pPr algn="l"/>
          <a:r>
            <a:rPr kumimoji="1" lang="en-US" altLang="ja-JP" sz="1100" b="0">
              <a:solidFill>
                <a:sysClr val="windowText" lastClr="000000"/>
              </a:solidFill>
              <a:effectLst/>
              <a:latin typeface="+mn-lt"/>
              <a:ea typeface="+mn-ea"/>
              <a:cs typeface="+mn-cs"/>
            </a:rPr>
            <a:t>※</a:t>
          </a:r>
          <a:r>
            <a:rPr kumimoji="1" lang="ja-JP" altLang="en-US" sz="1100" b="0">
              <a:solidFill>
                <a:sysClr val="windowText" lastClr="000000"/>
              </a:solidFill>
              <a:effectLst/>
              <a:latin typeface="+mn-lt"/>
              <a:ea typeface="+mn-ea"/>
              <a:cs typeface="+mn-cs"/>
            </a:rPr>
            <a:t>店名は必ず漢字で入力してください</a:t>
          </a:r>
          <a:endParaRPr kumimoji="1" lang="en-US" altLang="ja-JP" sz="1100" b="0">
            <a:solidFill>
              <a:sysClr val="windowText" lastClr="000000"/>
            </a:solidFill>
            <a:effectLst/>
            <a:latin typeface="+mn-lt"/>
            <a:ea typeface="+mn-ea"/>
            <a:cs typeface="+mn-cs"/>
          </a:endParaRPr>
        </a:p>
        <a:p>
          <a:pPr algn="l"/>
          <a:r>
            <a:rPr kumimoji="1" lang="ja-JP" altLang="en-US" sz="1100" b="0">
              <a:solidFill>
                <a:sysClr val="windowText" lastClr="000000"/>
              </a:solidFill>
              <a:effectLst/>
              <a:latin typeface="+mn-lt"/>
              <a:ea typeface="+mn-ea"/>
              <a:cs typeface="+mn-cs"/>
            </a:rPr>
            <a:t>（例：支店コード</a:t>
          </a:r>
          <a:r>
            <a:rPr kumimoji="1" lang="en-US" altLang="ja-JP" sz="1100" b="0">
              <a:solidFill>
                <a:sysClr val="windowText" lastClr="000000"/>
              </a:solidFill>
              <a:effectLst/>
              <a:latin typeface="+mn-lt"/>
              <a:ea typeface="+mn-ea"/>
              <a:cs typeface="+mn-cs"/>
            </a:rPr>
            <a:t>999</a:t>
          </a:r>
          <a:r>
            <a:rPr kumimoji="1" lang="ja-JP" altLang="en-US" sz="1100" b="0">
              <a:solidFill>
                <a:sysClr val="windowText" lastClr="000000"/>
              </a:solidFill>
              <a:effectLst/>
              <a:latin typeface="+mn-lt"/>
              <a:ea typeface="+mn-ea"/>
              <a:cs typeface="+mn-cs"/>
            </a:rPr>
            <a:t>の場合、支店名は「九九九」）</a:t>
          </a:r>
          <a:endParaRPr kumimoji="1" lang="en-US" altLang="ja-JP" sz="1100" b="0">
            <a:solidFill>
              <a:sysClr val="windowText" lastClr="000000"/>
            </a:solidFill>
            <a:effectLst/>
            <a:latin typeface="+mn-lt"/>
            <a:ea typeface="+mn-ea"/>
            <a:cs typeface="+mn-cs"/>
          </a:endParaRPr>
        </a:p>
        <a:p>
          <a:pPr algn="l"/>
          <a:endParaRPr kumimoji="1" lang="en-US" altLang="ja-JP" sz="1100" b="0">
            <a:solidFill>
              <a:sysClr val="windowText" lastClr="000000"/>
            </a:solidFill>
            <a:effectLst/>
            <a:latin typeface="+mn-lt"/>
            <a:ea typeface="+mn-ea"/>
            <a:cs typeface="+mn-cs"/>
          </a:endParaRPr>
        </a:p>
        <a:p>
          <a:pPr algn="l"/>
          <a:r>
            <a:rPr kumimoji="1" lang="ja-JP" altLang="en-US" sz="1100" b="0">
              <a:solidFill>
                <a:sysClr val="windowText" lastClr="000000"/>
              </a:solidFill>
              <a:effectLst/>
              <a:latin typeface="+mn-lt"/>
              <a:ea typeface="+mn-ea"/>
              <a:cs typeface="+mn-cs"/>
            </a:rPr>
            <a:t>預金の種類を必ず選択してください</a:t>
          </a:r>
          <a:endParaRPr kumimoji="1" lang="en-US" altLang="ja-JP" sz="1100" b="0">
            <a:solidFill>
              <a:sysClr val="windowText" lastClr="000000"/>
            </a:solidFill>
            <a:effectLst/>
            <a:latin typeface="+mn-lt"/>
            <a:ea typeface="+mn-ea"/>
            <a:cs typeface="+mn-cs"/>
          </a:endParaRPr>
        </a:p>
        <a:p>
          <a:pPr algn="l"/>
          <a:endParaRPr kumimoji="1" lang="en-US" altLang="ja-JP" sz="1100" b="0">
            <a:solidFill>
              <a:sysClr val="windowText" lastClr="000000"/>
            </a:solidFill>
            <a:effectLst/>
            <a:latin typeface="+mn-lt"/>
            <a:ea typeface="+mn-ea"/>
            <a:cs typeface="+mn-cs"/>
          </a:endParaRPr>
        </a:p>
        <a:p>
          <a:pPr algn="l"/>
          <a:r>
            <a:rPr kumimoji="1" lang="ja-JP" altLang="en-US" sz="1100" b="0">
              <a:solidFill>
                <a:sysClr val="windowText" lastClr="000000"/>
              </a:solidFill>
              <a:effectLst/>
              <a:latin typeface="+mn-lt"/>
              <a:ea typeface="+mn-ea"/>
              <a:cs typeface="+mn-cs"/>
            </a:rPr>
            <a:t>口座番号は右詰めで入力し、空白欄には「</a:t>
          </a:r>
          <a:r>
            <a:rPr kumimoji="1" lang="en-US" altLang="ja-JP" sz="1100" b="0">
              <a:solidFill>
                <a:sysClr val="windowText" lastClr="000000"/>
              </a:solidFill>
              <a:effectLst/>
              <a:latin typeface="+mn-lt"/>
              <a:ea typeface="+mn-ea"/>
              <a:cs typeface="+mn-cs"/>
            </a:rPr>
            <a:t>0</a:t>
          </a:r>
          <a:r>
            <a:rPr kumimoji="1" lang="ja-JP" altLang="en-US" sz="1100" b="0">
              <a:solidFill>
                <a:sysClr val="windowText" lastClr="000000"/>
              </a:solidFill>
              <a:effectLst/>
              <a:latin typeface="+mn-lt"/>
              <a:ea typeface="+mn-ea"/>
              <a:cs typeface="+mn-cs"/>
            </a:rPr>
            <a:t>」を入力してください</a:t>
          </a:r>
          <a:endParaRPr kumimoji="1" lang="en-US" altLang="ja-JP" sz="1100" b="0">
            <a:solidFill>
              <a:sysClr val="windowText" lastClr="000000"/>
            </a:solidFill>
            <a:effectLst/>
            <a:latin typeface="+mn-lt"/>
            <a:ea typeface="+mn-ea"/>
            <a:cs typeface="+mn-cs"/>
          </a:endParaRPr>
        </a:p>
        <a:p>
          <a:pPr algn="l"/>
          <a:endParaRPr kumimoji="1" lang="en-US" altLang="ja-JP" sz="1100" b="0">
            <a:solidFill>
              <a:sysClr val="windowText" lastClr="000000"/>
            </a:solidFill>
            <a:effectLst/>
            <a:latin typeface="+mn-lt"/>
            <a:ea typeface="+mn-ea"/>
            <a:cs typeface="+mn-cs"/>
          </a:endParaRPr>
        </a:p>
        <a:p>
          <a:pPr algn="l"/>
          <a:r>
            <a:rPr kumimoji="1" lang="ja-JP" altLang="en-US" sz="1100" b="0">
              <a:solidFill>
                <a:sysClr val="windowText" lastClr="000000"/>
              </a:solidFill>
              <a:effectLst/>
              <a:latin typeface="+mn-lt"/>
              <a:ea typeface="+mn-ea"/>
              <a:cs typeface="+mn-cs"/>
            </a:rPr>
            <a:t>通帳等に記載されている通りの口座名義人名（カタカナ）を入力してください</a:t>
          </a:r>
          <a:endParaRPr kumimoji="1" lang="en-US" altLang="ja-JP" sz="1100" b="0">
            <a:solidFill>
              <a:sysClr val="windowText" lastClr="000000"/>
            </a:solidFill>
            <a:effectLst/>
            <a:latin typeface="+mn-lt"/>
            <a:ea typeface="+mn-ea"/>
            <a:cs typeface="+mn-cs"/>
          </a:endParaRPr>
        </a:p>
        <a:p>
          <a:pPr algn="l"/>
          <a:endParaRPr kumimoji="1" lang="en-US" altLang="ja-JP" sz="1100" b="0">
            <a:solidFill>
              <a:sysClr val="windowText" lastClr="000000"/>
            </a:solidFill>
            <a:effectLst/>
            <a:latin typeface="+mn-lt"/>
            <a:ea typeface="+mn-ea"/>
            <a:cs typeface="+mn-cs"/>
          </a:endParaRPr>
        </a:p>
      </xdr:txBody>
    </xdr:sp>
    <xdr:clientData/>
  </xdr:twoCellAnchor>
  <xdr:twoCellAnchor>
    <xdr:from>
      <xdr:col>21</xdr:col>
      <xdr:colOff>79376</xdr:colOff>
      <xdr:row>9</xdr:row>
      <xdr:rowOff>97693</xdr:rowOff>
    </xdr:from>
    <xdr:to>
      <xdr:col>29</xdr:col>
      <xdr:colOff>415192</xdr:colOff>
      <xdr:row>10</xdr:row>
      <xdr:rowOff>128221</xdr:rowOff>
    </xdr:to>
    <xdr:sp macro="" textlink="">
      <xdr:nvSpPr>
        <xdr:cNvPr id="10" name="左矢印 9"/>
        <xdr:cNvSpPr/>
      </xdr:nvSpPr>
      <xdr:spPr>
        <a:xfrm>
          <a:off x="8932741" y="2130914"/>
          <a:ext cx="5354759" cy="512884"/>
        </a:xfrm>
        <a:prstGeom prst="leftArrow">
          <a:avLst>
            <a:gd name="adj1" fmla="val 70131"/>
            <a:gd name="adj2" fmla="val 31522"/>
          </a:avLst>
        </a:prstGeom>
        <a:solidFill>
          <a:schemeClr val="accent2">
            <a:lumMod val="40000"/>
            <a:lumOff val="6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ja-JP" altLang="ja-JP" sz="1100" b="1">
              <a:solidFill>
                <a:schemeClr val="dk1"/>
              </a:solidFill>
              <a:effectLst/>
              <a:latin typeface="+mn-lt"/>
              <a:ea typeface="+mn-ea"/>
              <a:cs typeface="+mn-cs"/>
            </a:rPr>
            <a:t>様式第</a:t>
          </a:r>
          <a:r>
            <a:rPr kumimoji="1" lang="en-US" altLang="ja-JP" sz="1100" b="1">
              <a:solidFill>
                <a:schemeClr val="dk1"/>
              </a:solidFill>
              <a:effectLst/>
              <a:latin typeface="+mn-ea"/>
              <a:ea typeface="+mn-ea"/>
              <a:cs typeface="+mn-cs"/>
            </a:rPr>
            <a:t>5</a:t>
          </a:r>
          <a:r>
            <a:rPr kumimoji="1" lang="ja-JP" altLang="en-US" sz="1100" b="1">
              <a:solidFill>
                <a:schemeClr val="dk1"/>
              </a:solidFill>
              <a:effectLst/>
              <a:latin typeface="+mn-ea"/>
              <a:ea typeface="+mn-ea"/>
              <a:cs typeface="+mn-cs"/>
            </a:rPr>
            <a:t>号</a:t>
          </a:r>
          <a:r>
            <a:rPr kumimoji="1" lang="ja-JP" altLang="ja-JP" sz="1100" b="1">
              <a:solidFill>
                <a:schemeClr val="dk1"/>
              </a:solidFill>
              <a:effectLst/>
              <a:latin typeface="+mn-lt"/>
              <a:ea typeface="+mn-ea"/>
              <a:cs typeface="+mn-cs"/>
            </a:rPr>
            <a:t>｜実績報告書</a:t>
          </a:r>
          <a:r>
            <a:rPr kumimoji="1" lang="ja-JP" altLang="en-US" sz="1100"/>
            <a:t>」に入力した補助事業者情報が自動転記されます</a:t>
          </a:r>
          <a:endParaRPr kumimoji="1" lang="en-US" altLang="ja-JP" sz="1100"/>
        </a:p>
      </xdr:txBody>
    </xdr:sp>
    <xdr:clientData/>
  </xdr:twoCellAnchor>
  <xdr:twoCellAnchor>
    <xdr:from>
      <xdr:col>21</xdr:col>
      <xdr:colOff>67163</xdr:colOff>
      <xdr:row>25</xdr:row>
      <xdr:rowOff>61058</xdr:rowOff>
    </xdr:from>
    <xdr:to>
      <xdr:col>31</xdr:col>
      <xdr:colOff>6105</xdr:colOff>
      <xdr:row>25</xdr:row>
      <xdr:rowOff>665528</xdr:rowOff>
    </xdr:to>
    <xdr:sp macro="" textlink="">
      <xdr:nvSpPr>
        <xdr:cNvPr id="13" name="左矢印 12"/>
        <xdr:cNvSpPr/>
      </xdr:nvSpPr>
      <xdr:spPr>
        <a:xfrm>
          <a:off x="8920528" y="12022260"/>
          <a:ext cx="6276731" cy="604470"/>
        </a:xfrm>
        <a:prstGeom prst="leftArrow">
          <a:avLst>
            <a:gd name="adj1" fmla="val 70131"/>
            <a:gd name="adj2" fmla="val 47684"/>
          </a:avLst>
        </a:prstGeom>
        <a:solidFill>
          <a:schemeClr val="accent4">
            <a:lumMod val="20000"/>
            <a:lumOff val="8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ja-JP" sz="1100">
              <a:solidFill>
                <a:schemeClr val="dk1"/>
              </a:solidFill>
              <a:effectLst/>
              <a:latin typeface="+mn-lt"/>
              <a:ea typeface="+mn-ea"/>
              <a:cs typeface="+mn-cs"/>
            </a:rPr>
            <a:t>「</a:t>
          </a:r>
          <a:r>
            <a:rPr kumimoji="1" lang="ja-JP" altLang="ja-JP" sz="1100" b="1">
              <a:solidFill>
                <a:schemeClr val="dk1"/>
              </a:solidFill>
              <a:effectLst/>
              <a:latin typeface="+mn-ea"/>
              <a:ea typeface="+mn-ea"/>
              <a:cs typeface="+mn-cs"/>
            </a:rPr>
            <a:t>様式第</a:t>
          </a:r>
          <a:r>
            <a:rPr kumimoji="1" lang="en-US" altLang="ja-JP" sz="1100" b="1">
              <a:solidFill>
                <a:schemeClr val="dk1"/>
              </a:solidFill>
              <a:effectLst/>
              <a:latin typeface="+mn-ea"/>
              <a:ea typeface="+mn-ea"/>
              <a:cs typeface="+mn-cs"/>
            </a:rPr>
            <a:t>6</a:t>
          </a:r>
          <a:r>
            <a:rPr kumimoji="1" lang="ja-JP" altLang="en-US" sz="1100" b="1">
              <a:solidFill>
                <a:schemeClr val="dk1"/>
              </a:solidFill>
              <a:effectLst/>
              <a:latin typeface="+mn-ea"/>
              <a:ea typeface="+mn-ea"/>
              <a:cs typeface="+mn-cs"/>
            </a:rPr>
            <a:t>号</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確定通知書</a:t>
          </a:r>
          <a:r>
            <a:rPr kumimoji="1" lang="ja-JP" altLang="ja-JP" sz="1100">
              <a:solidFill>
                <a:schemeClr val="dk1"/>
              </a:solidFill>
              <a:effectLst/>
              <a:latin typeface="+mn-lt"/>
              <a:ea typeface="+mn-ea"/>
              <a:cs typeface="+mn-cs"/>
            </a:rPr>
            <a:t>」</a:t>
          </a:r>
          <a:r>
            <a:rPr kumimoji="1" lang="ja-JP" altLang="en-US" sz="1100"/>
            <a:t>に記載されている</a:t>
          </a:r>
          <a:r>
            <a:rPr kumimoji="1" lang="ja-JP" altLang="en-US" sz="1100" b="1"/>
            <a:t>補助金交付確定額</a:t>
          </a:r>
          <a:r>
            <a:rPr kumimoji="1" lang="ja-JP" altLang="en-US" sz="1100"/>
            <a:t>を入力してください</a:t>
          </a:r>
          <a:endParaRPr kumimoji="1" lang="en-US" altLang="ja-JP" sz="1100"/>
        </a:p>
      </xdr:txBody>
    </xdr:sp>
    <xdr:clientData/>
  </xdr:twoCellAnchor>
  <xdr:twoCellAnchor>
    <xdr:from>
      <xdr:col>21</xdr:col>
      <xdr:colOff>317500</xdr:colOff>
      <xdr:row>19</xdr:row>
      <xdr:rowOff>0</xdr:rowOff>
    </xdr:from>
    <xdr:to>
      <xdr:col>28</xdr:col>
      <xdr:colOff>178668</xdr:colOff>
      <xdr:row>21</xdr:row>
      <xdr:rowOff>140433</xdr:rowOff>
    </xdr:to>
    <xdr:sp macro="" textlink="">
      <xdr:nvSpPr>
        <xdr:cNvPr id="17" name="正方形/長方形 16"/>
        <xdr:cNvSpPr/>
      </xdr:nvSpPr>
      <xdr:spPr>
        <a:xfrm>
          <a:off x="9170865" y="9415096"/>
          <a:ext cx="4220688" cy="1062404"/>
        </a:xfrm>
        <a:prstGeom prst="rect">
          <a:avLst/>
        </a:prstGeom>
        <a:solidFill>
          <a:srgbClr val="EDB9C8"/>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振込先は通帳等を参照し、必要記入事項をもれなく正しく入力してください</a:t>
          </a:r>
          <a:endParaRPr kumimoji="1" lang="en-US" altLang="ja-JP" sz="1100" b="1">
            <a:solidFill>
              <a:sysClr val="windowText" lastClr="000000"/>
            </a:solidFill>
          </a:endParaRPr>
        </a:p>
        <a:p>
          <a:pPr algn="l"/>
          <a:r>
            <a:rPr kumimoji="1" lang="ja-JP" altLang="en-US" sz="1100" b="1">
              <a:solidFill>
                <a:srgbClr val="FF0000"/>
              </a:solidFill>
            </a:rPr>
            <a:t>正確に入力されていない場合、補助金の支払いができないので、注意してください</a:t>
          </a:r>
          <a:endParaRPr kumimoji="1" lang="ja-JP" altLang="en-US" sz="1100">
            <a:solidFill>
              <a:srgbClr val="FF0000"/>
            </a:solidFill>
          </a:endParaRPr>
        </a:p>
      </xdr:txBody>
    </xdr:sp>
    <xdr:clientData/>
  </xdr:twoCellAnchor>
  <xdr:twoCellAnchor>
    <xdr:from>
      <xdr:col>21</xdr:col>
      <xdr:colOff>61058</xdr:colOff>
      <xdr:row>15</xdr:row>
      <xdr:rowOff>207596</xdr:rowOff>
    </xdr:from>
    <xdr:to>
      <xdr:col>29</xdr:col>
      <xdr:colOff>396874</xdr:colOff>
      <xdr:row>17</xdr:row>
      <xdr:rowOff>164855</xdr:rowOff>
    </xdr:to>
    <xdr:sp macro="" textlink="">
      <xdr:nvSpPr>
        <xdr:cNvPr id="12" name="左矢印 11"/>
        <xdr:cNvSpPr/>
      </xdr:nvSpPr>
      <xdr:spPr>
        <a:xfrm>
          <a:off x="8914423" y="6948365"/>
          <a:ext cx="5354759" cy="512884"/>
        </a:xfrm>
        <a:prstGeom prst="leftArrow">
          <a:avLst>
            <a:gd name="adj1" fmla="val 70131"/>
            <a:gd name="adj2" fmla="val 31522"/>
          </a:avLst>
        </a:prstGeom>
        <a:solidFill>
          <a:schemeClr val="accent2">
            <a:lumMod val="40000"/>
            <a:lumOff val="60000"/>
          </a:schemeClr>
        </a:solidFill>
        <a:ln w="28575">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ja-JP" altLang="en-US" sz="1100" b="1">
              <a:latin typeface="+mn-ea"/>
              <a:ea typeface="+mn-ea"/>
            </a:rPr>
            <a:t>様式第</a:t>
          </a:r>
          <a:r>
            <a:rPr kumimoji="1" lang="en-US" altLang="ja-JP" sz="1100" b="1">
              <a:latin typeface="+mn-ea"/>
              <a:ea typeface="+mn-ea"/>
            </a:rPr>
            <a:t>5</a:t>
          </a:r>
          <a:r>
            <a:rPr kumimoji="1" lang="ja-JP" altLang="en-US" sz="1100" b="1">
              <a:latin typeface="+mn-ea"/>
              <a:ea typeface="+mn-ea"/>
            </a:rPr>
            <a:t>号</a:t>
          </a:r>
          <a:r>
            <a:rPr kumimoji="1" lang="ja-JP" altLang="en-US" sz="1100" b="1"/>
            <a:t>｜実績報告書</a:t>
          </a:r>
          <a:r>
            <a:rPr kumimoji="1" lang="ja-JP" altLang="en-US" sz="1100"/>
            <a:t>」に入力した情報が自動転記されます</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externalLinkPath" Target="/Users/nakanishi-ju/Documents/&#23450;&#22411;&#27096;&#24335;2&#65372;&#26126;&#32048;&#26360;&#12304;&#26029;&#29105;&#26448;&#12305;(4)" TargetMode="External"/><Relationship Id="rId2" Type="http://schemas.openxmlformats.org/officeDocument/2006/relationships/externalLinkPath" Target="/Users/nakanishi-ju/Documents/&#23450;&#22411;&#27096;&#24335;2&#65372;&#26126;&#32048;&#26360;&#12304;&#26029;&#29105;&#26448;&#12305;(3)" TargetMode="External"/><Relationship Id="rId1" Type="http://schemas.openxmlformats.org/officeDocument/2006/relationships/externalLinkPath" Target="/Users/nakanishi-ju/Documents/&#23450;&#22411;&#27096;&#24335;2&#65372;&#26126;&#32048;&#26360;&#12304;&#26029;&#29105;&#26448;&#12305;(2)"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externalLinkPath" Target="/Users/nakanishi-ju/Documents/&#23450;&#22411;&#27096;&#24335;2&#65372;&#26126;&#32048;&#26360;&#12304;&#26029;&#29105;&#26448;&#12305;(5)"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B1:K22"/>
  <sheetViews>
    <sheetView showGridLines="0" zoomScale="90" zoomScaleNormal="90" workbookViewId="0">
      <selection activeCell="O10" sqref="O10"/>
    </sheetView>
  </sheetViews>
  <sheetFormatPr defaultColWidth="8.625" defaultRowHeight="18.75" x14ac:dyDescent="0.4"/>
  <cols>
    <col min="1" max="1" width="2.375" style="199" customWidth="1"/>
    <col min="2" max="2" width="7.125" style="199" customWidth="1"/>
    <col min="3" max="3" width="25.625" style="199" customWidth="1"/>
    <col min="4" max="4" width="10.125" style="199" customWidth="1"/>
    <col min="5" max="6" width="8.625" style="199"/>
    <col min="7" max="7" width="54.375" style="199" customWidth="1"/>
    <col min="8" max="16384" width="8.625" style="199"/>
  </cols>
  <sheetData>
    <row r="1" spans="2:11" ht="32.450000000000003" customHeight="1" x14ac:dyDescent="0.4">
      <c r="B1" s="281" t="s">
        <v>48</v>
      </c>
      <c r="C1" s="281"/>
      <c r="D1" s="281"/>
      <c r="E1" s="281"/>
      <c r="F1" s="281"/>
      <c r="G1" s="281"/>
      <c r="H1" s="281"/>
    </row>
    <row r="2" spans="2:11" ht="32.450000000000003" customHeight="1" x14ac:dyDescent="0.4">
      <c r="C2" s="199" t="s">
        <v>174</v>
      </c>
      <c r="I2" s="200"/>
    </row>
    <row r="3" spans="2:11" ht="24.95" customHeight="1" x14ac:dyDescent="0.4">
      <c r="B3" s="282" t="s">
        <v>175</v>
      </c>
      <c r="C3" s="282" t="s">
        <v>0</v>
      </c>
      <c r="D3" s="282" t="s">
        <v>1</v>
      </c>
      <c r="E3" s="282" t="s">
        <v>2</v>
      </c>
      <c r="F3" s="282" t="s">
        <v>176</v>
      </c>
      <c r="G3" s="283" t="s">
        <v>177</v>
      </c>
      <c r="H3" s="284" t="s">
        <v>178</v>
      </c>
    </row>
    <row r="4" spans="2:11" ht="24.6" customHeight="1" x14ac:dyDescent="0.4">
      <c r="B4" s="282"/>
      <c r="C4" s="282"/>
      <c r="D4" s="282"/>
      <c r="E4" s="282"/>
      <c r="F4" s="282"/>
      <c r="G4" s="283"/>
      <c r="H4" s="284"/>
    </row>
    <row r="5" spans="2:11" ht="36.950000000000003" customHeight="1" x14ac:dyDescent="0.4">
      <c r="B5" s="201" t="s">
        <v>3</v>
      </c>
      <c r="C5" s="201" t="s">
        <v>241</v>
      </c>
      <c r="D5" s="201" t="s">
        <v>248</v>
      </c>
      <c r="E5" s="277" t="s">
        <v>4</v>
      </c>
      <c r="F5" s="201" t="s">
        <v>5</v>
      </c>
      <c r="G5" s="202" t="s">
        <v>179</v>
      </c>
      <c r="H5" s="203"/>
      <c r="I5" s="204"/>
      <c r="J5" s="204"/>
      <c r="K5" s="204"/>
    </row>
    <row r="6" spans="2:11" ht="36.950000000000003" customHeight="1" x14ac:dyDescent="0.4">
      <c r="B6" s="201" t="s">
        <v>6</v>
      </c>
      <c r="C6" s="201" t="s">
        <v>8</v>
      </c>
      <c r="D6" s="201" t="s">
        <v>245</v>
      </c>
      <c r="E6" s="277"/>
      <c r="F6" s="201" t="s">
        <v>5</v>
      </c>
      <c r="G6" s="205" t="s">
        <v>180</v>
      </c>
      <c r="H6" s="206"/>
    </row>
    <row r="7" spans="2:11" ht="36.950000000000003" customHeight="1" x14ac:dyDescent="0.4">
      <c r="B7" s="201" t="s">
        <v>7</v>
      </c>
      <c r="C7" s="201" t="s">
        <v>10</v>
      </c>
      <c r="D7" s="201" t="s">
        <v>244</v>
      </c>
      <c r="E7" s="277"/>
      <c r="F7" s="201" t="s">
        <v>5</v>
      </c>
      <c r="G7" s="207" t="s">
        <v>240</v>
      </c>
      <c r="H7" s="206"/>
    </row>
    <row r="8" spans="2:11" ht="36.950000000000003" customHeight="1" x14ac:dyDescent="0.4">
      <c r="B8" s="201" t="s">
        <v>9</v>
      </c>
      <c r="C8" s="201" t="s">
        <v>242</v>
      </c>
      <c r="D8" s="201" t="s">
        <v>249</v>
      </c>
      <c r="E8" s="277"/>
      <c r="F8" s="201" t="s">
        <v>5</v>
      </c>
      <c r="G8" s="207" t="s">
        <v>312</v>
      </c>
      <c r="H8" s="206"/>
    </row>
    <row r="9" spans="2:11" ht="36.950000000000003" customHeight="1" x14ac:dyDescent="0.4">
      <c r="B9" s="201" t="s">
        <v>11</v>
      </c>
      <c r="C9" s="201" t="s">
        <v>181</v>
      </c>
      <c r="D9" s="201" t="s">
        <v>182</v>
      </c>
      <c r="E9" s="277" t="s">
        <v>13</v>
      </c>
      <c r="F9" s="201" t="s">
        <v>5</v>
      </c>
      <c r="G9" s="207" t="s">
        <v>183</v>
      </c>
      <c r="H9" s="206"/>
    </row>
    <row r="10" spans="2:11" ht="36.950000000000003" customHeight="1" x14ac:dyDescent="0.4">
      <c r="B10" s="201" t="s">
        <v>184</v>
      </c>
      <c r="C10" s="201" t="s">
        <v>185</v>
      </c>
      <c r="D10" s="201" t="s">
        <v>12</v>
      </c>
      <c r="E10" s="277"/>
      <c r="F10" s="201" t="s">
        <v>15</v>
      </c>
      <c r="G10" s="208" t="s">
        <v>186</v>
      </c>
      <c r="H10" s="206"/>
    </row>
    <row r="11" spans="2:11" ht="36.950000000000003" customHeight="1" x14ac:dyDescent="0.4">
      <c r="B11" s="201" t="s">
        <v>16</v>
      </c>
      <c r="C11" s="201" t="s">
        <v>187</v>
      </c>
      <c r="D11" s="201" t="s">
        <v>12</v>
      </c>
      <c r="E11" s="277"/>
      <c r="F11" s="201" t="s">
        <v>5</v>
      </c>
      <c r="G11" s="207" t="s">
        <v>188</v>
      </c>
      <c r="H11" s="206"/>
    </row>
    <row r="12" spans="2:11" ht="36.950000000000003" customHeight="1" x14ac:dyDescent="0.4">
      <c r="B12" s="209" t="s">
        <v>17</v>
      </c>
      <c r="C12" s="201" t="s">
        <v>189</v>
      </c>
      <c r="D12" s="201" t="s">
        <v>12</v>
      </c>
      <c r="E12" s="277"/>
      <c r="F12" s="201" t="s">
        <v>5</v>
      </c>
      <c r="G12" s="210" t="s">
        <v>190</v>
      </c>
      <c r="H12" s="206"/>
    </row>
    <row r="13" spans="2:11" ht="36.950000000000003" customHeight="1" x14ac:dyDescent="0.4">
      <c r="B13" s="201" t="s">
        <v>191</v>
      </c>
      <c r="C13" s="201" t="s">
        <v>192</v>
      </c>
      <c r="D13" s="201" t="s">
        <v>12</v>
      </c>
      <c r="E13" s="277"/>
      <c r="F13" s="201" t="s">
        <v>14</v>
      </c>
      <c r="G13" s="205" t="s">
        <v>193</v>
      </c>
      <c r="H13" s="206"/>
    </row>
    <row r="14" spans="2:11" ht="36.950000000000003" customHeight="1" x14ac:dyDescent="0.4">
      <c r="B14" s="201" t="s">
        <v>194</v>
      </c>
      <c r="C14" s="201" t="s">
        <v>195</v>
      </c>
      <c r="D14" s="201" t="s">
        <v>12</v>
      </c>
      <c r="E14" s="277"/>
      <c r="F14" s="201" t="s">
        <v>14</v>
      </c>
      <c r="G14" s="205" t="s">
        <v>196</v>
      </c>
      <c r="H14" s="206"/>
      <c r="I14" s="200"/>
    </row>
    <row r="15" spans="2:11" ht="36.950000000000003" customHeight="1" x14ac:dyDescent="0.4">
      <c r="B15" s="201" t="s">
        <v>197</v>
      </c>
      <c r="C15" s="201" t="s">
        <v>198</v>
      </c>
      <c r="D15" s="201" t="s">
        <v>243</v>
      </c>
      <c r="E15" s="277" t="s">
        <v>199</v>
      </c>
      <c r="F15" s="201" t="s">
        <v>5</v>
      </c>
      <c r="G15" s="208" t="s">
        <v>200</v>
      </c>
      <c r="H15" s="206"/>
    </row>
    <row r="16" spans="2:11" ht="36.950000000000003" customHeight="1" x14ac:dyDescent="0.4">
      <c r="B16" s="201" t="s">
        <v>201</v>
      </c>
      <c r="C16" s="211" t="s">
        <v>202</v>
      </c>
      <c r="D16" s="259" t="s">
        <v>243</v>
      </c>
      <c r="E16" s="277"/>
      <c r="F16" s="201" t="s">
        <v>14</v>
      </c>
      <c r="G16" s="207" t="s">
        <v>203</v>
      </c>
      <c r="H16" s="206"/>
    </row>
    <row r="17" spans="2:8" ht="36.950000000000003" hidden="1" customHeight="1" x14ac:dyDescent="0.4">
      <c r="B17" s="212" t="s">
        <v>204</v>
      </c>
      <c r="C17" s="212" t="s">
        <v>205</v>
      </c>
      <c r="D17" s="213" t="s">
        <v>12</v>
      </c>
      <c r="E17" s="214" t="s">
        <v>13</v>
      </c>
      <c r="F17" s="214" t="s">
        <v>14</v>
      </c>
      <c r="G17" s="215"/>
      <c r="H17" s="215"/>
    </row>
    <row r="18" spans="2:8" ht="36.950000000000003" hidden="1" customHeight="1" x14ac:dyDescent="0.4">
      <c r="B18" s="216" t="s">
        <v>206</v>
      </c>
      <c r="C18" s="217" t="s">
        <v>207</v>
      </c>
      <c r="D18" s="218" t="s">
        <v>208</v>
      </c>
      <c r="E18" s="219" t="s">
        <v>4</v>
      </c>
      <c r="F18" s="219" t="s">
        <v>14</v>
      </c>
      <c r="G18" s="220"/>
      <c r="H18" s="221"/>
    </row>
    <row r="19" spans="2:8" ht="36.950000000000003" hidden="1" customHeight="1" x14ac:dyDescent="0.4">
      <c r="B19" s="222" t="s">
        <v>209</v>
      </c>
      <c r="C19" s="223" t="s">
        <v>210</v>
      </c>
      <c r="D19" s="224" t="s">
        <v>12</v>
      </c>
      <c r="E19" s="278" t="s">
        <v>13</v>
      </c>
      <c r="F19" s="225" t="s">
        <v>14</v>
      </c>
      <c r="G19" s="226"/>
      <c r="H19" s="226"/>
    </row>
    <row r="20" spans="2:8" ht="36.950000000000003" hidden="1" customHeight="1" x14ac:dyDescent="0.4">
      <c r="B20" s="227" t="s">
        <v>211</v>
      </c>
      <c r="C20" s="228" t="s">
        <v>212</v>
      </c>
      <c r="D20" s="229" t="s">
        <v>12</v>
      </c>
      <c r="E20" s="279"/>
      <c r="F20" s="230" t="s">
        <v>14</v>
      </c>
      <c r="G20" s="231"/>
      <c r="H20" s="231"/>
    </row>
    <row r="22" spans="2:8" x14ac:dyDescent="0.4">
      <c r="B22" s="280" t="s">
        <v>213</v>
      </c>
      <c r="C22" s="280"/>
      <c r="D22" s="280"/>
      <c r="E22" s="280"/>
      <c r="F22" s="280"/>
      <c r="G22" s="280"/>
      <c r="H22" s="280"/>
    </row>
  </sheetData>
  <mergeCells count="13">
    <mergeCell ref="B1:H1"/>
    <mergeCell ref="B3:B4"/>
    <mergeCell ref="C3:C4"/>
    <mergeCell ref="D3:D4"/>
    <mergeCell ref="E3:E4"/>
    <mergeCell ref="F3:F4"/>
    <mergeCell ref="G3:G4"/>
    <mergeCell ref="H3:H4"/>
    <mergeCell ref="E5:E8"/>
    <mergeCell ref="E9:E14"/>
    <mergeCell ref="E15:E16"/>
    <mergeCell ref="E19:E20"/>
    <mergeCell ref="B22:H22"/>
  </mergeCells>
  <phoneticPr fontId="2"/>
  <dataValidations count="1">
    <dataValidation type="list" allowBlank="1" showInputMessage="1" showErrorMessage="1" sqref="H5:H16">
      <formula1>"✓,−"</formula1>
    </dataValidation>
  </dataValidations>
  <pageMargins left="0.31496062992125984" right="0.31496062992125984" top="0.55118110236220474" bottom="0.35433070866141736" header="0.31496062992125984" footer="0.31496062992125984"/>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sizeWithCells="1">
                  <from>
                    <xdr:col>7</xdr:col>
                    <xdr:colOff>238125</xdr:colOff>
                    <xdr:row>3</xdr:row>
                    <xdr:rowOff>9525</xdr:rowOff>
                  </from>
                  <to>
                    <xdr:col>8</xdr:col>
                    <xdr:colOff>180975</xdr:colOff>
                    <xdr:row>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X149"/>
  <sheetViews>
    <sheetView view="pageBreakPreview" zoomScale="85" zoomScaleNormal="100" zoomScaleSheetLayoutView="85" workbookViewId="0">
      <selection activeCell="G49" sqref="G49"/>
    </sheetView>
  </sheetViews>
  <sheetFormatPr defaultRowHeight="18.75" x14ac:dyDescent="0.4"/>
  <cols>
    <col min="2" max="2" width="9" customWidth="1"/>
    <col min="3" max="11" width="7.25" customWidth="1"/>
    <col min="12" max="12" width="9.5" customWidth="1"/>
    <col min="13" max="13" width="7.25" customWidth="1"/>
    <col min="14" max="14" width="6.625" customWidth="1"/>
    <col min="15" max="15" width="7" customWidth="1"/>
    <col min="16" max="16" width="3.25" customWidth="1"/>
    <col min="17" max="17" width="5.375" customWidth="1"/>
    <col min="18" max="18" width="3.5" customWidth="1"/>
    <col min="19" max="19" width="5.875" customWidth="1"/>
    <col min="20" max="20" width="3.375" customWidth="1"/>
    <col min="21" max="21" width="8.875" customWidth="1"/>
    <col min="23" max="23" width="5.25" customWidth="1"/>
  </cols>
  <sheetData>
    <row r="1" spans="2:20" x14ac:dyDescent="0.4">
      <c r="B1" s="83" t="s">
        <v>271</v>
      </c>
      <c r="C1" s="83"/>
      <c r="D1" s="83"/>
      <c r="E1" s="33"/>
      <c r="F1" s="33"/>
      <c r="M1" s="315" t="s">
        <v>18</v>
      </c>
      <c r="N1" s="315"/>
      <c r="O1" s="352"/>
      <c r="P1" s="352"/>
      <c r="Q1" s="352"/>
      <c r="R1" s="352"/>
      <c r="S1" s="352"/>
      <c r="T1" s="352"/>
    </row>
    <row r="2" spans="2:20" x14ac:dyDescent="0.4">
      <c r="B2" s="83"/>
      <c r="C2" s="83"/>
      <c r="D2" s="83"/>
      <c r="E2" s="33"/>
      <c r="F2" s="33"/>
      <c r="M2" s="195"/>
      <c r="N2" s="195" t="s">
        <v>218</v>
      </c>
      <c r="O2" s="353">
        <f>M12</f>
        <v>0</v>
      </c>
      <c r="P2" s="353"/>
      <c r="Q2" s="353"/>
      <c r="R2" s="353"/>
      <c r="S2" s="353"/>
      <c r="T2" s="353"/>
    </row>
    <row r="3" spans="2:20" x14ac:dyDescent="0.4">
      <c r="B3" s="33"/>
      <c r="C3" s="33"/>
      <c r="D3" s="33"/>
      <c r="E3" s="33"/>
      <c r="F3" s="33"/>
      <c r="M3" s="315" t="s">
        <v>20</v>
      </c>
      <c r="N3" s="315"/>
      <c r="O3" s="32"/>
      <c r="P3" t="s">
        <v>19</v>
      </c>
      <c r="Q3" s="32"/>
      <c r="R3" t="s">
        <v>21</v>
      </c>
      <c r="S3" s="32"/>
      <c r="T3" t="s">
        <v>22</v>
      </c>
    </row>
    <row r="4" spans="2:20" x14ac:dyDescent="0.4">
      <c r="B4" s="33"/>
      <c r="C4" s="33"/>
      <c r="D4" s="33"/>
      <c r="E4" s="33"/>
      <c r="F4" s="33"/>
    </row>
    <row r="5" spans="2:20" x14ac:dyDescent="0.4">
      <c r="B5" s="83" t="s">
        <v>259</v>
      </c>
      <c r="C5" s="83"/>
      <c r="D5" s="33"/>
      <c r="E5" s="33"/>
      <c r="F5" s="33"/>
    </row>
    <row r="6" spans="2:20" x14ac:dyDescent="0.4">
      <c r="B6" s="83"/>
      <c r="C6" s="83"/>
      <c r="D6" s="33"/>
      <c r="E6" s="33"/>
      <c r="F6" s="33"/>
    </row>
    <row r="7" spans="2:20" x14ac:dyDescent="0.4">
      <c r="B7" s="33"/>
      <c r="C7" s="33"/>
      <c r="D7" s="33"/>
      <c r="E7" s="33"/>
      <c r="F7" s="33"/>
      <c r="I7" s="315" t="s">
        <v>214</v>
      </c>
      <c r="J7" s="315"/>
      <c r="K7" s="315"/>
      <c r="L7" s="1" t="s">
        <v>38</v>
      </c>
      <c r="M7" s="256"/>
      <c r="N7" s="2" t="s">
        <v>24</v>
      </c>
      <c r="O7" s="356"/>
      <c r="P7" s="356"/>
    </row>
    <row r="8" spans="2:20" x14ac:dyDescent="0.4">
      <c r="B8" s="33"/>
      <c r="C8" s="33"/>
      <c r="D8" s="33"/>
      <c r="E8" s="33"/>
      <c r="F8" s="33"/>
      <c r="M8" s="4" t="s">
        <v>25</v>
      </c>
      <c r="O8" s="5" t="s">
        <v>26</v>
      </c>
      <c r="P8" s="5"/>
    </row>
    <row r="9" spans="2:20" x14ac:dyDescent="0.4">
      <c r="L9" s="6" t="s">
        <v>27</v>
      </c>
      <c r="M9" s="354"/>
      <c r="N9" s="354"/>
      <c r="O9" s="355"/>
      <c r="P9" s="355"/>
      <c r="Q9" s="355"/>
      <c r="R9" s="355"/>
      <c r="S9" s="355"/>
      <c r="T9" s="355"/>
    </row>
    <row r="10" spans="2:20" ht="38.1" customHeight="1" x14ac:dyDescent="0.4">
      <c r="O10" s="355"/>
      <c r="P10" s="355"/>
      <c r="Q10" s="355"/>
      <c r="R10" s="355"/>
      <c r="S10" s="355"/>
      <c r="T10" s="355"/>
    </row>
    <row r="11" spans="2:20" x14ac:dyDescent="0.4">
      <c r="L11" s="4" t="s">
        <v>28</v>
      </c>
      <c r="M11" s="323"/>
      <c r="N11" s="323"/>
      <c r="O11" s="323"/>
      <c r="P11" s="323"/>
      <c r="Q11" s="323"/>
      <c r="R11" s="323"/>
      <c r="S11" s="323"/>
      <c r="T11" s="323"/>
    </row>
    <row r="12" spans="2:20" ht="21.6" customHeight="1" x14ac:dyDescent="0.4">
      <c r="L12" s="6" t="s">
        <v>29</v>
      </c>
      <c r="M12" s="323"/>
      <c r="N12" s="323"/>
      <c r="O12" s="323"/>
      <c r="P12" s="323"/>
      <c r="Q12" s="323"/>
      <c r="R12" s="323"/>
      <c r="S12" s="323"/>
      <c r="T12" s="323"/>
    </row>
    <row r="13" spans="2:20" ht="21.6" customHeight="1" x14ac:dyDescent="0.4">
      <c r="L13" s="6" t="s">
        <v>272</v>
      </c>
      <c r="M13" s="32"/>
      <c r="N13" t="s">
        <v>19</v>
      </c>
      <c r="O13" s="32"/>
      <c r="P13" t="s">
        <v>21</v>
      </c>
      <c r="Q13" s="32"/>
      <c r="R13" t="s">
        <v>22</v>
      </c>
    </row>
    <row r="14" spans="2:20" ht="21.6" customHeight="1" x14ac:dyDescent="0.4">
      <c r="M14" s="269" t="s">
        <v>273</v>
      </c>
      <c r="N14" s="357" t="e">
        <f>DATESTRING(M13&amp;"/"&amp;O13&amp;"/"&amp;Q13)</f>
        <v>#VALUE!</v>
      </c>
      <c r="O14" s="357"/>
      <c r="P14" s="357"/>
      <c r="Q14" s="357"/>
      <c r="R14" s="270" t="s">
        <v>274</v>
      </c>
    </row>
    <row r="15" spans="2:20" x14ac:dyDescent="0.4">
      <c r="M15" s="34"/>
      <c r="N15" s="34"/>
      <c r="O15" s="34"/>
      <c r="P15" s="34"/>
      <c r="Q15" s="34"/>
      <c r="R15" s="34"/>
    </row>
    <row r="16" spans="2:20" x14ac:dyDescent="0.4">
      <c r="I16" s="315" t="s">
        <v>30</v>
      </c>
      <c r="J16" s="315"/>
      <c r="K16" s="315"/>
      <c r="L16" s="1" t="s">
        <v>38</v>
      </c>
      <c r="M16" s="43"/>
      <c r="N16" s="2" t="s">
        <v>23</v>
      </c>
      <c r="O16" s="351"/>
      <c r="P16" s="351"/>
    </row>
    <row r="17" spans="2:20" x14ac:dyDescent="0.4">
      <c r="M17" s="4" t="s">
        <v>25</v>
      </c>
      <c r="O17" s="5" t="s">
        <v>26</v>
      </c>
      <c r="P17" s="5"/>
    </row>
    <row r="18" spans="2:20" x14ac:dyDescent="0.4">
      <c r="L18" s="6" t="s">
        <v>27</v>
      </c>
      <c r="M18" s="358"/>
      <c r="N18" s="358"/>
      <c r="O18" s="359"/>
      <c r="P18" s="359"/>
      <c r="Q18" s="359"/>
      <c r="R18" s="359"/>
      <c r="S18" s="359"/>
      <c r="T18" s="359"/>
    </row>
    <row r="19" spans="2:20" ht="33" customHeight="1" x14ac:dyDescent="0.4">
      <c r="O19" s="359"/>
      <c r="P19" s="359"/>
      <c r="Q19" s="359"/>
      <c r="R19" s="359"/>
      <c r="S19" s="359"/>
      <c r="T19" s="359"/>
    </row>
    <row r="20" spans="2:20" ht="25.5" customHeight="1" x14ac:dyDescent="0.4">
      <c r="L20" s="6" t="s">
        <v>31</v>
      </c>
      <c r="M20" s="351"/>
      <c r="N20" s="351"/>
      <c r="O20" s="351"/>
      <c r="P20" s="351"/>
      <c r="Q20" s="351"/>
      <c r="R20" s="351"/>
      <c r="S20" s="351"/>
      <c r="T20" s="351"/>
    </row>
    <row r="21" spans="2:20" x14ac:dyDescent="0.4">
      <c r="L21" s="6" t="s">
        <v>32</v>
      </c>
      <c r="M21" s="351"/>
      <c r="N21" s="351"/>
      <c r="O21" s="351"/>
      <c r="P21" s="351"/>
      <c r="Q21" s="351"/>
      <c r="R21" s="351"/>
      <c r="S21" s="351"/>
      <c r="T21" s="351"/>
    </row>
    <row r="22" spans="2:20" ht="20.45" customHeight="1" x14ac:dyDescent="0.4">
      <c r="L22" s="6" t="s">
        <v>33</v>
      </c>
      <c r="M22" s="351"/>
      <c r="N22" s="351"/>
      <c r="O22" s="351"/>
      <c r="P22" s="351"/>
      <c r="Q22" s="351"/>
      <c r="R22" s="351"/>
      <c r="S22" s="351"/>
      <c r="T22" s="351"/>
    </row>
    <row r="23" spans="2:20" x14ac:dyDescent="0.4">
      <c r="L23" s="6"/>
      <c r="M23" s="3"/>
      <c r="N23" s="3"/>
      <c r="O23" s="3"/>
      <c r="P23" s="3"/>
      <c r="Q23" s="3"/>
      <c r="R23" s="3"/>
      <c r="S23" s="3"/>
      <c r="T23" s="3"/>
    </row>
    <row r="25" spans="2:20" ht="43.5" customHeight="1" x14ac:dyDescent="0.4">
      <c r="B25" s="349" t="s">
        <v>252</v>
      </c>
      <c r="C25" s="349"/>
      <c r="D25" s="350"/>
      <c r="E25" s="350"/>
      <c r="F25" s="350"/>
      <c r="G25" s="350"/>
      <c r="H25" s="350"/>
      <c r="I25" s="350"/>
      <c r="J25" s="350"/>
      <c r="K25" s="350"/>
      <c r="L25" s="350"/>
      <c r="M25" s="350"/>
      <c r="N25" s="350"/>
      <c r="O25" s="350"/>
      <c r="P25" s="350"/>
      <c r="Q25" s="350"/>
      <c r="R25" s="350"/>
      <c r="S25" s="350"/>
      <c r="T25" s="350"/>
    </row>
    <row r="26" spans="2:20" ht="17.25" customHeight="1" x14ac:dyDescent="0.4">
      <c r="B26" s="8"/>
      <c r="C26" s="8"/>
      <c r="D26" s="9"/>
      <c r="E26" s="9"/>
      <c r="F26" s="9"/>
      <c r="G26" s="9"/>
      <c r="H26" s="9"/>
      <c r="I26" s="9"/>
      <c r="J26" s="9"/>
      <c r="K26" s="9"/>
      <c r="L26" s="9"/>
      <c r="M26" s="9"/>
      <c r="N26" s="9"/>
      <c r="O26" s="9"/>
      <c r="P26" s="9"/>
      <c r="Q26" s="9"/>
      <c r="R26" s="9"/>
      <c r="S26" s="9"/>
      <c r="T26" s="9"/>
    </row>
    <row r="27" spans="2:20" ht="17.25" customHeight="1" x14ac:dyDescent="0.4">
      <c r="B27" s="8"/>
      <c r="C27" s="8"/>
      <c r="D27" s="8"/>
      <c r="E27" s="8"/>
      <c r="F27" s="8"/>
      <c r="G27" s="8"/>
      <c r="H27" s="8"/>
      <c r="I27" s="9"/>
      <c r="J27" s="9"/>
      <c r="K27" s="9"/>
      <c r="L27" s="9"/>
      <c r="M27" s="9"/>
      <c r="N27" s="9"/>
      <c r="O27" s="9"/>
      <c r="P27" s="9"/>
      <c r="Q27" s="9"/>
      <c r="R27" s="9"/>
      <c r="S27" s="9"/>
      <c r="T27" s="9"/>
    </row>
    <row r="28" spans="2:20" s="233" customFormat="1" ht="21" customHeight="1" x14ac:dyDescent="0.4">
      <c r="B28" s="232"/>
      <c r="C28" s="235" t="s">
        <v>20</v>
      </c>
      <c r="D28" s="237"/>
      <c r="E28" s="236" t="s">
        <v>19</v>
      </c>
      <c r="F28" s="237"/>
      <c r="G28" s="236" t="s">
        <v>217</v>
      </c>
      <c r="H28" s="237"/>
      <c r="I28" s="265" t="s">
        <v>270</v>
      </c>
      <c r="J28" s="266"/>
      <c r="K28" s="267"/>
      <c r="L28" s="288"/>
      <c r="M28" s="289"/>
      <c r="N28" s="289"/>
      <c r="O28" s="268" t="s">
        <v>267</v>
      </c>
      <c r="P28" s="266"/>
      <c r="Q28" s="266"/>
      <c r="R28" s="266"/>
      <c r="S28" s="266"/>
      <c r="T28" s="263"/>
    </row>
    <row r="29" spans="2:20" ht="67.5" customHeight="1" x14ac:dyDescent="0.4">
      <c r="B29" s="7"/>
      <c r="C29" s="348" t="s">
        <v>268</v>
      </c>
      <c r="D29" s="348"/>
      <c r="E29" s="348"/>
      <c r="F29" s="348"/>
      <c r="G29" s="348"/>
      <c r="H29" s="348"/>
      <c r="I29" s="348"/>
      <c r="J29" s="348"/>
      <c r="K29" s="348"/>
      <c r="L29" s="348"/>
      <c r="M29" s="348"/>
      <c r="N29" s="348"/>
      <c r="O29" s="348"/>
      <c r="P29" s="348"/>
      <c r="Q29" s="348"/>
      <c r="R29" s="348"/>
      <c r="S29" s="348"/>
      <c r="T29" s="245"/>
    </row>
    <row r="30" spans="2:20" ht="15.75" customHeight="1" x14ac:dyDescent="0.4">
      <c r="H30" s="264" t="s">
        <v>269</v>
      </c>
    </row>
    <row r="31" spans="2:20" x14ac:dyDescent="0.4">
      <c r="B31" s="294" t="s">
        <v>219</v>
      </c>
      <c r="C31" s="294"/>
      <c r="D31" s="294"/>
      <c r="E31" s="294"/>
      <c r="F31" s="294"/>
      <c r="G31" s="294"/>
      <c r="H31" s="294"/>
      <c r="I31" s="294"/>
      <c r="J31" s="294"/>
      <c r="K31" s="294"/>
      <c r="L31" s="294"/>
      <c r="M31" s="294"/>
      <c r="N31" s="294"/>
      <c r="O31" s="294"/>
      <c r="P31" s="294"/>
      <c r="Q31" s="294"/>
      <c r="R31" s="294"/>
      <c r="S31" s="294"/>
      <c r="T31" s="294"/>
    </row>
    <row r="32" spans="2:20" ht="18.75" customHeight="1" x14ac:dyDescent="0.4">
      <c r="E32" s="238"/>
    </row>
    <row r="33" spans="2:23" ht="18.75" customHeight="1" x14ac:dyDescent="0.4"/>
    <row r="34" spans="2:23" x14ac:dyDescent="0.4">
      <c r="B34" t="s">
        <v>221</v>
      </c>
    </row>
    <row r="35" spans="2:23" ht="33.950000000000003" customHeight="1" x14ac:dyDescent="0.25">
      <c r="B35" s="287" t="s">
        <v>220</v>
      </c>
      <c r="C35" s="287"/>
      <c r="D35" s="338">
        <f>M12</f>
        <v>0</v>
      </c>
      <c r="E35" s="338"/>
      <c r="F35" s="338"/>
      <c r="G35" s="338"/>
      <c r="H35" s="338"/>
      <c r="I35" s="338"/>
      <c r="J35" s="338"/>
      <c r="K35" s="339"/>
      <c r="L35" s="3"/>
      <c r="N35" s="346" t="s">
        <v>42</v>
      </c>
      <c r="O35" s="346"/>
      <c r="P35" s="346"/>
      <c r="Q35" s="346"/>
      <c r="R35" s="346"/>
      <c r="S35" s="346"/>
      <c r="T35" s="346"/>
      <c r="U35" s="346"/>
    </row>
    <row r="36" spans="2:23" ht="33.950000000000003" customHeight="1" x14ac:dyDescent="0.4">
      <c r="B36" s="287" t="s">
        <v>34</v>
      </c>
      <c r="C36" s="287"/>
      <c r="D36" s="340"/>
      <c r="E36" s="341"/>
      <c r="F36" s="31" t="s">
        <v>24</v>
      </c>
      <c r="G36" s="41"/>
      <c r="H36" s="31" t="s">
        <v>24</v>
      </c>
      <c r="I36" s="344"/>
      <c r="J36" s="344"/>
      <c r="K36" s="345"/>
      <c r="L36" s="299" t="s">
        <v>36</v>
      </c>
      <c r="M36" s="300"/>
      <c r="N36" s="316"/>
      <c r="O36" s="317"/>
      <c r="P36" s="317"/>
      <c r="Q36" s="317"/>
      <c r="R36" s="317"/>
      <c r="S36" s="317"/>
      <c r="T36" s="318"/>
      <c r="U36" s="247"/>
    </row>
    <row r="37" spans="2:23" ht="33.950000000000003" customHeight="1" x14ac:dyDescent="0.4">
      <c r="B37" s="287" t="s">
        <v>35</v>
      </c>
      <c r="C37" s="287"/>
      <c r="D37" s="342"/>
      <c r="E37" s="343"/>
      <c r="F37" s="10" t="s">
        <v>24</v>
      </c>
      <c r="G37" s="42"/>
      <c r="H37" s="10" t="s">
        <v>24</v>
      </c>
      <c r="I37" s="328"/>
      <c r="J37" s="328"/>
      <c r="K37" s="329"/>
      <c r="L37" s="347" t="s">
        <v>37</v>
      </c>
      <c r="M37" s="347"/>
      <c r="N37" s="246"/>
      <c r="O37" s="194" t="s">
        <v>23</v>
      </c>
      <c r="P37" s="319"/>
      <c r="Q37" s="319"/>
      <c r="R37" s="194" t="s">
        <v>23</v>
      </c>
      <c r="S37" s="319"/>
      <c r="T37" s="320"/>
      <c r="U37" s="243"/>
    </row>
    <row r="38" spans="2:23" ht="19.5" customHeight="1" x14ac:dyDescent="0.4"/>
    <row r="39" spans="2:23" ht="36.6" customHeight="1" x14ac:dyDescent="0.4">
      <c r="B39" t="s">
        <v>222</v>
      </c>
      <c r="G39" s="235" t="s">
        <v>215</v>
      </c>
      <c r="H39" s="237"/>
      <c r="I39" s="236" t="s">
        <v>216</v>
      </c>
      <c r="J39" s="237"/>
      <c r="K39" s="236" t="s">
        <v>217</v>
      </c>
      <c r="L39" s="237"/>
      <c r="M39" t="s">
        <v>224</v>
      </c>
    </row>
    <row r="40" spans="2:23" ht="19.5" customHeight="1" x14ac:dyDescent="0.4"/>
    <row r="41" spans="2:23" ht="44.25" customHeight="1" x14ac:dyDescent="0.4">
      <c r="B41" t="s">
        <v>223</v>
      </c>
      <c r="D41" s="239"/>
      <c r="E41" s="239"/>
      <c r="F41" s="239"/>
      <c r="G41" s="295">
        <f>'定型様式5｜総括表'!G38</f>
        <v>0</v>
      </c>
      <c r="H41" s="296"/>
      <c r="I41" s="296"/>
      <c r="J41" s="296"/>
      <c r="K41" s="296"/>
      <c r="L41" s="296"/>
      <c r="M41" s="296"/>
      <c r="N41" s="297"/>
      <c r="P41" t="s">
        <v>44</v>
      </c>
    </row>
    <row r="42" spans="2:23" ht="19.5" customHeight="1" x14ac:dyDescent="0.4">
      <c r="D42" s="239"/>
      <c r="E42" s="239"/>
      <c r="F42" s="239"/>
      <c r="G42" s="241"/>
      <c r="H42" s="241"/>
      <c r="I42" s="241"/>
      <c r="J42" s="241"/>
      <c r="K42" s="241"/>
      <c r="L42" s="241"/>
      <c r="M42" s="241"/>
      <c r="N42" s="241"/>
    </row>
    <row r="43" spans="2:23" ht="25.5" customHeight="1" x14ac:dyDescent="0.4">
      <c r="B43" t="s">
        <v>253</v>
      </c>
      <c r="D43" s="239"/>
      <c r="E43" s="241"/>
      <c r="F43" s="321" t="s">
        <v>256</v>
      </c>
      <c r="G43" s="321"/>
      <c r="H43" s="321"/>
      <c r="I43" s="321"/>
      <c r="J43" s="241"/>
      <c r="K43" s="241"/>
      <c r="L43" s="322" t="s">
        <v>257</v>
      </c>
      <c r="M43" s="322"/>
      <c r="N43" s="241"/>
      <c r="O43" s="322" t="s">
        <v>258</v>
      </c>
      <c r="P43" s="322"/>
      <c r="Q43" s="322"/>
      <c r="R43" s="322"/>
    </row>
    <row r="44" spans="2:23" ht="19.5" customHeight="1" x14ac:dyDescent="0.4">
      <c r="B44" s="167"/>
      <c r="C44" s="336"/>
      <c r="D44" s="336"/>
      <c r="E44" s="336"/>
      <c r="F44" s="336"/>
      <c r="G44" s="336"/>
      <c r="H44" s="336"/>
      <c r="I44" s="240"/>
      <c r="J44" s="336"/>
      <c r="K44" s="337"/>
      <c r="L44" s="337"/>
      <c r="M44" s="337"/>
      <c r="N44" s="337"/>
      <c r="O44" s="337"/>
      <c r="P44" s="337"/>
      <c r="Q44" s="337"/>
      <c r="R44" s="337"/>
      <c r="S44" s="337"/>
      <c r="T44" s="337"/>
      <c r="W44" s="17"/>
    </row>
    <row r="45" spans="2:23" x14ac:dyDescent="0.4">
      <c r="B45" t="s">
        <v>254</v>
      </c>
    </row>
    <row r="46" spans="2:23" ht="23.25" customHeight="1" x14ac:dyDescent="0.4">
      <c r="B46" s="24" t="s">
        <v>31</v>
      </c>
      <c r="C46" s="290"/>
      <c r="D46" s="291"/>
      <c r="E46" s="291"/>
      <c r="F46" s="291"/>
      <c r="G46" s="291"/>
      <c r="H46" s="291"/>
      <c r="I46" s="291"/>
      <c r="J46" s="292"/>
      <c r="K46" s="287" t="s">
        <v>46</v>
      </c>
      <c r="L46" s="287"/>
      <c r="M46" s="327"/>
      <c r="N46" s="328"/>
      <c r="O46" s="328"/>
      <c r="P46" s="328"/>
      <c r="Q46" s="328"/>
      <c r="R46" s="328"/>
      <c r="S46" s="328"/>
      <c r="T46" s="329"/>
    </row>
    <row r="47" spans="2:23" ht="23.25" customHeight="1" x14ac:dyDescent="0.4">
      <c r="B47" s="24" t="s">
        <v>45</v>
      </c>
      <c r="C47" s="293"/>
      <c r="D47" s="291"/>
      <c r="E47" s="291"/>
      <c r="F47" s="291"/>
      <c r="G47" s="291"/>
      <c r="H47" s="291"/>
      <c r="I47" s="291"/>
      <c r="J47" s="292"/>
      <c r="K47" s="299" t="s">
        <v>36</v>
      </c>
      <c r="L47" s="300"/>
      <c r="M47" s="301"/>
      <c r="N47" s="302"/>
      <c r="O47" s="302"/>
      <c r="P47" s="302"/>
      <c r="Q47" s="302"/>
      <c r="R47" s="302"/>
      <c r="S47" s="302"/>
      <c r="T47" s="303"/>
    </row>
    <row r="48" spans="2:23" x14ac:dyDescent="0.4">
      <c r="B48" s="287" t="s">
        <v>27</v>
      </c>
      <c r="C48" s="35" t="s">
        <v>38</v>
      </c>
      <c r="D48" s="101"/>
      <c r="E48" s="35" t="s">
        <v>23</v>
      </c>
      <c r="F48" s="102"/>
      <c r="G48" s="36"/>
      <c r="H48" s="36"/>
      <c r="I48" s="36"/>
      <c r="J48" s="36"/>
      <c r="K48" s="12"/>
      <c r="L48" s="12"/>
      <c r="M48" s="12"/>
      <c r="N48" s="12"/>
      <c r="O48" s="12"/>
      <c r="P48" s="12"/>
      <c r="Q48" s="12"/>
      <c r="R48" s="12"/>
      <c r="S48" s="12"/>
      <c r="T48" s="14"/>
    </row>
    <row r="49" spans="2:20" x14ac:dyDescent="0.4">
      <c r="B49" s="287"/>
      <c r="C49" s="37"/>
      <c r="D49" s="38" t="s">
        <v>25</v>
      </c>
      <c r="E49" s="37"/>
      <c r="F49" s="39" t="s">
        <v>39</v>
      </c>
      <c r="G49" s="37"/>
      <c r="H49" s="37"/>
      <c r="I49" s="37"/>
      <c r="J49" s="39"/>
      <c r="K49" s="18" t="s">
        <v>47</v>
      </c>
      <c r="L49" s="18"/>
      <c r="M49" s="17"/>
      <c r="N49" s="17"/>
      <c r="O49" s="17"/>
      <c r="P49" s="17"/>
      <c r="Q49" s="17"/>
      <c r="R49" s="17"/>
      <c r="S49" s="17"/>
      <c r="T49" s="19"/>
    </row>
    <row r="50" spans="2:20" ht="33.6" customHeight="1" x14ac:dyDescent="0.4">
      <c r="B50" s="287"/>
      <c r="C50" s="40"/>
      <c r="D50" s="298"/>
      <c r="E50" s="298"/>
      <c r="F50" s="298"/>
      <c r="G50" s="298"/>
      <c r="H50" s="298"/>
      <c r="I50" s="298"/>
      <c r="J50" s="298"/>
      <c r="K50" s="298"/>
      <c r="L50" s="298"/>
      <c r="M50" s="298"/>
      <c r="N50" s="298"/>
      <c r="O50" s="298"/>
      <c r="P50" s="298"/>
      <c r="Q50" s="298"/>
      <c r="R50" s="298"/>
      <c r="S50" s="298"/>
      <c r="T50" s="314"/>
    </row>
    <row r="51" spans="2:20" ht="23.25" customHeight="1" x14ac:dyDescent="0.4">
      <c r="B51" s="24" t="s">
        <v>34</v>
      </c>
      <c r="C51" s="312"/>
      <c r="D51" s="313"/>
      <c r="E51" s="31" t="s">
        <v>24</v>
      </c>
      <c r="F51" s="103"/>
      <c r="G51" s="31" t="s">
        <v>24</v>
      </c>
      <c r="H51" s="291"/>
      <c r="I51" s="291"/>
      <c r="J51" s="292"/>
      <c r="K51" s="306" t="s">
        <v>37</v>
      </c>
      <c r="L51" s="307"/>
      <c r="M51" s="310"/>
      <c r="N51" s="331" t="s">
        <v>23</v>
      </c>
      <c r="O51" s="324"/>
      <c r="P51" s="324"/>
      <c r="Q51" s="331" t="s">
        <v>23</v>
      </c>
      <c r="R51" s="325"/>
      <c r="S51" s="325"/>
      <c r="T51" s="326"/>
    </row>
    <row r="52" spans="2:20" ht="23.25" customHeight="1" x14ac:dyDescent="0.4">
      <c r="B52" s="24" t="s">
        <v>35</v>
      </c>
      <c r="C52" s="304"/>
      <c r="D52" s="305"/>
      <c r="E52" s="262" t="s">
        <v>24</v>
      </c>
      <c r="F52" s="103"/>
      <c r="G52" s="262" t="s">
        <v>24</v>
      </c>
      <c r="H52" s="291"/>
      <c r="I52" s="291"/>
      <c r="J52" s="292"/>
      <c r="K52" s="308"/>
      <c r="L52" s="309"/>
      <c r="M52" s="311"/>
      <c r="N52" s="332"/>
      <c r="O52" s="330"/>
      <c r="P52" s="330"/>
      <c r="Q52" s="332"/>
      <c r="R52" s="298"/>
      <c r="S52" s="298"/>
      <c r="T52" s="314"/>
    </row>
    <row r="53" spans="2:20" ht="17.25" customHeight="1" x14ac:dyDescent="0.4"/>
    <row r="54" spans="2:20" x14ac:dyDescent="0.4">
      <c r="B54" t="s">
        <v>255</v>
      </c>
    </row>
    <row r="55" spans="2:20" ht="24.6" customHeight="1" x14ac:dyDescent="0.4">
      <c r="B55" s="191" t="s">
        <v>31</v>
      </c>
      <c r="C55" s="290"/>
      <c r="D55" s="290"/>
      <c r="E55" s="290"/>
      <c r="F55" s="290"/>
      <c r="G55" s="290"/>
      <c r="H55" s="290"/>
      <c r="I55" s="290"/>
      <c r="J55" s="290"/>
      <c r="K55" s="306" t="s">
        <v>34</v>
      </c>
      <c r="L55" s="307"/>
      <c r="M55" s="193"/>
      <c r="N55" s="192" t="s">
        <v>23</v>
      </c>
      <c r="O55" s="324"/>
      <c r="P55" s="324"/>
      <c r="Q55" s="192" t="s">
        <v>23</v>
      </c>
      <c r="R55" s="325"/>
      <c r="S55" s="325"/>
      <c r="T55" s="326"/>
    </row>
    <row r="56" spans="2:20" ht="26.45" customHeight="1" x14ac:dyDescent="0.4">
      <c r="B56" s="333" t="s">
        <v>27</v>
      </c>
      <c r="C56" s="23" t="s">
        <v>38</v>
      </c>
      <c r="D56" s="101"/>
      <c r="E56" s="13" t="s">
        <v>23</v>
      </c>
      <c r="F56" s="248"/>
      <c r="G56" s="12"/>
      <c r="H56" s="12"/>
      <c r="I56" s="12"/>
      <c r="J56" s="12"/>
      <c r="K56" s="12"/>
      <c r="L56" s="12"/>
      <c r="M56" s="12"/>
      <c r="N56" s="12"/>
      <c r="O56" s="12"/>
      <c r="P56" s="12"/>
      <c r="Q56" s="12"/>
      <c r="R56" s="12"/>
      <c r="S56" s="12"/>
      <c r="T56" s="14"/>
    </row>
    <row r="57" spans="2:20" ht="17.45" customHeight="1" x14ac:dyDescent="0.4">
      <c r="B57" s="334"/>
      <c r="C57" s="15"/>
      <c r="D57" s="16" t="s">
        <v>25</v>
      </c>
      <c r="E57" s="17"/>
      <c r="F57" s="18" t="s">
        <v>39</v>
      </c>
      <c r="G57" s="17"/>
      <c r="H57" s="17"/>
      <c r="I57" s="17"/>
      <c r="J57" s="18"/>
      <c r="K57" s="18" t="s">
        <v>47</v>
      </c>
      <c r="L57" s="18"/>
      <c r="M57" s="17"/>
      <c r="N57" s="17"/>
      <c r="O57" s="17"/>
      <c r="P57" s="17"/>
      <c r="Q57" s="17"/>
      <c r="R57" s="17"/>
      <c r="S57" s="17"/>
      <c r="T57" s="19"/>
    </row>
    <row r="58" spans="2:20" ht="33.950000000000003" customHeight="1" x14ac:dyDescent="0.4">
      <c r="B58" s="335"/>
      <c r="C58" s="20"/>
      <c r="D58" s="298"/>
      <c r="E58" s="298"/>
      <c r="F58" s="285"/>
      <c r="G58" s="285"/>
      <c r="H58" s="285"/>
      <c r="I58" s="285"/>
      <c r="J58" s="285"/>
      <c r="K58" s="285"/>
      <c r="L58" s="285"/>
      <c r="M58" s="285"/>
      <c r="N58" s="285"/>
      <c r="O58" s="285"/>
      <c r="P58" s="285"/>
      <c r="Q58" s="285"/>
      <c r="R58" s="285"/>
      <c r="S58" s="285"/>
      <c r="T58" s="286"/>
    </row>
    <row r="59" spans="2:20" s="33" customFormat="1" ht="25.5" customHeight="1" x14ac:dyDescent="0.4">
      <c r="B59" s="166"/>
      <c r="C59" s="37"/>
      <c r="D59" s="242"/>
      <c r="E59" s="242"/>
      <c r="F59" s="243"/>
      <c r="G59" s="243"/>
      <c r="H59" s="243"/>
      <c r="I59" s="243"/>
      <c r="J59" s="243"/>
      <c r="K59" s="243"/>
      <c r="L59" s="243"/>
      <c r="M59" s="243"/>
      <c r="N59" s="243"/>
      <c r="O59" s="243"/>
      <c r="P59" s="243"/>
      <c r="Q59" s="243"/>
      <c r="R59" s="243"/>
      <c r="S59" s="243"/>
      <c r="T59" s="243"/>
    </row>
    <row r="60" spans="2:20" s="33" customFormat="1" ht="18" customHeight="1" x14ac:dyDescent="0.4">
      <c r="B60"/>
      <c r="C60" s="37"/>
      <c r="D60" s="242"/>
      <c r="E60" s="242"/>
      <c r="F60" s="243"/>
      <c r="G60" s="243"/>
      <c r="H60" s="243"/>
      <c r="I60" s="243"/>
      <c r="J60" s="243"/>
      <c r="K60" s="243"/>
      <c r="L60" s="243"/>
      <c r="M60" s="243"/>
      <c r="N60" s="243"/>
      <c r="O60" s="243"/>
      <c r="P60" s="243"/>
      <c r="Q60" s="243"/>
      <c r="R60" s="243"/>
      <c r="S60" s="243"/>
      <c r="T60" s="243"/>
    </row>
    <row r="61" spans="2:20" s="33" customFormat="1" ht="18" customHeight="1" x14ac:dyDescent="0.4">
      <c r="B61"/>
      <c r="C61" s="37"/>
      <c r="D61" s="242"/>
      <c r="E61" s="242"/>
      <c r="F61" s="243"/>
      <c r="G61" s="243"/>
      <c r="H61" s="243"/>
      <c r="I61" s="243"/>
      <c r="J61" s="243"/>
      <c r="K61" s="243"/>
      <c r="L61" s="243"/>
      <c r="M61" s="243"/>
      <c r="N61" s="243"/>
      <c r="O61" s="243"/>
      <c r="P61" s="243"/>
      <c r="Q61" s="243"/>
      <c r="R61" s="243"/>
      <c r="S61" s="243"/>
      <c r="T61" s="243"/>
    </row>
    <row r="63" spans="2:20" ht="18" customHeight="1" x14ac:dyDescent="0.4">
      <c r="D63" s="261"/>
      <c r="E63" s="261"/>
      <c r="F63" s="261"/>
      <c r="G63" s="261"/>
      <c r="H63" s="261"/>
      <c r="I63" s="261"/>
      <c r="J63" s="261"/>
      <c r="K63" s="261"/>
      <c r="L63" s="261"/>
      <c r="M63" s="261"/>
      <c r="N63" s="261"/>
      <c r="O63" s="261"/>
      <c r="P63" s="261"/>
      <c r="Q63" s="261"/>
      <c r="R63" s="261"/>
      <c r="S63" s="261"/>
      <c r="T63" s="189"/>
    </row>
    <row r="64" spans="2:20" x14ac:dyDescent="0.4">
      <c r="D64" s="261"/>
      <c r="E64" s="261"/>
      <c r="F64" s="261"/>
      <c r="G64" s="261"/>
      <c r="H64" s="261"/>
      <c r="I64" s="261"/>
      <c r="J64" s="261"/>
      <c r="K64" s="261"/>
      <c r="L64" s="261"/>
      <c r="M64" s="261"/>
      <c r="N64" s="261"/>
      <c r="O64" s="261"/>
      <c r="P64" s="261"/>
      <c r="Q64" s="261"/>
      <c r="R64" s="261"/>
      <c r="S64" s="261"/>
      <c r="T64" s="189"/>
    </row>
    <row r="68" spans="22:24" x14ac:dyDescent="0.4">
      <c r="V68">
        <v>1930</v>
      </c>
      <c r="W68" s="271" t="s">
        <v>275</v>
      </c>
      <c r="X68" s="271" t="s">
        <v>275</v>
      </c>
    </row>
    <row r="69" spans="22:24" x14ac:dyDescent="0.4">
      <c r="V69">
        <v>1931</v>
      </c>
      <c r="W69" s="271" t="s">
        <v>276</v>
      </c>
      <c r="X69" s="271" t="s">
        <v>276</v>
      </c>
    </row>
    <row r="70" spans="22:24" x14ac:dyDescent="0.4">
      <c r="V70">
        <v>1932</v>
      </c>
      <c r="W70" s="271" t="s">
        <v>277</v>
      </c>
      <c r="X70" s="271" t="s">
        <v>277</v>
      </c>
    </row>
    <row r="71" spans="22:24" x14ac:dyDescent="0.4">
      <c r="V71">
        <v>1933</v>
      </c>
      <c r="W71" s="271" t="s">
        <v>278</v>
      </c>
      <c r="X71" s="271" t="s">
        <v>278</v>
      </c>
    </row>
    <row r="72" spans="22:24" x14ac:dyDescent="0.4">
      <c r="V72">
        <v>1934</v>
      </c>
      <c r="W72" s="271" t="s">
        <v>279</v>
      </c>
      <c r="X72" s="271" t="s">
        <v>279</v>
      </c>
    </row>
    <row r="73" spans="22:24" x14ac:dyDescent="0.4">
      <c r="V73">
        <v>1935</v>
      </c>
      <c r="W73" s="271" t="s">
        <v>280</v>
      </c>
      <c r="X73" s="271" t="s">
        <v>280</v>
      </c>
    </row>
    <row r="74" spans="22:24" x14ac:dyDescent="0.4">
      <c r="V74">
        <v>1936</v>
      </c>
      <c r="W74" s="271" t="s">
        <v>281</v>
      </c>
      <c r="X74" s="271" t="s">
        <v>281</v>
      </c>
    </row>
    <row r="75" spans="22:24" x14ac:dyDescent="0.4">
      <c r="V75">
        <v>1937</v>
      </c>
      <c r="W75" s="271" t="s">
        <v>282</v>
      </c>
      <c r="X75" s="271" t="s">
        <v>282</v>
      </c>
    </row>
    <row r="76" spans="22:24" x14ac:dyDescent="0.4">
      <c r="V76">
        <v>1938</v>
      </c>
      <c r="W76" s="271" t="s">
        <v>283</v>
      </c>
      <c r="X76" s="271" t="s">
        <v>283</v>
      </c>
    </row>
    <row r="77" spans="22:24" x14ac:dyDescent="0.4">
      <c r="V77">
        <v>1939</v>
      </c>
      <c r="W77" s="271" t="s">
        <v>284</v>
      </c>
      <c r="X77" s="271" t="s">
        <v>284</v>
      </c>
    </row>
    <row r="78" spans="22:24" x14ac:dyDescent="0.4">
      <c r="V78">
        <v>1940</v>
      </c>
      <c r="W78" s="271" t="s">
        <v>285</v>
      </c>
      <c r="X78" s="271" t="s">
        <v>285</v>
      </c>
    </row>
    <row r="79" spans="22:24" x14ac:dyDescent="0.4">
      <c r="V79">
        <v>1941</v>
      </c>
      <c r="W79" s="271" t="s">
        <v>286</v>
      </c>
      <c r="X79" s="271" t="s">
        <v>286</v>
      </c>
    </row>
    <row r="80" spans="22:24" x14ac:dyDescent="0.4">
      <c r="V80">
        <v>1942</v>
      </c>
      <c r="X80" s="271" t="s">
        <v>287</v>
      </c>
    </row>
    <row r="81" spans="22:24" x14ac:dyDescent="0.4">
      <c r="V81">
        <v>1943</v>
      </c>
      <c r="X81" s="271" t="s">
        <v>288</v>
      </c>
    </row>
    <row r="82" spans="22:24" x14ac:dyDescent="0.4">
      <c r="V82">
        <v>1944</v>
      </c>
      <c r="X82" s="271" t="s">
        <v>289</v>
      </c>
    </row>
    <row r="83" spans="22:24" x14ac:dyDescent="0.4">
      <c r="V83">
        <v>1945</v>
      </c>
      <c r="X83" s="271" t="s">
        <v>290</v>
      </c>
    </row>
    <row r="84" spans="22:24" x14ac:dyDescent="0.4">
      <c r="V84">
        <v>1946</v>
      </c>
      <c r="X84" s="271" t="s">
        <v>291</v>
      </c>
    </row>
    <row r="85" spans="22:24" x14ac:dyDescent="0.4">
      <c r="V85">
        <v>1947</v>
      </c>
      <c r="X85" s="271" t="s">
        <v>292</v>
      </c>
    </row>
    <row r="86" spans="22:24" x14ac:dyDescent="0.4">
      <c r="V86">
        <v>1948</v>
      </c>
      <c r="X86" s="271" t="s">
        <v>293</v>
      </c>
    </row>
    <row r="87" spans="22:24" x14ac:dyDescent="0.4">
      <c r="V87">
        <v>1949</v>
      </c>
      <c r="X87" s="271" t="s">
        <v>294</v>
      </c>
    </row>
    <row r="88" spans="22:24" x14ac:dyDescent="0.4">
      <c r="V88">
        <v>1950</v>
      </c>
      <c r="X88" s="271" t="s">
        <v>295</v>
      </c>
    </row>
    <row r="89" spans="22:24" x14ac:dyDescent="0.4">
      <c r="V89">
        <v>1951</v>
      </c>
      <c r="X89" s="271" t="s">
        <v>296</v>
      </c>
    </row>
    <row r="90" spans="22:24" x14ac:dyDescent="0.4">
      <c r="V90">
        <v>1952</v>
      </c>
      <c r="X90" s="271" t="s">
        <v>297</v>
      </c>
    </row>
    <row r="91" spans="22:24" x14ac:dyDescent="0.4">
      <c r="V91">
        <v>1953</v>
      </c>
      <c r="X91" s="271" t="s">
        <v>298</v>
      </c>
    </row>
    <row r="92" spans="22:24" x14ac:dyDescent="0.4">
      <c r="V92">
        <v>1954</v>
      </c>
      <c r="X92" s="271" t="s">
        <v>299</v>
      </c>
    </row>
    <row r="93" spans="22:24" x14ac:dyDescent="0.4">
      <c r="V93">
        <v>1955</v>
      </c>
      <c r="X93" s="271" t="s">
        <v>300</v>
      </c>
    </row>
    <row r="94" spans="22:24" x14ac:dyDescent="0.4">
      <c r="V94">
        <v>1956</v>
      </c>
      <c r="X94" s="271" t="s">
        <v>301</v>
      </c>
    </row>
    <row r="95" spans="22:24" x14ac:dyDescent="0.4">
      <c r="V95">
        <v>1957</v>
      </c>
      <c r="X95" s="271" t="s">
        <v>302</v>
      </c>
    </row>
    <row r="96" spans="22:24" x14ac:dyDescent="0.4">
      <c r="V96">
        <v>1958</v>
      </c>
      <c r="X96" s="271" t="s">
        <v>303</v>
      </c>
    </row>
    <row r="97" spans="22:24" x14ac:dyDescent="0.4">
      <c r="V97">
        <v>1959</v>
      </c>
      <c r="X97" s="271" t="s">
        <v>304</v>
      </c>
    </row>
    <row r="98" spans="22:24" x14ac:dyDescent="0.4">
      <c r="V98">
        <v>1960</v>
      </c>
      <c r="X98" s="271" t="s">
        <v>305</v>
      </c>
    </row>
    <row r="99" spans="22:24" x14ac:dyDescent="0.4">
      <c r="V99">
        <v>1961</v>
      </c>
    </row>
    <row r="100" spans="22:24" x14ac:dyDescent="0.4">
      <c r="V100">
        <v>1962</v>
      </c>
    </row>
    <row r="101" spans="22:24" x14ac:dyDescent="0.4">
      <c r="V101">
        <v>1963</v>
      </c>
    </row>
    <row r="102" spans="22:24" x14ac:dyDescent="0.4">
      <c r="V102">
        <v>1964</v>
      </c>
    </row>
    <row r="103" spans="22:24" x14ac:dyDescent="0.4">
      <c r="V103">
        <v>1965</v>
      </c>
    </row>
    <row r="104" spans="22:24" x14ac:dyDescent="0.4">
      <c r="V104">
        <v>1966</v>
      </c>
    </row>
    <row r="105" spans="22:24" x14ac:dyDescent="0.4">
      <c r="V105">
        <v>1967</v>
      </c>
    </row>
    <row r="106" spans="22:24" x14ac:dyDescent="0.4">
      <c r="V106">
        <v>1968</v>
      </c>
    </row>
    <row r="107" spans="22:24" x14ac:dyDescent="0.4">
      <c r="V107">
        <v>1969</v>
      </c>
    </row>
    <row r="108" spans="22:24" x14ac:dyDescent="0.4">
      <c r="V108">
        <v>1970</v>
      </c>
    </row>
    <row r="109" spans="22:24" x14ac:dyDescent="0.4">
      <c r="V109">
        <v>1971</v>
      </c>
    </row>
    <row r="110" spans="22:24" x14ac:dyDescent="0.4">
      <c r="V110">
        <v>1972</v>
      </c>
    </row>
    <row r="111" spans="22:24" x14ac:dyDescent="0.4">
      <c r="V111">
        <v>1973</v>
      </c>
    </row>
    <row r="112" spans="22:24" x14ac:dyDescent="0.4">
      <c r="V112">
        <v>1974</v>
      </c>
    </row>
    <row r="113" spans="22:22" x14ac:dyDescent="0.4">
      <c r="V113">
        <v>1975</v>
      </c>
    </row>
    <row r="114" spans="22:22" x14ac:dyDescent="0.4">
      <c r="V114">
        <v>1976</v>
      </c>
    </row>
    <row r="115" spans="22:22" x14ac:dyDescent="0.4">
      <c r="V115">
        <v>1977</v>
      </c>
    </row>
    <row r="116" spans="22:22" x14ac:dyDescent="0.4">
      <c r="V116">
        <v>1978</v>
      </c>
    </row>
    <row r="117" spans="22:22" x14ac:dyDescent="0.4">
      <c r="V117">
        <v>1979</v>
      </c>
    </row>
    <row r="118" spans="22:22" x14ac:dyDescent="0.4">
      <c r="V118">
        <v>1980</v>
      </c>
    </row>
    <row r="119" spans="22:22" x14ac:dyDescent="0.4">
      <c r="V119">
        <v>1981</v>
      </c>
    </row>
    <row r="120" spans="22:22" x14ac:dyDescent="0.4">
      <c r="V120">
        <v>1982</v>
      </c>
    </row>
    <row r="121" spans="22:22" x14ac:dyDescent="0.4">
      <c r="V121">
        <v>1983</v>
      </c>
    </row>
    <row r="122" spans="22:22" x14ac:dyDescent="0.4">
      <c r="V122">
        <v>1984</v>
      </c>
    </row>
    <row r="123" spans="22:22" x14ac:dyDescent="0.4">
      <c r="V123">
        <v>1985</v>
      </c>
    </row>
    <row r="124" spans="22:22" x14ac:dyDescent="0.4">
      <c r="V124">
        <v>1986</v>
      </c>
    </row>
    <row r="125" spans="22:22" x14ac:dyDescent="0.4">
      <c r="V125">
        <v>1987</v>
      </c>
    </row>
    <row r="126" spans="22:22" x14ac:dyDescent="0.4">
      <c r="V126">
        <v>1988</v>
      </c>
    </row>
    <row r="127" spans="22:22" x14ac:dyDescent="0.4">
      <c r="V127">
        <v>1989</v>
      </c>
    </row>
    <row r="128" spans="22:22" x14ac:dyDescent="0.4">
      <c r="V128">
        <v>1990</v>
      </c>
    </row>
    <row r="129" spans="22:22" x14ac:dyDescent="0.4">
      <c r="V129">
        <v>1991</v>
      </c>
    </row>
    <row r="130" spans="22:22" x14ac:dyDescent="0.4">
      <c r="V130">
        <v>1992</v>
      </c>
    </row>
    <row r="131" spans="22:22" x14ac:dyDescent="0.4">
      <c r="V131">
        <v>1993</v>
      </c>
    </row>
    <row r="132" spans="22:22" x14ac:dyDescent="0.4">
      <c r="V132">
        <v>1994</v>
      </c>
    </row>
    <row r="133" spans="22:22" x14ac:dyDescent="0.4">
      <c r="V133">
        <v>1995</v>
      </c>
    </row>
    <row r="134" spans="22:22" x14ac:dyDescent="0.4">
      <c r="V134">
        <v>1996</v>
      </c>
    </row>
    <row r="135" spans="22:22" x14ac:dyDescent="0.4">
      <c r="V135">
        <v>1997</v>
      </c>
    </row>
    <row r="136" spans="22:22" x14ac:dyDescent="0.4">
      <c r="V136">
        <v>1998</v>
      </c>
    </row>
    <row r="137" spans="22:22" x14ac:dyDescent="0.4">
      <c r="V137">
        <v>1999</v>
      </c>
    </row>
    <row r="138" spans="22:22" x14ac:dyDescent="0.4">
      <c r="V138">
        <v>2000</v>
      </c>
    </row>
    <row r="139" spans="22:22" x14ac:dyDescent="0.4">
      <c r="V139">
        <v>2001</v>
      </c>
    </row>
    <row r="140" spans="22:22" x14ac:dyDescent="0.4">
      <c r="V140">
        <v>2002</v>
      </c>
    </row>
    <row r="141" spans="22:22" x14ac:dyDescent="0.4">
      <c r="V141">
        <v>2003</v>
      </c>
    </row>
    <row r="142" spans="22:22" x14ac:dyDescent="0.4">
      <c r="V142">
        <v>2004</v>
      </c>
    </row>
    <row r="143" spans="22:22" x14ac:dyDescent="0.4">
      <c r="V143">
        <v>2005</v>
      </c>
    </row>
    <row r="144" spans="22:22" x14ac:dyDescent="0.4">
      <c r="V144">
        <v>2006</v>
      </c>
    </row>
    <row r="145" spans="22:22" x14ac:dyDescent="0.4">
      <c r="V145">
        <v>2007</v>
      </c>
    </row>
    <row r="146" spans="22:22" x14ac:dyDescent="0.4">
      <c r="V146">
        <v>2008</v>
      </c>
    </row>
    <row r="147" spans="22:22" x14ac:dyDescent="0.4">
      <c r="V147">
        <v>2009</v>
      </c>
    </row>
    <row r="148" spans="22:22" x14ac:dyDescent="0.4">
      <c r="V148">
        <v>2010</v>
      </c>
    </row>
    <row r="149" spans="22:22" x14ac:dyDescent="0.4">
      <c r="V149">
        <v>2011</v>
      </c>
    </row>
  </sheetData>
  <mergeCells count="71">
    <mergeCell ref="C29:S29"/>
    <mergeCell ref="B25:T25"/>
    <mergeCell ref="M22:T22"/>
    <mergeCell ref="M21:T21"/>
    <mergeCell ref="M1:N1"/>
    <mergeCell ref="O1:T1"/>
    <mergeCell ref="O2:T2"/>
    <mergeCell ref="M9:N9"/>
    <mergeCell ref="M3:N3"/>
    <mergeCell ref="O9:T10"/>
    <mergeCell ref="O7:P7"/>
    <mergeCell ref="N14:Q14"/>
    <mergeCell ref="M18:N18"/>
    <mergeCell ref="O18:T19"/>
    <mergeCell ref="M20:T20"/>
    <mergeCell ref="O16:P16"/>
    <mergeCell ref="B56:B58"/>
    <mergeCell ref="D58:E58"/>
    <mergeCell ref="C44:H44"/>
    <mergeCell ref="J44:N44"/>
    <mergeCell ref="D35:K35"/>
    <mergeCell ref="D36:E36"/>
    <mergeCell ref="D37:E37"/>
    <mergeCell ref="I36:K36"/>
    <mergeCell ref="I37:K37"/>
    <mergeCell ref="N35:U35"/>
    <mergeCell ref="L36:M36"/>
    <mergeCell ref="L37:M37"/>
    <mergeCell ref="P37:Q37"/>
    <mergeCell ref="O44:T44"/>
    <mergeCell ref="C55:J55"/>
    <mergeCell ref="K55:L55"/>
    <mergeCell ref="O55:P55"/>
    <mergeCell ref="R55:T55"/>
    <mergeCell ref="M46:T46"/>
    <mergeCell ref="O51:P52"/>
    <mergeCell ref="Q51:Q52"/>
    <mergeCell ref="R51:T52"/>
    <mergeCell ref="N51:N52"/>
    <mergeCell ref="C51:D51"/>
    <mergeCell ref="H51:J51"/>
    <mergeCell ref="F50:J50"/>
    <mergeCell ref="K50:T50"/>
    <mergeCell ref="I7:K7"/>
    <mergeCell ref="I16:K16"/>
    <mergeCell ref="N36:T36"/>
    <mergeCell ref="S37:T37"/>
    <mergeCell ref="B35:C35"/>
    <mergeCell ref="B36:C36"/>
    <mergeCell ref="B37:C37"/>
    <mergeCell ref="F43:I43"/>
    <mergeCell ref="L43:M43"/>
    <mergeCell ref="O43:R43"/>
    <mergeCell ref="M12:T12"/>
    <mergeCell ref="M11:T11"/>
    <mergeCell ref="F58:J58"/>
    <mergeCell ref="K58:T58"/>
    <mergeCell ref="B48:B50"/>
    <mergeCell ref="L28:N28"/>
    <mergeCell ref="K46:L46"/>
    <mergeCell ref="C46:J46"/>
    <mergeCell ref="C47:J47"/>
    <mergeCell ref="B31:T31"/>
    <mergeCell ref="G41:N41"/>
    <mergeCell ref="D50:E50"/>
    <mergeCell ref="K47:L47"/>
    <mergeCell ref="M47:T47"/>
    <mergeCell ref="C52:D52"/>
    <mergeCell ref="H52:J52"/>
    <mergeCell ref="K51:L52"/>
    <mergeCell ref="M51:M52"/>
  </mergeCells>
  <phoneticPr fontId="2"/>
  <conditionalFormatting sqref="O1:T1 Q3 S3 M7 O7:P7 M9:N9 O9:T10 M11:T12 O2:O3">
    <cfRule type="notContainsBlanks" dxfId="41" priority="18">
      <formula>LEN(TRIM(M1))&gt;0</formula>
    </cfRule>
  </conditionalFormatting>
  <conditionalFormatting sqref="D35:K35">
    <cfRule type="cellIs" dxfId="40" priority="15" operator="equal">
      <formula>0</formula>
    </cfRule>
  </conditionalFormatting>
  <conditionalFormatting sqref="D36 G36 I36:K36 N36:N37 P37:Q37 S37 D56 F56 D58:T61 U36:U37">
    <cfRule type="notContainsBlanks" dxfId="39" priority="14">
      <formula>LEN(TRIM(D36))&gt;0</formula>
    </cfRule>
  </conditionalFormatting>
  <conditionalFormatting sqref="M7 O7:P7 M9:N9 O9:T10 M11:T12">
    <cfRule type="notContainsBlanks" dxfId="38" priority="8">
      <formula>LEN(TRIM(M7))&gt;0</formula>
    </cfRule>
  </conditionalFormatting>
  <conditionalFormatting sqref="D36:E36 G36 I36:K36 N36:T36 N37 P37:Q37 S37:T37 H39 J39 L39 D56 F56 D58:T58">
    <cfRule type="notContainsBlanks" dxfId="37" priority="7">
      <formula>LEN(TRIM(D36))&gt;0</formula>
    </cfRule>
  </conditionalFormatting>
  <conditionalFormatting sqref="O2:T2">
    <cfRule type="cellIs" dxfId="36" priority="6" operator="equal">
      <formula>0</formula>
    </cfRule>
  </conditionalFormatting>
  <conditionalFormatting sqref="D28 F28 H28 L28 G41:N41">
    <cfRule type="notContainsBlanks" dxfId="35" priority="4">
      <formula>LEN(TRIM(D28))&gt;0</formula>
    </cfRule>
  </conditionalFormatting>
  <conditionalFormatting sqref="N14:Q14">
    <cfRule type="containsErrors" dxfId="34" priority="2">
      <formula>ISERROR(N14)</formula>
    </cfRule>
  </conditionalFormatting>
  <conditionalFormatting sqref="M13 O13 Q13">
    <cfRule type="notContainsBlanks" dxfId="33" priority="3">
      <formula>LEN(TRIM(M13))&gt;0</formula>
    </cfRule>
  </conditionalFormatting>
  <conditionalFormatting sqref="G41:N41">
    <cfRule type="cellIs" dxfId="32" priority="1" operator="equal">
      <formula>0</formula>
    </cfRule>
  </conditionalFormatting>
  <dataValidations xWindow="1238" yWindow="689" count="5">
    <dataValidation type="textLength" showInputMessage="1" showErrorMessage="1" sqref="M7">
      <formula1>0</formula1>
      <formula2>999</formula2>
    </dataValidation>
    <dataValidation type="textLength" showInputMessage="1" showErrorMessage="1" sqref="O7:P7">
      <formula1>0</formula1>
      <formula2>9999</formula2>
    </dataValidation>
    <dataValidation type="list" allowBlank="1" showInputMessage="1" showErrorMessage="1" sqref="Q13">
      <formula1>$X$68:$X$98</formula1>
    </dataValidation>
    <dataValidation type="list" allowBlank="1" showInputMessage="1" showErrorMessage="1" sqref="O13">
      <formula1>$W$68:$W$79</formula1>
    </dataValidation>
    <dataValidation type="list" allowBlank="1" showInputMessage="1" showErrorMessage="1" sqref="M13">
      <formula1>$V$68:$V$149</formula1>
    </dataValidation>
  </dataValidations>
  <pageMargins left="0.7" right="0.7" top="0.75" bottom="0.75" header="0.3" footer="0.3"/>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6" r:id="rId4" name="Check Box 6">
              <controlPr defaultSize="0" autoFill="0" autoLine="0" autoPict="0">
                <anchor moveWithCells="1">
                  <from>
                    <xdr:col>4</xdr:col>
                    <xdr:colOff>114300</xdr:colOff>
                    <xdr:row>42</xdr:row>
                    <xdr:rowOff>0</xdr:rowOff>
                  </from>
                  <to>
                    <xdr:col>4</xdr:col>
                    <xdr:colOff>419100</xdr:colOff>
                    <xdr:row>43</xdr:row>
                    <xdr:rowOff>0</xdr:rowOff>
                  </to>
                </anchor>
              </controlPr>
            </control>
          </mc:Choice>
        </mc:AlternateContent>
        <mc:AlternateContent xmlns:mc="http://schemas.openxmlformats.org/markup-compatibility/2006">
          <mc:Choice Requires="x14">
            <control shapeId="10247" r:id="rId5" name="Check Box 7">
              <controlPr defaultSize="0" autoFill="0" autoLine="0" autoPict="0">
                <anchor moveWithCells="1">
                  <from>
                    <xdr:col>10</xdr:col>
                    <xdr:colOff>114300</xdr:colOff>
                    <xdr:row>42</xdr:row>
                    <xdr:rowOff>0</xdr:rowOff>
                  </from>
                  <to>
                    <xdr:col>10</xdr:col>
                    <xdr:colOff>409575</xdr:colOff>
                    <xdr:row>43</xdr:row>
                    <xdr:rowOff>0</xdr:rowOff>
                  </to>
                </anchor>
              </controlPr>
            </control>
          </mc:Choice>
        </mc:AlternateContent>
        <mc:AlternateContent xmlns:mc="http://schemas.openxmlformats.org/markup-compatibility/2006">
          <mc:Choice Requires="x14">
            <control shapeId="10248" r:id="rId6" name="Check Box 8">
              <controlPr defaultSize="0" autoFill="0" autoLine="0" autoPict="0">
                <anchor moveWithCells="1">
                  <from>
                    <xdr:col>13</xdr:col>
                    <xdr:colOff>114300</xdr:colOff>
                    <xdr:row>42</xdr:row>
                    <xdr:rowOff>0</xdr:rowOff>
                  </from>
                  <to>
                    <xdr:col>13</xdr:col>
                    <xdr:colOff>419100</xdr:colOff>
                    <xdr:row>43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9"/>
  <sheetViews>
    <sheetView view="pageBreakPreview" topLeftCell="A16" zoomScale="84" zoomScaleNormal="100" zoomScaleSheetLayoutView="84" workbookViewId="0">
      <selection activeCell="L35" sqref="L35"/>
    </sheetView>
  </sheetViews>
  <sheetFormatPr defaultRowHeight="18.75" x14ac:dyDescent="0.4"/>
  <cols>
    <col min="1" max="1" width="3.625" customWidth="1"/>
    <col min="2" max="2" width="4.125" customWidth="1"/>
    <col min="3" max="3" width="17" customWidth="1"/>
    <col min="4" max="4" width="7.375" customWidth="1"/>
    <col min="5" max="5" width="17" customWidth="1"/>
    <col min="6" max="6" width="6.375" customWidth="1"/>
    <col min="7" max="7" width="30.875" customWidth="1"/>
    <col min="8" max="8" width="14.75" customWidth="1"/>
    <col min="9" max="9" width="4.625" customWidth="1"/>
    <col min="10" max="10" width="6.625" customWidth="1"/>
    <col min="11" max="11" width="14.125" customWidth="1"/>
    <col min="12" max="12" width="9.875" customWidth="1"/>
    <col min="13" max="13" width="11.375" customWidth="1"/>
    <col min="14" max="14" width="12.875" customWidth="1"/>
    <col min="15" max="15" width="6.125" customWidth="1"/>
    <col min="18" max="18" width="3.875" customWidth="1"/>
  </cols>
  <sheetData>
    <row r="1" spans="1:21" x14ac:dyDescent="0.4">
      <c r="A1" t="s">
        <v>225</v>
      </c>
      <c r="M1" s="315" t="s">
        <v>18</v>
      </c>
      <c r="N1" s="315"/>
      <c r="O1" s="395">
        <f>'様式第5号｜実績報告書'!O1</f>
        <v>0</v>
      </c>
      <c r="P1" s="395"/>
      <c r="Q1" s="395"/>
    </row>
    <row r="2" spans="1:21" x14ac:dyDescent="0.4">
      <c r="M2" s="315" t="s">
        <v>220</v>
      </c>
      <c r="N2" s="315"/>
      <c r="O2" s="395">
        <f>'様式第5号｜実績報告書'!O2</f>
        <v>0</v>
      </c>
      <c r="P2" s="395"/>
      <c r="Q2" s="395"/>
    </row>
    <row r="3" spans="1:21" ht="24" x14ac:dyDescent="0.4">
      <c r="A3" s="396" t="s">
        <v>49</v>
      </c>
      <c r="B3" s="396"/>
      <c r="C3" s="396"/>
      <c r="D3" s="396"/>
      <c r="E3" s="396"/>
      <c r="F3" s="396"/>
      <c r="G3" s="396"/>
      <c r="H3" s="396"/>
      <c r="I3" s="396"/>
      <c r="J3" s="396"/>
      <c r="K3" s="396"/>
      <c r="L3" s="396"/>
      <c r="M3" s="396"/>
      <c r="N3" s="396"/>
      <c r="O3" s="396"/>
      <c r="P3" s="396"/>
      <c r="Q3" s="396"/>
      <c r="R3" s="54"/>
    </row>
    <row r="4" spans="1:21" x14ac:dyDescent="0.4">
      <c r="B4" t="s">
        <v>79</v>
      </c>
      <c r="U4" s="22" t="s">
        <v>41</v>
      </c>
    </row>
    <row r="5" spans="1:21" ht="19.5" x14ac:dyDescent="0.4">
      <c r="B5" s="57" t="s">
        <v>50</v>
      </c>
      <c r="U5" s="22" t="s">
        <v>43</v>
      </c>
    </row>
    <row r="6" spans="1:21" ht="18.95" customHeight="1" x14ac:dyDescent="0.4">
      <c r="B6" s="51"/>
      <c r="C6" s="51"/>
      <c r="D6" s="26"/>
      <c r="G6" s="25"/>
      <c r="H6" s="25"/>
      <c r="I6" s="25"/>
      <c r="J6" s="25"/>
      <c r="K6" s="25"/>
      <c r="L6" s="25"/>
      <c r="M6" s="25"/>
      <c r="N6" s="25"/>
      <c r="O6" s="25"/>
      <c r="P6" s="25"/>
      <c r="Q6" s="25"/>
      <c r="R6" s="25"/>
    </row>
    <row r="7" spans="1:21" ht="18.95" customHeight="1" x14ac:dyDescent="0.4">
      <c r="B7" s="392" t="s">
        <v>51</v>
      </c>
      <c r="C7" s="392"/>
      <c r="D7" s="394"/>
      <c r="E7" s="394"/>
      <c r="F7" t="s">
        <v>58</v>
      </c>
      <c r="G7" s="289" t="s">
        <v>80</v>
      </c>
      <c r="H7" s="289"/>
      <c r="I7" s="289"/>
      <c r="J7" s="289"/>
    </row>
    <row r="8" spans="1:21" ht="18.95" customHeight="1" x14ac:dyDescent="0.4">
      <c r="B8" s="51"/>
      <c r="C8" s="51"/>
      <c r="D8" s="17"/>
      <c r="E8" s="17"/>
      <c r="F8" s="17"/>
    </row>
    <row r="9" spans="1:21" ht="18.95" customHeight="1" x14ac:dyDescent="0.4">
      <c r="B9" s="392" t="s">
        <v>52</v>
      </c>
      <c r="C9" s="392"/>
      <c r="D9" s="52" t="s">
        <v>59</v>
      </c>
      <c r="E9" s="60"/>
      <c r="F9" s="52" t="s">
        <v>58</v>
      </c>
      <c r="G9" s="52" t="s">
        <v>60</v>
      </c>
      <c r="H9" s="60"/>
      <c r="I9" s="52" t="s">
        <v>58</v>
      </c>
      <c r="J9" s="52" t="s">
        <v>61</v>
      </c>
      <c r="K9" s="60"/>
      <c r="L9" s="52" t="s">
        <v>58</v>
      </c>
      <c r="M9" s="52" t="s">
        <v>62</v>
      </c>
      <c r="N9" s="60"/>
      <c r="O9" s="52" t="s">
        <v>63</v>
      </c>
    </row>
    <row r="10" spans="1:21" ht="18.95" customHeight="1" x14ac:dyDescent="0.4">
      <c r="B10" s="51"/>
      <c r="C10" s="51"/>
      <c r="D10" s="12"/>
      <c r="E10" s="12"/>
      <c r="F10" s="17"/>
      <c r="G10" s="17"/>
      <c r="H10" s="17"/>
      <c r="I10" s="17"/>
      <c r="J10" s="17"/>
      <c r="K10" s="17"/>
      <c r="L10" s="17"/>
      <c r="M10" s="17"/>
      <c r="N10" s="17"/>
      <c r="O10" s="17"/>
    </row>
    <row r="11" spans="1:21" ht="18.95" customHeight="1" x14ac:dyDescent="0.4">
      <c r="B11" s="392" t="s">
        <v>53</v>
      </c>
      <c r="C11" s="392"/>
      <c r="D11" s="394"/>
      <c r="E11" s="394"/>
      <c r="F11" t="s">
        <v>58</v>
      </c>
      <c r="G11" s="289" t="s">
        <v>80</v>
      </c>
      <c r="H11" s="289"/>
      <c r="I11" s="289"/>
      <c r="J11" s="289"/>
    </row>
    <row r="12" spans="1:21" ht="18.95" customHeight="1" x14ac:dyDescent="0.4">
      <c r="B12" s="51"/>
      <c r="C12" s="51"/>
      <c r="D12" s="53"/>
      <c r="E12" s="53"/>
    </row>
    <row r="13" spans="1:21" ht="18.95" customHeight="1" x14ac:dyDescent="0.4">
      <c r="B13" s="392" t="s">
        <v>54</v>
      </c>
      <c r="C13" s="392"/>
      <c r="D13" s="393" t="e">
        <f>(D11/D7)*100</f>
        <v>#DIV/0!</v>
      </c>
      <c r="E13" s="393"/>
      <c r="F13" t="s">
        <v>64</v>
      </c>
      <c r="G13" s="289" t="s">
        <v>81</v>
      </c>
      <c r="H13" s="289"/>
      <c r="I13" s="289"/>
      <c r="J13" s="289"/>
    </row>
    <row r="14" spans="1:21" ht="18.95" customHeight="1" x14ac:dyDescent="0.4">
      <c r="B14" s="51"/>
      <c r="C14" s="51"/>
      <c r="D14" s="53"/>
      <c r="E14" s="53"/>
    </row>
    <row r="15" spans="1:21" ht="18.95" customHeight="1" x14ac:dyDescent="0.4">
      <c r="B15" s="392" t="s">
        <v>55</v>
      </c>
      <c r="C15" s="392"/>
      <c r="D15" s="182"/>
      <c r="E15" s="37"/>
      <c r="F15" s="59"/>
      <c r="G15" s="273" t="s">
        <v>318</v>
      </c>
      <c r="H15" s="60"/>
      <c r="I15" s="17"/>
      <c r="K15" s="197" t="s">
        <v>65</v>
      </c>
      <c r="L15" s="60"/>
      <c r="M15" s="17"/>
    </row>
    <row r="16" spans="1:21" ht="18.95" customHeight="1" x14ac:dyDescent="0.4">
      <c r="B16" s="51"/>
      <c r="C16" s="51"/>
      <c r="D16" s="53"/>
      <c r="E16" s="53"/>
    </row>
    <row r="17" spans="1:17" ht="19.5" thickBot="1" x14ac:dyDescent="0.45">
      <c r="A17" s="61"/>
      <c r="B17" s="61"/>
      <c r="C17" s="61"/>
      <c r="D17" s="61"/>
      <c r="E17" s="61"/>
      <c r="F17" s="61"/>
      <c r="G17" s="61"/>
      <c r="H17" s="61"/>
      <c r="I17" s="61"/>
      <c r="J17" s="61"/>
      <c r="K17" s="61"/>
      <c r="L17" s="61"/>
      <c r="M17" s="61"/>
      <c r="N17" s="61"/>
      <c r="O17" s="61"/>
      <c r="P17" s="61"/>
      <c r="Q17" s="61"/>
    </row>
    <row r="19" spans="1:17" ht="19.5" x14ac:dyDescent="0.4">
      <c r="B19" s="57" t="s">
        <v>67</v>
      </c>
    </row>
    <row r="20" spans="1:17" x14ac:dyDescent="0.4">
      <c r="B20" s="63" t="s">
        <v>76</v>
      </c>
    </row>
    <row r="21" spans="1:17" ht="18" customHeight="1" x14ac:dyDescent="0.4">
      <c r="L21" s="362" t="s">
        <v>315</v>
      </c>
      <c r="M21" s="362"/>
      <c r="N21" s="362"/>
      <c r="O21" s="362"/>
    </row>
    <row r="22" spans="1:17" x14ac:dyDescent="0.4">
      <c r="B22" s="62" t="s">
        <v>68</v>
      </c>
      <c r="L22" s="362"/>
      <c r="M22" s="362"/>
      <c r="N22" s="362"/>
      <c r="O22" s="362"/>
    </row>
    <row r="23" spans="1:17" x14ac:dyDescent="0.4">
      <c r="B23" t="s">
        <v>172</v>
      </c>
      <c r="L23" s="362"/>
      <c r="M23" s="362"/>
      <c r="N23" s="362"/>
      <c r="O23" s="362"/>
    </row>
    <row r="24" spans="1:17" ht="36.6" customHeight="1" thickBot="1" x14ac:dyDescent="0.45">
      <c r="B24" s="363" t="s">
        <v>69</v>
      </c>
      <c r="C24" s="363"/>
      <c r="D24" s="363"/>
      <c r="E24" s="363"/>
      <c r="F24" s="363" t="s">
        <v>78</v>
      </c>
      <c r="G24" s="363"/>
      <c r="H24" s="363"/>
      <c r="I24" s="363"/>
      <c r="J24" s="363"/>
      <c r="K24" s="274"/>
      <c r="L24" s="362"/>
      <c r="M24" s="362"/>
      <c r="N24" s="362"/>
      <c r="O24" s="362"/>
    </row>
    <row r="25" spans="1:17" ht="29.45" customHeight="1" thickTop="1" x14ac:dyDescent="0.4">
      <c r="B25" s="69"/>
      <c r="C25" s="365" t="s">
        <v>71</v>
      </c>
      <c r="D25" s="365"/>
      <c r="E25" s="366"/>
      <c r="F25" s="65" t="s">
        <v>70</v>
      </c>
      <c r="G25" s="367">
        <f>'定型様式6｜明細書【断熱材】'!M47+N25</f>
        <v>0</v>
      </c>
      <c r="H25" s="367"/>
      <c r="I25" s="368"/>
      <c r="J25" s="58" t="s">
        <v>75</v>
      </c>
      <c r="K25" s="275"/>
      <c r="L25" s="52" t="s">
        <v>316</v>
      </c>
      <c r="M25" s="52"/>
      <c r="N25" s="186"/>
      <c r="O25" s="52" t="s">
        <v>173</v>
      </c>
    </row>
    <row r="26" spans="1:17" ht="29.45" customHeight="1" x14ac:dyDescent="0.4">
      <c r="B26" s="64"/>
      <c r="C26" s="371" t="s">
        <v>72</v>
      </c>
      <c r="D26" s="371"/>
      <c r="E26" s="372"/>
      <c r="F26" s="28" t="s">
        <v>70</v>
      </c>
      <c r="G26" s="377">
        <f>'定型様式6｜明細書【窓】'!L71+N26</f>
        <v>0</v>
      </c>
      <c r="H26" s="377"/>
      <c r="I26" s="378"/>
      <c r="J26" s="21" t="s">
        <v>75</v>
      </c>
      <c r="K26" s="275"/>
      <c r="L26" s="52" t="s">
        <v>316</v>
      </c>
      <c r="M26" s="11"/>
      <c r="N26" s="187"/>
      <c r="O26" s="11" t="s">
        <v>173</v>
      </c>
    </row>
    <row r="27" spans="1:17" ht="29.45" customHeight="1" x14ac:dyDescent="0.4">
      <c r="B27" s="64"/>
      <c r="C27" s="371" t="s">
        <v>73</v>
      </c>
      <c r="D27" s="371"/>
      <c r="E27" s="372"/>
      <c r="F27" s="28" t="s">
        <v>70</v>
      </c>
      <c r="G27" s="377">
        <f>'定型様式6｜明細書【ガラス】 '!L35+N27</f>
        <v>0</v>
      </c>
      <c r="H27" s="377"/>
      <c r="I27" s="378"/>
      <c r="J27" s="21" t="s">
        <v>75</v>
      </c>
      <c r="K27" s="275"/>
      <c r="L27" s="52" t="s">
        <v>316</v>
      </c>
      <c r="M27" s="11"/>
      <c r="N27" s="187"/>
      <c r="O27" s="11" t="s">
        <v>173</v>
      </c>
    </row>
    <row r="28" spans="1:17" ht="29.45" customHeight="1" thickBot="1" x14ac:dyDescent="0.45">
      <c r="B28" s="68"/>
      <c r="C28" s="373" t="s">
        <v>74</v>
      </c>
      <c r="D28" s="373"/>
      <c r="E28" s="374"/>
      <c r="F28" s="66" t="s">
        <v>70</v>
      </c>
      <c r="G28" s="379">
        <f>'定型様式6｜明細書【玄関ドア】 '!J19+N28</f>
        <v>0</v>
      </c>
      <c r="H28" s="379"/>
      <c r="I28" s="380"/>
      <c r="J28" s="67" t="s">
        <v>75</v>
      </c>
      <c r="K28" s="275"/>
      <c r="L28" s="52" t="s">
        <v>316</v>
      </c>
      <c r="M28" s="52"/>
      <c r="N28" s="186"/>
      <c r="O28" s="52" t="s">
        <v>173</v>
      </c>
    </row>
    <row r="29" spans="1:17" ht="29.45" customHeight="1" thickTop="1" x14ac:dyDescent="0.4">
      <c r="B29" s="364" t="s">
        <v>77</v>
      </c>
      <c r="C29" s="364"/>
      <c r="D29" s="364"/>
      <c r="E29" s="364"/>
      <c r="F29" s="65" t="s">
        <v>70</v>
      </c>
      <c r="G29" s="381">
        <f>SUM(G25:I28)</f>
        <v>0</v>
      </c>
      <c r="H29" s="382"/>
      <c r="I29" s="382"/>
      <c r="J29" s="58" t="s">
        <v>75</v>
      </c>
      <c r="K29" s="276"/>
    </row>
    <row r="30" spans="1:17" ht="39.6" customHeight="1" x14ac:dyDescent="0.4">
      <c r="B30" s="389" t="s">
        <v>246</v>
      </c>
      <c r="C30" s="376"/>
      <c r="D30" s="376"/>
      <c r="E30" s="376"/>
      <c r="F30" s="28" t="s">
        <v>70</v>
      </c>
      <c r="G30" s="383">
        <f>ROUNDDOWN(G29*2/3,-3)</f>
        <v>0</v>
      </c>
      <c r="H30" s="383"/>
      <c r="I30" s="384"/>
      <c r="J30" s="21" t="s">
        <v>75</v>
      </c>
    </row>
    <row r="31" spans="1:17" ht="38.450000000000003" customHeight="1" x14ac:dyDescent="0.4">
      <c r="B31" s="375" t="s">
        <v>171</v>
      </c>
      <c r="C31" s="376"/>
      <c r="D31" s="376"/>
      <c r="E31" s="376"/>
      <c r="F31" s="28" t="s">
        <v>70</v>
      </c>
      <c r="G31" s="383">
        <f>IF(G30&lt;1200000,G30,1200000)</f>
        <v>0</v>
      </c>
      <c r="H31" s="383"/>
      <c r="I31" s="384"/>
      <c r="J31" s="21" t="s">
        <v>75</v>
      </c>
    </row>
    <row r="33" spans="2:21" x14ac:dyDescent="0.4">
      <c r="F33" s="169"/>
      <c r="G33" s="169"/>
      <c r="H33" s="169"/>
      <c r="I33" s="169"/>
      <c r="J33" s="169"/>
      <c r="K33" s="169"/>
    </row>
    <row r="34" spans="2:21" ht="38.1" customHeight="1" x14ac:dyDescent="0.4">
      <c r="B34" s="390" t="s">
        <v>266</v>
      </c>
      <c r="C34" s="391"/>
      <c r="D34" s="391"/>
      <c r="E34" s="391"/>
      <c r="F34" s="28" t="s">
        <v>70</v>
      </c>
      <c r="G34" s="360">
        <f>G31</f>
        <v>0</v>
      </c>
      <c r="H34" s="360"/>
      <c r="I34" s="361"/>
      <c r="J34" s="21" t="s">
        <v>75</v>
      </c>
    </row>
    <row r="36" spans="2:21" ht="38.1" customHeight="1" x14ac:dyDescent="0.4">
      <c r="B36" s="385" t="s">
        <v>313</v>
      </c>
      <c r="C36" s="386"/>
      <c r="D36" s="386"/>
      <c r="E36" s="386"/>
      <c r="F36" s="198" t="s">
        <v>70</v>
      </c>
      <c r="G36" s="387"/>
      <c r="H36" s="387"/>
      <c r="I36" s="388"/>
      <c r="J36" s="21" t="s">
        <v>75</v>
      </c>
    </row>
    <row r="37" spans="2:21" ht="32.450000000000003" customHeight="1" x14ac:dyDescent="0.4">
      <c r="G37" s="244" t="s">
        <v>314</v>
      </c>
    </row>
    <row r="38" spans="2:21" ht="38.1" customHeight="1" x14ac:dyDescent="0.4">
      <c r="B38" s="369" t="s">
        <v>317</v>
      </c>
      <c r="C38" s="370"/>
      <c r="D38" s="370"/>
      <c r="E38" s="370"/>
      <c r="F38" s="198" t="s">
        <v>70</v>
      </c>
      <c r="G38" s="360">
        <f>IF(G34&lt;G36,G34,G36)</f>
        <v>0</v>
      </c>
      <c r="H38" s="360"/>
      <c r="I38" s="361"/>
      <c r="J38" s="21" t="s">
        <v>75</v>
      </c>
    </row>
    <row r="39" spans="2:21" ht="38.1" customHeight="1" x14ac:dyDescent="0.4"/>
    <row r="40" spans="2:21" ht="38.1" customHeight="1" x14ac:dyDescent="0.4"/>
    <row r="41" spans="2:21" ht="38.1" customHeight="1" x14ac:dyDescent="0.4"/>
    <row r="42" spans="2:21" ht="38.1" customHeight="1" x14ac:dyDescent="0.4"/>
    <row r="43" spans="2:21" ht="38.1" customHeight="1" x14ac:dyDescent="0.4"/>
    <row r="46" spans="2:21" x14ac:dyDescent="0.4">
      <c r="Q46" s="22">
        <v>1</v>
      </c>
      <c r="S46" s="22">
        <v>4</v>
      </c>
      <c r="T46" s="22">
        <v>1</v>
      </c>
      <c r="U46" s="22">
        <v>25</v>
      </c>
    </row>
    <row r="47" spans="2:21" x14ac:dyDescent="0.4">
      <c r="Q47" s="22">
        <v>2</v>
      </c>
      <c r="S47" s="22">
        <v>3</v>
      </c>
      <c r="T47" s="22">
        <v>2</v>
      </c>
      <c r="U47" s="22">
        <v>25</v>
      </c>
    </row>
    <row r="48" spans="2:21" x14ac:dyDescent="0.4">
      <c r="Q48" s="22">
        <v>3</v>
      </c>
      <c r="S48" s="22">
        <v>2</v>
      </c>
      <c r="T48" s="22">
        <v>3</v>
      </c>
      <c r="U48" s="22">
        <v>25</v>
      </c>
    </row>
    <row r="49" spans="17:21" x14ac:dyDescent="0.4">
      <c r="Q49" s="22">
        <v>4</v>
      </c>
      <c r="S49" s="22">
        <v>1</v>
      </c>
      <c r="T49" s="22">
        <v>4</v>
      </c>
      <c r="U49" s="22">
        <v>25</v>
      </c>
    </row>
    <row r="50" spans="17:21" x14ac:dyDescent="0.4">
      <c r="Q50" s="22">
        <v>5</v>
      </c>
      <c r="S50" s="22" t="s">
        <v>234</v>
      </c>
      <c r="T50" s="22">
        <v>5</v>
      </c>
      <c r="U50" s="22">
        <v>25</v>
      </c>
    </row>
    <row r="51" spans="17:21" x14ac:dyDescent="0.4">
      <c r="Q51" s="22">
        <v>6</v>
      </c>
      <c r="T51" s="22">
        <v>6</v>
      </c>
      <c r="U51" s="22">
        <v>25</v>
      </c>
    </row>
    <row r="52" spans="17:21" x14ac:dyDescent="0.4">
      <c r="Q52" s="22">
        <v>7</v>
      </c>
      <c r="T52" s="22">
        <v>7</v>
      </c>
      <c r="U52" s="22">
        <v>25</v>
      </c>
    </row>
    <row r="53" spans="17:21" x14ac:dyDescent="0.4">
      <c r="Q53" s="22">
        <v>8</v>
      </c>
      <c r="T53" s="22">
        <v>8</v>
      </c>
      <c r="U53" s="22">
        <v>25</v>
      </c>
    </row>
    <row r="54" spans="17:21" x14ac:dyDescent="0.4">
      <c r="T54" s="22">
        <v>9</v>
      </c>
      <c r="U54" s="22">
        <v>40</v>
      </c>
    </row>
    <row r="55" spans="17:21" x14ac:dyDescent="0.4">
      <c r="T55" s="22">
        <v>10</v>
      </c>
      <c r="U55" s="22">
        <v>40</v>
      </c>
    </row>
    <row r="56" spans="17:21" x14ac:dyDescent="0.4">
      <c r="T56" s="22">
        <v>11</v>
      </c>
      <c r="U56" s="22">
        <v>40</v>
      </c>
    </row>
    <row r="57" spans="17:21" x14ac:dyDescent="0.4">
      <c r="T57" s="22">
        <v>12</v>
      </c>
      <c r="U57" s="22">
        <v>40</v>
      </c>
    </row>
    <row r="58" spans="17:21" x14ac:dyDescent="0.4">
      <c r="T58" s="22">
        <v>13</v>
      </c>
      <c r="U58" s="22">
        <v>40</v>
      </c>
    </row>
    <row r="59" spans="17:21" x14ac:dyDescent="0.4">
      <c r="T59" s="22">
        <v>14</v>
      </c>
      <c r="U59" s="22">
        <v>100</v>
      </c>
    </row>
  </sheetData>
  <dataConsolidate link="1">
    <dataRefs count="6">
      <dataRef ref="G37" sheet="定型様式5｜総括表"/>
      <dataRef ref="M47:S47" sheet="定型様式6｜明細書【断熱材】"/>
      <dataRef ref="M47:S47" r:id="rId1"/>
      <dataRef ref="M47:S47" r:id="rId2"/>
      <dataRef ref="M47:S47" r:id="rId3"/>
      <dataRef ref="M47:S47" r:id="rId4"/>
    </dataRefs>
  </dataConsolidate>
  <mergeCells count="39">
    <mergeCell ref="M1:N1"/>
    <mergeCell ref="O1:Q1"/>
    <mergeCell ref="M2:N2"/>
    <mergeCell ref="O2:Q2"/>
    <mergeCell ref="A3:Q3"/>
    <mergeCell ref="D13:E13"/>
    <mergeCell ref="G11:J11"/>
    <mergeCell ref="G13:J13"/>
    <mergeCell ref="G7:J7"/>
    <mergeCell ref="D7:E7"/>
    <mergeCell ref="D11:E11"/>
    <mergeCell ref="B7:C7"/>
    <mergeCell ref="B9:C9"/>
    <mergeCell ref="B11:C11"/>
    <mergeCell ref="B13:C13"/>
    <mergeCell ref="B15:C15"/>
    <mergeCell ref="B38:E38"/>
    <mergeCell ref="G38:I38"/>
    <mergeCell ref="C26:E26"/>
    <mergeCell ref="C27:E27"/>
    <mergeCell ref="C28:E28"/>
    <mergeCell ref="B31:E31"/>
    <mergeCell ref="G26:I26"/>
    <mergeCell ref="G27:I27"/>
    <mergeCell ref="G28:I28"/>
    <mergeCell ref="G29:I29"/>
    <mergeCell ref="G30:I30"/>
    <mergeCell ref="B36:E36"/>
    <mergeCell ref="G36:I36"/>
    <mergeCell ref="B30:E30"/>
    <mergeCell ref="G31:I31"/>
    <mergeCell ref="B34:E34"/>
    <mergeCell ref="G34:I34"/>
    <mergeCell ref="L21:O24"/>
    <mergeCell ref="F24:J24"/>
    <mergeCell ref="B29:E29"/>
    <mergeCell ref="C25:E25"/>
    <mergeCell ref="G25:I25"/>
    <mergeCell ref="B24:E24"/>
  </mergeCells>
  <phoneticPr fontId="2"/>
  <conditionalFormatting sqref="O1:Q2">
    <cfRule type="cellIs" dxfId="31" priority="11" operator="equal">
      <formula>0</formula>
    </cfRule>
  </conditionalFormatting>
  <conditionalFormatting sqref="D13:E13">
    <cfRule type="containsErrors" dxfId="30" priority="13">
      <formula>ISERROR(D13)</formula>
    </cfRule>
  </conditionalFormatting>
  <conditionalFormatting sqref="G25:I31 G34:I34">
    <cfRule type="cellIs" dxfId="29" priority="5" operator="equal">
      <formula>0</formula>
    </cfRule>
  </conditionalFormatting>
  <conditionalFormatting sqref="G36:I36">
    <cfRule type="notContainsBlanks" dxfId="28" priority="12">
      <formula>LEN(TRIM(G36))&gt;0</formula>
    </cfRule>
  </conditionalFormatting>
  <conditionalFormatting sqref="G38:I38">
    <cfRule type="cellIs" dxfId="27" priority="3" operator="equal">
      <formula>0</formula>
    </cfRule>
  </conditionalFormatting>
  <conditionalFormatting sqref="D7:E7 E9 H9 K9 N9 D11:E11 D15 H15 L15">
    <cfRule type="notContainsBlanks" dxfId="26" priority="1">
      <formula>LEN(TRIM(D7))&gt;0</formula>
    </cfRule>
  </conditionalFormatting>
  <dataValidations count="3">
    <dataValidation type="list" allowBlank="1" showInputMessage="1" showErrorMessage="1" sqref="H15">
      <formula1>$S$46:$S$49</formula1>
    </dataValidation>
    <dataValidation type="list" allowBlank="1" showInputMessage="1" showErrorMessage="1" sqref="L15">
      <formula1>$T$46:$T$59</formula1>
    </dataValidation>
    <dataValidation type="list" allowBlank="1" showInputMessage="1" showErrorMessage="1" sqref="D15">
      <formula1>$Q$46:$Q$53</formula1>
    </dataValidation>
  </dataValidations>
  <pageMargins left="0.7" right="0.7" top="0.75" bottom="0.75" header="0.3" footer="0.3"/>
  <pageSetup paperSize="9" scale="41"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9"/>
  <sheetViews>
    <sheetView view="pageBreakPreview" zoomScale="58" zoomScaleNormal="100" zoomScaleSheetLayoutView="58" workbookViewId="0">
      <selection activeCell="AF26" sqref="AF26"/>
    </sheetView>
  </sheetViews>
  <sheetFormatPr defaultRowHeight="18.75" x14ac:dyDescent="0.4"/>
  <cols>
    <col min="1" max="1" width="3.625" customWidth="1"/>
    <col min="2" max="2" width="7.875" customWidth="1"/>
    <col min="3" max="3" width="10.375" customWidth="1"/>
    <col min="4" max="4" width="9" customWidth="1"/>
    <col min="5" max="5" width="19.625" customWidth="1"/>
    <col min="6" max="6" width="14.5" customWidth="1"/>
    <col min="7" max="7" width="48.5" customWidth="1"/>
    <col min="8" max="8" width="9.625" customWidth="1"/>
    <col min="9" max="9" width="16.625" customWidth="1"/>
    <col min="10" max="10" width="5.125" customWidth="1"/>
    <col min="11" max="11" width="29.875" customWidth="1"/>
    <col min="12" max="12" width="7.75" customWidth="1"/>
    <col min="13" max="13" width="8.875" customWidth="1"/>
    <col min="14" max="14" width="11.875" customWidth="1"/>
    <col min="15" max="15" width="5.875" customWidth="1"/>
    <col min="17" max="17" width="9.125" customWidth="1"/>
    <col min="18" max="18" width="5.5" customWidth="1"/>
    <col min="19" max="19" width="4.875" customWidth="1"/>
    <col min="20" max="20" width="3.5" customWidth="1"/>
    <col min="21" max="21" width="3.875" customWidth="1"/>
    <col min="30" max="31" width="11.625" customWidth="1"/>
  </cols>
  <sheetData>
    <row r="1" spans="1:33" x14ac:dyDescent="0.4">
      <c r="A1" t="s">
        <v>226</v>
      </c>
      <c r="O1" s="315" t="s">
        <v>18</v>
      </c>
      <c r="P1" s="315"/>
      <c r="Q1" s="395">
        <f>'様式第5号｜実績報告書'!O1</f>
        <v>0</v>
      </c>
      <c r="R1" s="395"/>
      <c r="S1" s="395"/>
      <c r="T1" s="395"/>
    </row>
    <row r="2" spans="1:33" x14ac:dyDescent="0.4">
      <c r="O2" s="315" t="s">
        <v>220</v>
      </c>
      <c r="P2" s="315"/>
      <c r="Q2" s="395">
        <f>'様式第5号｜実績報告書'!O2</f>
        <v>0</v>
      </c>
      <c r="R2" s="395"/>
      <c r="S2" s="395"/>
      <c r="T2" s="395"/>
    </row>
    <row r="3" spans="1:33" ht="24" x14ac:dyDescent="0.4">
      <c r="A3" s="396" t="s">
        <v>82</v>
      </c>
      <c r="B3" s="396"/>
      <c r="C3" s="396"/>
      <c r="D3" s="396"/>
      <c r="E3" s="396"/>
      <c r="F3" s="396"/>
      <c r="G3" s="396"/>
      <c r="H3" s="396"/>
      <c r="I3" s="396"/>
      <c r="J3" s="396"/>
      <c r="K3" s="396"/>
      <c r="L3" s="396"/>
      <c r="M3" s="396"/>
      <c r="N3" s="396"/>
      <c r="O3" s="396"/>
      <c r="P3" s="396"/>
      <c r="Q3" s="396"/>
      <c r="R3" s="396"/>
      <c r="S3" s="396"/>
      <c r="T3" s="396"/>
      <c r="U3" s="54"/>
      <c r="AD3" s="17"/>
      <c r="AE3" s="17"/>
      <c r="AF3" s="17"/>
      <c r="AG3" s="17"/>
    </row>
    <row r="4" spans="1:33" x14ac:dyDescent="0.4">
      <c r="B4" t="s">
        <v>83</v>
      </c>
      <c r="Q4" s="26" t="s">
        <v>84</v>
      </c>
      <c r="R4" s="26"/>
      <c r="S4" s="26"/>
      <c r="X4" s="22" t="s">
        <v>41</v>
      </c>
      <c r="AD4" s="397"/>
      <c r="AE4" s="397"/>
      <c r="AF4" s="397"/>
      <c r="AG4" s="397"/>
    </row>
    <row r="5" spans="1:33" ht="19.5" x14ac:dyDescent="0.4">
      <c r="B5" s="57"/>
      <c r="C5" s="71"/>
      <c r="D5" t="s">
        <v>116</v>
      </c>
      <c r="O5" s="30" t="s">
        <v>56</v>
      </c>
      <c r="P5" s="72"/>
      <c r="Q5" s="26" t="s">
        <v>86</v>
      </c>
      <c r="R5" s="73"/>
      <c r="S5" s="25" t="s">
        <v>85</v>
      </c>
      <c r="T5" s="25"/>
      <c r="X5" s="22" t="s">
        <v>43</v>
      </c>
      <c r="AD5" s="397"/>
      <c r="AE5" s="397"/>
      <c r="AF5" s="168"/>
      <c r="AG5" s="168"/>
    </row>
    <row r="6" spans="1:33" ht="19.5" x14ac:dyDescent="0.4">
      <c r="B6" s="57"/>
      <c r="C6" s="72"/>
      <c r="D6" t="s">
        <v>238</v>
      </c>
      <c r="O6" s="30"/>
      <c r="P6" s="33"/>
      <c r="Q6" s="82"/>
      <c r="R6" s="83"/>
      <c r="S6" s="25"/>
      <c r="T6" s="25"/>
      <c r="X6" s="17"/>
      <c r="AD6" s="168"/>
      <c r="AE6" s="168"/>
      <c r="AF6" s="168"/>
      <c r="AG6" s="168"/>
    </row>
    <row r="7" spans="1:33" ht="30.6" customHeight="1" x14ac:dyDescent="0.4">
      <c r="B7" s="57"/>
      <c r="P7" s="449" t="s">
        <v>102</v>
      </c>
      <c r="Q7" s="450"/>
      <c r="R7" s="450"/>
      <c r="S7" s="450"/>
      <c r="T7" s="450"/>
      <c r="X7" s="17"/>
      <c r="AD7" s="168"/>
      <c r="AE7" s="168"/>
      <c r="AF7" s="168"/>
      <c r="AG7" s="168"/>
    </row>
    <row r="8" spans="1:33" s="26" customFormat="1" ht="35.450000000000003" customHeight="1" x14ac:dyDescent="0.4">
      <c r="B8" s="75" t="s">
        <v>66</v>
      </c>
      <c r="C8" s="76" t="s">
        <v>144</v>
      </c>
      <c r="D8" s="77" t="s">
        <v>87</v>
      </c>
      <c r="E8" s="77" t="s">
        <v>322</v>
      </c>
      <c r="F8" s="77" t="s">
        <v>88</v>
      </c>
      <c r="G8" s="445" t="s">
        <v>89</v>
      </c>
      <c r="H8" s="446"/>
      <c r="I8" s="447"/>
      <c r="J8" s="445" t="s">
        <v>90</v>
      </c>
      <c r="K8" s="446"/>
      <c r="L8" s="447"/>
      <c r="M8" s="172" t="s">
        <v>91</v>
      </c>
      <c r="N8" s="171" t="s">
        <v>96</v>
      </c>
      <c r="O8" s="76" t="s">
        <v>113</v>
      </c>
      <c r="P8" s="79" t="s">
        <v>97</v>
      </c>
      <c r="Q8" s="79" t="s">
        <v>98</v>
      </c>
      <c r="R8" s="448" t="s">
        <v>99</v>
      </c>
      <c r="S8" s="448"/>
      <c r="T8" s="448"/>
    </row>
    <row r="9" spans="1:33" ht="27" customHeight="1" x14ac:dyDescent="0.4">
      <c r="B9" s="424" t="s">
        <v>95</v>
      </c>
      <c r="C9" s="423"/>
      <c r="D9" s="145" t="s">
        <v>93</v>
      </c>
      <c r="E9" s="87"/>
      <c r="F9" s="87"/>
      <c r="G9" s="412"/>
      <c r="H9" s="413"/>
      <c r="I9" s="414"/>
      <c r="J9" s="412"/>
      <c r="K9" s="413"/>
      <c r="L9" s="414"/>
      <c r="M9" s="145"/>
      <c r="N9" s="87"/>
      <c r="O9" s="87"/>
      <c r="P9" s="250">
        <f>IFERROR(ROUNDDOWN((1/(N9/O9))/1000,1),0)</f>
        <v>0</v>
      </c>
      <c r="Q9" s="443">
        <f>SUM(P9:P10)</f>
        <v>0</v>
      </c>
      <c r="R9" s="433"/>
      <c r="S9" s="434"/>
      <c r="T9" s="70" t="s">
        <v>58</v>
      </c>
    </row>
    <row r="10" spans="1:33" ht="27" customHeight="1" x14ac:dyDescent="0.4">
      <c r="B10" s="424"/>
      <c r="C10" s="423"/>
      <c r="D10" s="146" t="s">
        <v>94</v>
      </c>
      <c r="E10" s="85"/>
      <c r="F10" s="179"/>
      <c r="G10" s="415"/>
      <c r="H10" s="416"/>
      <c r="I10" s="417"/>
      <c r="J10" s="415"/>
      <c r="K10" s="416"/>
      <c r="L10" s="417"/>
      <c r="M10" s="180"/>
      <c r="N10" s="179"/>
      <c r="O10" s="85"/>
      <c r="P10" s="249">
        <f>IFERROR(ROUNDDOWN((1/(N10/O10))/1000,1),0)</f>
        <v>0</v>
      </c>
      <c r="Q10" s="444"/>
      <c r="R10" s="435"/>
      <c r="S10" s="436"/>
      <c r="T10" s="58" t="s">
        <v>58</v>
      </c>
      <c r="X10" s="22" t="s">
        <v>166</v>
      </c>
    </row>
    <row r="11" spans="1:33" ht="27" customHeight="1" x14ac:dyDescent="0.4">
      <c r="B11" s="424"/>
      <c r="C11" s="423"/>
      <c r="D11" s="145" t="s">
        <v>93</v>
      </c>
      <c r="E11" s="87"/>
      <c r="F11" s="87"/>
      <c r="G11" s="412"/>
      <c r="H11" s="413"/>
      <c r="I11" s="414"/>
      <c r="J11" s="412"/>
      <c r="K11" s="413"/>
      <c r="L11" s="414"/>
      <c r="M11" s="145"/>
      <c r="N11" s="87"/>
      <c r="O11" s="87"/>
      <c r="P11" s="250">
        <f>IFERROR(ROUNDDOWN((1/(N11/O11))/1000,1),0)</f>
        <v>0</v>
      </c>
      <c r="Q11" s="431">
        <f t="shared" ref="Q11" si="0">SUM(P11:P12)</f>
        <v>0</v>
      </c>
      <c r="R11" s="433"/>
      <c r="S11" s="434"/>
      <c r="T11" s="70" t="s">
        <v>58</v>
      </c>
      <c r="X11" s="22" t="s">
        <v>165</v>
      </c>
    </row>
    <row r="12" spans="1:33" ht="27" customHeight="1" x14ac:dyDescent="0.4">
      <c r="B12" s="424"/>
      <c r="C12" s="423"/>
      <c r="D12" s="146" t="s">
        <v>94</v>
      </c>
      <c r="E12" s="85"/>
      <c r="F12" s="179"/>
      <c r="G12" s="415"/>
      <c r="H12" s="416"/>
      <c r="I12" s="417"/>
      <c r="J12" s="415"/>
      <c r="K12" s="416"/>
      <c r="L12" s="417"/>
      <c r="M12" s="180"/>
      <c r="N12" s="179"/>
      <c r="O12" s="85"/>
      <c r="P12" s="249">
        <f>IFERROR(ROUNDDOWN((1/(N12/O12))/1000,1),0)</f>
        <v>0</v>
      </c>
      <c r="Q12" s="432"/>
      <c r="R12" s="435"/>
      <c r="S12" s="436"/>
      <c r="T12" s="58" t="s">
        <v>58</v>
      </c>
      <c r="X12" s="22" t="s">
        <v>164</v>
      </c>
    </row>
    <row r="13" spans="1:33" ht="27" customHeight="1" x14ac:dyDescent="0.4">
      <c r="B13" s="424"/>
      <c r="C13" s="423"/>
      <c r="D13" s="145" t="s">
        <v>93</v>
      </c>
      <c r="E13" s="87"/>
      <c r="F13" s="87"/>
      <c r="G13" s="412"/>
      <c r="H13" s="413"/>
      <c r="I13" s="414"/>
      <c r="J13" s="412"/>
      <c r="K13" s="413"/>
      <c r="L13" s="414"/>
      <c r="M13" s="145"/>
      <c r="N13" s="87"/>
      <c r="O13" s="87"/>
      <c r="P13" s="250">
        <f t="shared" ref="P13:P28" si="1">IFERROR(ROUNDDOWN((1/(N13/O13))/1000,1),0)</f>
        <v>0</v>
      </c>
      <c r="Q13" s="431">
        <f t="shared" ref="Q13" si="2">SUM(P13:P14)</f>
        <v>0</v>
      </c>
      <c r="R13" s="433"/>
      <c r="S13" s="434"/>
      <c r="T13" s="70" t="s">
        <v>58</v>
      </c>
      <c r="X13" s="22" t="s">
        <v>163</v>
      </c>
    </row>
    <row r="14" spans="1:33" ht="27" customHeight="1" x14ac:dyDescent="0.4">
      <c r="B14" s="424"/>
      <c r="C14" s="423"/>
      <c r="D14" s="146" t="s">
        <v>94</v>
      </c>
      <c r="E14" s="85"/>
      <c r="F14" s="179"/>
      <c r="G14" s="415"/>
      <c r="H14" s="416"/>
      <c r="I14" s="417"/>
      <c r="J14" s="415"/>
      <c r="K14" s="416"/>
      <c r="L14" s="417"/>
      <c r="M14" s="180"/>
      <c r="N14" s="179"/>
      <c r="O14" s="85"/>
      <c r="P14" s="249">
        <f t="shared" si="1"/>
        <v>0</v>
      </c>
      <c r="Q14" s="432"/>
      <c r="R14" s="435"/>
      <c r="S14" s="436"/>
      <c r="T14" s="58" t="s">
        <v>58</v>
      </c>
    </row>
    <row r="15" spans="1:33" ht="27" customHeight="1" x14ac:dyDescent="0.4">
      <c r="B15" s="424"/>
      <c r="C15" s="423"/>
      <c r="D15" s="145" t="s">
        <v>93</v>
      </c>
      <c r="E15" s="87"/>
      <c r="F15" s="87"/>
      <c r="G15" s="412"/>
      <c r="H15" s="413"/>
      <c r="I15" s="414"/>
      <c r="J15" s="412"/>
      <c r="K15" s="413"/>
      <c r="L15" s="414"/>
      <c r="M15" s="145"/>
      <c r="N15" s="87"/>
      <c r="O15" s="87"/>
      <c r="P15" s="250">
        <f t="shared" si="1"/>
        <v>0</v>
      </c>
      <c r="Q15" s="431">
        <f t="shared" ref="Q15" si="3">SUM(P15:P16)</f>
        <v>0</v>
      </c>
      <c r="R15" s="433"/>
      <c r="S15" s="434"/>
      <c r="T15" s="70" t="s">
        <v>58</v>
      </c>
    </row>
    <row r="16" spans="1:33" ht="27" customHeight="1" x14ac:dyDescent="0.4">
      <c r="B16" s="424"/>
      <c r="C16" s="423"/>
      <c r="D16" s="146" t="s">
        <v>94</v>
      </c>
      <c r="E16" s="85"/>
      <c r="F16" s="179"/>
      <c r="G16" s="415"/>
      <c r="H16" s="416"/>
      <c r="I16" s="417"/>
      <c r="J16" s="415"/>
      <c r="K16" s="416"/>
      <c r="L16" s="417"/>
      <c r="M16" s="180"/>
      <c r="N16" s="179"/>
      <c r="O16" s="85"/>
      <c r="P16" s="249">
        <f t="shared" si="1"/>
        <v>0</v>
      </c>
      <c r="Q16" s="432"/>
      <c r="R16" s="435"/>
      <c r="S16" s="436"/>
      <c r="T16" s="58" t="s">
        <v>58</v>
      </c>
    </row>
    <row r="17" spans="2:20" ht="27" customHeight="1" x14ac:dyDescent="0.4">
      <c r="B17" s="424" t="s">
        <v>100</v>
      </c>
      <c r="C17" s="423"/>
      <c r="D17" s="145" t="s">
        <v>93</v>
      </c>
      <c r="E17" s="87"/>
      <c r="F17" s="87"/>
      <c r="G17" s="412"/>
      <c r="H17" s="413"/>
      <c r="I17" s="414"/>
      <c r="J17" s="412"/>
      <c r="K17" s="413"/>
      <c r="L17" s="414"/>
      <c r="M17" s="145"/>
      <c r="N17" s="87"/>
      <c r="O17" s="87"/>
      <c r="P17" s="250">
        <f t="shared" si="1"/>
        <v>0</v>
      </c>
      <c r="Q17" s="431">
        <f t="shared" ref="Q17" si="4">SUM(P17:P18)</f>
        <v>0</v>
      </c>
      <c r="R17" s="433"/>
      <c r="S17" s="434"/>
      <c r="T17" s="70" t="s">
        <v>58</v>
      </c>
    </row>
    <row r="18" spans="2:20" ht="27" customHeight="1" x14ac:dyDescent="0.4">
      <c r="B18" s="424"/>
      <c r="C18" s="423"/>
      <c r="D18" s="146" t="s">
        <v>94</v>
      </c>
      <c r="E18" s="85"/>
      <c r="F18" s="179"/>
      <c r="G18" s="415"/>
      <c r="H18" s="416"/>
      <c r="I18" s="417"/>
      <c r="J18" s="415"/>
      <c r="K18" s="416"/>
      <c r="L18" s="417"/>
      <c r="M18" s="180"/>
      <c r="N18" s="179"/>
      <c r="O18" s="85"/>
      <c r="P18" s="249">
        <f t="shared" si="1"/>
        <v>0</v>
      </c>
      <c r="Q18" s="432"/>
      <c r="R18" s="435"/>
      <c r="S18" s="436"/>
      <c r="T18" s="58" t="s">
        <v>58</v>
      </c>
    </row>
    <row r="19" spans="2:20" ht="27" customHeight="1" x14ac:dyDescent="0.4">
      <c r="B19" s="424"/>
      <c r="C19" s="423"/>
      <c r="D19" s="145" t="s">
        <v>93</v>
      </c>
      <c r="E19" s="87"/>
      <c r="F19" s="87"/>
      <c r="G19" s="412"/>
      <c r="H19" s="413"/>
      <c r="I19" s="414"/>
      <c r="J19" s="412"/>
      <c r="K19" s="413"/>
      <c r="L19" s="414"/>
      <c r="M19" s="145"/>
      <c r="N19" s="87"/>
      <c r="O19" s="87"/>
      <c r="P19" s="250">
        <f t="shared" si="1"/>
        <v>0</v>
      </c>
      <c r="Q19" s="431">
        <f t="shared" ref="Q19" si="5">SUM(P19:P20)</f>
        <v>0</v>
      </c>
      <c r="R19" s="433"/>
      <c r="S19" s="434"/>
      <c r="T19" s="70" t="s">
        <v>58</v>
      </c>
    </row>
    <row r="20" spans="2:20" ht="27" customHeight="1" x14ac:dyDescent="0.4">
      <c r="B20" s="424"/>
      <c r="C20" s="423"/>
      <c r="D20" s="146" t="s">
        <v>94</v>
      </c>
      <c r="E20" s="85"/>
      <c r="F20" s="179"/>
      <c r="G20" s="415"/>
      <c r="H20" s="416"/>
      <c r="I20" s="417"/>
      <c r="J20" s="415"/>
      <c r="K20" s="416"/>
      <c r="L20" s="417"/>
      <c r="M20" s="180"/>
      <c r="N20" s="179"/>
      <c r="O20" s="85"/>
      <c r="P20" s="249">
        <f t="shared" si="1"/>
        <v>0</v>
      </c>
      <c r="Q20" s="432"/>
      <c r="R20" s="435"/>
      <c r="S20" s="436"/>
      <c r="T20" s="58" t="s">
        <v>58</v>
      </c>
    </row>
    <row r="21" spans="2:20" ht="27" customHeight="1" x14ac:dyDescent="0.4">
      <c r="B21" s="424"/>
      <c r="C21" s="423"/>
      <c r="D21" s="145" t="s">
        <v>93</v>
      </c>
      <c r="E21" s="87"/>
      <c r="F21" s="87"/>
      <c r="G21" s="412"/>
      <c r="H21" s="413"/>
      <c r="I21" s="414"/>
      <c r="J21" s="412"/>
      <c r="K21" s="413"/>
      <c r="L21" s="414"/>
      <c r="M21" s="145"/>
      <c r="N21" s="87"/>
      <c r="O21" s="87"/>
      <c r="P21" s="250">
        <f t="shared" si="1"/>
        <v>0</v>
      </c>
      <c r="Q21" s="431">
        <f t="shared" ref="Q21" si="6">SUM(P21:P22)</f>
        <v>0</v>
      </c>
      <c r="R21" s="433"/>
      <c r="S21" s="434"/>
      <c r="T21" s="70" t="s">
        <v>58</v>
      </c>
    </row>
    <row r="22" spans="2:20" ht="27" customHeight="1" x14ac:dyDescent="0.4">
      <c r="B22" s="424"/>
      <c r="C22" s="423"/>
      <c r="D22" s="146" t="s">
        <v>94</v>
      </c>
      <c r="E22" s="85"/>
      <c r="F22" s="179"/>
      <c r="G22" s="415"/>
      <c r="H22" s="416"/>
      <c r="I22" s="417"/>
      <c r="J22" s="415"/>
      <c r="K22" s="416"/>
      <c r="L22" s="417"/>
      <c r="M22" s="180"/>
      <c r="N22" s="179"/>
      <c r="O22" s="85"/>
      <c r="P22" s="249">
        <f t="shared" si="1"/>
        <v>0</v>
      </c>
      <c r="Q22" s="432"/>
      <c r="R22" s="435"/>
      <c r="S22" s="436"/>
      <c r="T22" s="58" t="s">
        <v>58</v>
      </c>
    </row>
    <row r="23" spans="2:20" ht="27" customHeight="1" x14ac:dyDescent="0.4">
      <c r="B23" s="424" t="s">
        <v>101</v>
      </c>
      <c r="C23" s="423"/>
      <c r="D23" s="145" t="s">
        <v>93</v>
      </c>
      <c r="E23" s="87"/>
      <c r="F23" s="87"/>
      <c r="G23" s="412"/>
      <c r="H23" s="413"/>
      <c r="I23" s="414"/>
      <c r="J23" s="412"/>
      <c r="K23" s="413"/>
      <c r="L23" s="414"/>
      <c r="M23" s="145"/>
      <c r="N23" s="87"/>
      <c r="O23" s="87"/>
      <c r="P23" s="250">
        <f t="shared" si="1"/>
        <v>0</v>
      </c>
      <c r="Q23" s="431">
        <f t="shared" ref="Q23" si="7">SUM(P23:P24)</f>
        <v>0</v>
      </c>
      <c r="R23" s="433"/>
      <c r="S23" s="434"/>
      <c r="T23" s="70" t="s">
        <v>58</v>
      </c>
    </row>
    <row r="24" spans="2:20" ht="27" customHeight="1" x14ac:dyDescent="0.4">
      <c r="B24" s="424"/>
      <c r="C24" s="423"/>
      <c r="D24" s="146" t="s">
        <v>94</v>
      </c>
      <c r="E24" s="85"/>
      <c r="F24" s="179"/>
      <c r="G24" s="415"/>
      <c r="H24" s="416"/>
      <c r="I24" s="417"/>
      <c r="J24" s="415"/>
      <c r="K24" s="416"/>
      <c r="L24" s="417"/>
      <c r="M24" s="180"/>
      <c r="N24" s="179"/>
      <c r="O24" s="85"/>
      <c r="P24" s="249">
        <f t="shared" si="1"/>
        <v>0</v>
      </c>
      <c r="Q24" s="432"/>
      <c r="R24" s="435"/>
      <c r="S24" s="436"/>
      <c r="T24" s="58" t="s">
        <v>58</v>
      </c>
    </row>
    <row r="25" spans="2:20" ht="27" customHeight="1" x14ac:dyDescent="0.4">
      <c r="B25" s="424"/>
      <c r="C25" s="423"/>
      <c r="D25" s="145" t="s">
        <v>93</v>
      </c>
      <c r="E25" s="87"/>
      <c r="F25" s="87"/>
      <c r="G25" s="412"/>
      <c r="H25" s="413"/>
      <c r="I25" s="414"/>
      <c r="J25" s="412"/>
      <c r="K25" s="413"/>
      <c r="L25" s="414"/>
      <c r="M25" s="145"/>
      <c r="N25" s="87"/>
      <c r="O25" s="87"/>
      <c r="P25" s="250">
        <f t="shared" si="1"/>
        <v>0</v>
      </c>
      <c r="Q25" s="431">
        <f t="shared" ref="Q25" si="8">SUM(P25:P26)</f>
        <v>0</v>
      </c>
      <c r="R25" s="433"/>
      <c r="S25" s="434"/>
      <c r="T25" s="70" t="s">
        <v>58</v>
      </c>
    </row>
    <row r="26" spans="2:20" ht="27" customHeight="1" x14ac:dyDescent="0.4">
      <c r="B26" s="424"/>
      <c r="C26" s="423"/>
      <c r="D26" s="146" t="s">
        <v>94</v>
      </c>
      <c r="E26" s="85"/>
      <c r="F26" s="179"/>
      <c r="G26" s="415"/>
      <c r="H26" s="416"/>
      <c r="I26" s="417"/>
      <c r="J26" s="415"/>
      <c r="K26" s="416"/>
      <c r="L26" s="417"/>
      <c r="M26" s="180"/>
      <c r="N26" s="179"/>
      <c r="O26" s="85"/>
      <c r="P26" s="249">
        <f t="shared" si="1"/>
        <v>0</v>
      </c>
      <c r="Q26" s="432"/>
      <c r="R26" s="435"/>
      <c r="S26" s="436"/>
      <c r="T26" s="58" t="s">
        <v>58</v>
      </c>
    </row>
    <row r="27" spans="2:20" ht="27" customHeight="1" x14ac:dyDescent="0.4">
      <c r="B27" s="424"/>
      <c r="C27" s="423"/>
      <c r="D27" s="145" t="s">
        <v>93</v>
      </c>
      <c r="E27" s="87"/>
      <c r="F27" s="87"/>
      <c r="G27" s="412"/>
      <c r="H27" s="413"/>
      <c r="I27" s="414"/>
      <c r="J27" s="412"/>
      <c r="K27" s="413"/>
      <c r="L27" s="414"/>
      <c r="M27" s="145"/>
      <c r="N27" s="87"/>
      <c r="O27" s="87"/>
      <c r="P27" s="250">
        <f t="shared" si="1"/>
        <v>0</v>
      </c>
      <c r="Q27" s="431">
        <f t="shared" ref="Q27" si="9">SUM(P27:P28)</f>
        <v>0</v>
      </c>
      <c r="R27" s="433"/>
      <c r="S27" s="434"/>
      <c r="T27" s="70" t="s">
        <v>58</v>
      </c>
    </row>
    <row r="28" spans="2:20" ht="27" customHeight="1" x14ac:dyDescent="0.4">
      <c r="B28" s="424"/>
      <c r="C28" s="423"/>
      <c r="D28" s="146" t="s">
        <v>94</v>
      </c>
      <c r="E28" s="85"/>
      <c r="F28" s="179"/>
      <c r="G28" s="415"/>
      <c r="H28" s="416"/>
      <c r="I28" s="417"/>
      <c r="J28" s="415"/>
      <c r="K28" s="416"/>
      <c r="L28" s="417"/>
      <c r="M28" s="180"/>
      <c r="N28" s="179"/>
      <c r="O28" s="85"/>
      <c r="P28" s="249">
        <f t="shared" si="1"/>
        <v>0</v>
      </c>
      <c r="Q28" s="432"/>
      <c r="R28" s="435"/>
      <c r="S28" s="436"/>
      <c r="T28" s="58" t="s">
        <v>58</v>
      </c>
    </row>
    <row r="29" spans="2:20" ht="35.1" customHeight="1" x14ac:dyDescent="0.4">
      <c r="R29" s="294"/>
      <c r="S29" s="294"/>
    </row>
    <row r="30" spans="2:20" x14ac:dyDescent="0.4">
      <c r="B30" s="33" t="s">
        <v>247</v>
      </c>
      <c r="C30" s="33"/>
      <c r="D30" s="33"/>
      <c r="E30" s="33"/>
      <c r="F30" s="33"/>
      <c r="G30" s="33"/>
      <c r="H30" s="33"/>
      <c r="I30" s="33"/>
      <c r="R30" s="294"/>
      <c r="S30" s="294"/>
    </row>
    <row r="31" spans="2:20" ht="25.5" customHeight="1" x14ac:dyDescent="0.4">
      <c r="B31" s="424" t="s">
        <v>103</v>
      </c>
      <c r="C31" s="424"/>
      <c r="D31" s="423" t="s">
        <v>95</v>
      </c>
      <c r="E31" s="423"/>
      <c r="F31" s="77" t="s">
        <v>104</v>
      </c>
      <c r="G31" s="425"/>
      <c r="H31" s="425"/>
      <c r="I31" s="425"/>
      <c r="J31" s="425"/>
      <c r="K31" s="425"/>
      <c r="L31" s="425"/>
      <c r="M31" s="425"/>
      <c r="N31" s="77" t="s">
        <v>105</v>
      </c>
      <c r="O31" s="423"/>
      <c r="P31" s="423"/>
      <c r="Q31" s="423"/>
      <c r="R31" s="423"/>
      <c r="S31" s="423"/>
      <c r="T31" s="423"/>
    </row>
    <row r="32" spans="2:20" ht="25.5" customHeight="1" x14ac:dyDescent="0.4">
      <c r="B32" s="424" t="s">
        <v>103</v>
      </c>
      <c r="C32" s="424"/>
      <c r="D32" s="423" t="s">
        <v>106</v>
      </c>
      <c r="E32" s="423"/>
      <c r="F32" s="77" t="s">
        <v>104</v>
      </c>
      <c r="G32" s="425"/>
      <c r="H32" s="425"/>
      <c r="I32" s="425"/>
      <c r="J32" s="425"/>
      <c r="K32" s="425"/>
      <c r="L32" s="425"/>
      <c r="M32" s="425"/>
      <c r="N32" s="77" t="s">
        <v>105</v>
      </c>
      <c r="O32" s="423"/>
      <c r="P32" s="423"/>
      <c r="Q32" s="423"/>
      <c r="R32" s="423"/>
      <c r="S32" s="423"/>
      <c r="T32" s="423"/>
    </row>
    <row r="33" spans="2:24" ht="25.5" customHeight="1" x14ac:dyDescent="0.4">
      <c r="B33" s="424" t="s">
        <v>103</v>
      </c>
      <c r="C33" s="424"/>
      <c r="D33" s="423" t="s">
        <v>101</v>
      </c>
      <c r="E33" s="423"/>
      <c r="F33" s="77" t="s">
        <v>104</v>
      </c>
      <c r="G33" s="425"/>
      <c r="H33" s="425"/>
      <c r="I33" s="425"/>
      <c r="J33" s="425"/>
      <c r="K33" s="425"/>
      <c r="L33" s="425"/>
      <c r="M33" s="425"/>
      <c r="N33" s="77" t="s">
        <v>105</v>
      </c>
      <c r="O33" s="423"/>
      <c r="P33" s="423"/>
      <c r="Q33" s="423"/>
      <c r="R33" s="423"/>
      <c r="S33" s="423"/>
      <c r="T33" s="423"/>
    </row>
    <row r="34" spans="2:24" ht="31.5" customHeight="1" x14ac:dyDescent="0.4">
      <c r="R34" s="294"/>
      <c r="S34" s="294"/>
      <c r="X34" s="26"/>
    </row>
    <row r="35" spans="2:24" ht="19.5" x14ac:dyDescent="0.4">
      <c r="B35" s="57" t="s">
        <v>107</v>
      </c>
      <c r="R35" s="294"/>
      <c r="S35" s="294"/>
    </row>
    <row r="36" spans="2:24" s="26" customFormat="1" ht="35.450000000000003" customHeight="1" x14ac:dyDescent="0.4">
      <c r="B36" s="75" t="s">
        <v>66</v>
      </c>
      <c r="C36" s="78" t="s">
        <v>91</v>
      </c>
      <c r="D36" s="426" t="s">
        <v>92</v>
      </c>
      <c r="E36" s="427"/>
      <c r="F36" s="427"/>
      <c r="G36" s="428"/>
      <c r="H36" s="84" t="s">
        <v>108</v>
      </c>
      <c r="I36" s="418" t="s">
        <v>109</v>
      </c>
      <c r="J36" s="419"/>
      <c r="K36" s="420" t="s">
        <v>110</v>
      </c>
      <c r="L36" s="422"/>
      <c r="M36" s="420" t="s">
        <v>111</v>
      </c>
      <c r="N36" s="421"/>
      <c r="O36" s="421"/>
      <c r="P36" s="421"/>
      <c r="Q36" s="421"/>
      <c r="R36" s="421"/>
      <c r="S36" s="421"/>
      <c r="T36" s="422"/>
      <c r="X36"/>
    </row>
    <row r="37" spans="2:24" ht="27" customHeight="1" x14ac:dyDescent="0.4">
      <c r="B37" s="424" t="s">
        <v>95</v>
      </c>
      <c r="C37" s="176" t="s">
        <v>145</v>
      </c>
      <c r="D37" s="437">
        <f>SUMIF($M$9:$M$16,"D1",$R$9:S16)</f>
        <v>0</v>
      </c>
      <c r="E37" s="438"/>
      <c r="F37" s="438"/>
      <c r="G37" s="129" t="s">
        <v>58</v>
      </c>
      <c r="H37" s="94" t="s">
        <v>108</v>
      </c>
      <c r="I37" s="173">
        <v>6000</v>
      </c>
      <c r="J37" s="70" t="s">
        <v>75</v>
      </c>
      <c r="K37" s="97">
        <f t="shared" ref="K37:K46" si="10">D37*I37</f>
        <v>0</v>
      </c>
      <c r="L37" s="70" t="s">
        <v>75</v>
      </c>
      <c r="M37" s="400">
        <f>SUM(K37:K40)</f>
        <v>0</v>
      </c>
      <c r="N37" s="401"/>
      <c r="O37" s="401"/>
      <c r="P37" s="401"/>
      <c r="Q37" s="401"/>
      <c r="R37" s="401"/>
      <c r="S37" s="401"/>
      <c r="T37" s="406" t="s">
        <v>75</v>
      </c>
    </row>
    <row r="38" spans="2:24" ht="27" customHeight="1" x14ac:dyDescent="0.4">
      <c r="B38" s="424"/>
      <c r="C38" s="177" t="s">
        <v>160</v>
      </c>
      <c r="D38" s="439">
        <f>SUMIF($M$9:$M$16,"D2",$R$9:S16)</f>
        <v>0</v>
      </c>
      <c r="E38" s="440"/>
      <c r="F38" s="440"/>
      <c r="G38" s="90" t="s">
        <v>58</v>
      </c>
      <c r="H38" s="93" t="s">
        <v>108</v>
      </c>
      <c r="I38" s="174">
        <v>5000</v>
      </c>
      <c r="J38" s="92" t="s">
        <v>75</v>
      </c>
      <c r="K38" s="98">
        <f t="shared" si="10"/>
        <v>0</v>
      </c>
      <c r="L38" s="92" t="s">
        <v>75</v>
      </c>
      <c r="M38" s="402"/>
      <c r="N38" s="403"/>
      <c r="O38" s="403"/>
      <c r="P38" s="403"/>
      <c r="Q38" s="403"/>
      <c r="R38" s="403"/>
      <c r="S38" s="403"/>
      <c r="T38" s="407"/>
    </row>
    <row r="39" spans="2:24" ht="27" customHeight="1" x14ac:dyDescent="0.4">
      <c r="B39" s="424"/>
      <c r="C39" s="177" t="s">
        <v>161</v>
      </c>
      <c r="D39" s="439">
        <f>SUMIF($M$9:$M$16,"D3",$R$9:S16)</f>
        <v>0</v>
      </c>
      <c r="E39" s="440"/>
      <c r="F39" s="440"/>
      <c r="G39" s="90" t="s">
        <v>58</v>
      </c>
      <c r="H39" s="93" t="s">
        <v>108</v>
      </c>
      <c r="I39" s="174">
        <v>4000</v>
      </c>
      <c r="J39" s="92" t="s">
        <v>75</v>
      </c>
      <c r="K39" s="98">
        <f t="shared" si="10"/>
        <v>0</v>
      </c>
      <c r="L39" s="92" t="s">
        <v>75</v>
      </c>
      <c r="M39" s="402"/>
      <c r="N39" s="403"/>
      <c r="O39" s="403"/>
      <c r="P39" s="403"/>
      <c r="Q39" s="403"/>
      <c r="R39" s="403"/>
      <c r="S39" s="403"/>
      <c r="T39" s="407"/>
    </row>
    <row r="40" spans="2:24" ht="27" customHeight="1" x14ac:dyDescent="0.4">
      <c r="B40" s="424"/>
      <c r="C40" s="178" t="s">
        <v>162</v>
      </c>
      <c r="D40" s="429">
        <f>SUMIF($M$9:$M$16,"D4",$R$9:S16)</f>
        <v>0</v>
      </c>
      <c r="E40" s="430"/>
      <c r="F40" s="430"/>
      <c r="G40" s="86" t="s">
        <v>58</v>
      </c>
      <c r="H40" s="27" t="s">
        <v>108</v>
      </c>
      <c r="I40" s="175">
        <v>3000</v>
      </c>
      <c r="J40" s="58" t="s">
        <v>75</v>
      </c>
      <c r="K40" s="99">
        <f t="shared" si="10"/>
        <v>0</v>
      </c>
      <c r="L40" s="58" t="s">
        <v>75</v>
      </c>
      <c r="M40" s="404"/>
      <c r="N40" s="405"/>
      <c r="O40" s="405"/>
      <c r="P40" s="405"/>
      <c r="Q40" s="405"/>
      <c r="R40" s="405"/>
      <c r="S40" s="405"/>
      <c r="T40" s="408"/>
    </row>
    <row r="41" spans="2:24" ht="27" customHeight="1" x14ac:dyDescent="0.4">
      <c r="B41" s="424" t="s">
        <v>100</v>
      </c>
      <c r="C41" s="176" t="s">
        <v>159</v>
      </c>
      <c r="D41" s="441">
        <f>SUMIF($M$17:$M$22,"D1",$R$17:S22)</f>
        <v>0</v>
      </c>
      <c r="E41" s="442"/>
      <c r="F41" s="442"/>
      <c r="G41" s="88" t="s">
        <v>58</v>
      </c>
      <c r="H41" s="89" t="s">
        <v>108</v>
      </c>
      <c r="I41" s="173">
        <v>7000</v>
      </c>
      <c r="J41" s="70" t="s">
        <v>75</v>
      </c>
      <c r="K41" s="97">
        <f t="shared" si="10"/>
        <v>0</v>
      </c>
      <c r="L41" s="70" t="s">
        <v>75</v>
      </c>
      <c r="M41" s="400">
        <f>SUM(K41:K43)</f>
        <v>0</v>
      </c>
      <c r="N41" s="401"/>
      <c r="O41" s="401"/>
      <c r="P41" s="401"/>
      <c r="Q41" s="401"/>
      <c r="R41" s="401"/>
      <c r="S41" s="401"/>
      <c r="T41" s="406" t="s">
        <v>75</v>
      </c>
    </row>
    <row r="42" spans="2:24" ht="27" customHeight="1" x14ac:dyDescent="0.4">
      <c r="B42" s="424"/>
      <c r="C42" s="177" t="s">
        <v>160</v>
      </c>
      <c r="D42" s="439">
        <f>SUMIF($M$17:$M$22,"D2",$R$17:S22)</f>
        <v>0</v>
      </c>
      <c r="E42" s="440"/>
      <c r="F42" s="440"/>
      <c r="G42" s="90" t="s">
        <v>58</v>
      </c>
      <c r="H42" s="91" t="s">
        <v>108</v>
      </c>
      <c r="I42" s="174">
        <v>6000</v>
      </c>
      <c r="J42" s="92" t="s">
        <v>75</v>
      </c>
      <c r="K42" s="98">
        <f t="shared" si="10"/>
        <v>0</v>
      </c>
      <c r="L42" s="92" t="s">
        <v>75</v>
      </c>
      <c r="M42" s="402"/>
      <c r="N42" s="403"/>
      <c r="O42" s="403"/>
      <c r="P42" s="403"/>
      <c r="Q42" s="403"/>
      <c r="R42" s="403"/>
      <c r="S42" s="403"/>
      <c r="T42" s="407"/>
    </row>
    <row r="43" spans="2:24" ht="27" customHeight="1" x14ac:dyDescent="0.4">
      <c r="B43" s="424"/>
      <c r="C43" s="178" t="s">
        <v>161</v>
      </c>
      <c r="D43" s="429">
        <f>SUMIF($M$17:$M$22,"D3",$R$17:S22)</f>
        <v>0</v>
      </c>
      <c r="E43" s="430"/>
      <c r="F43" s="430"/>
      <c r="G43" s="86" t="s">
        <v>58</v>
      </c>
      <c r="H43" s="27" t="s">
        <v>108</v>
      </c>
      <c r="I43" s="175">
        <v>5000</v>
      </c>
      <c r="J43" s="58" t="s">
        <v>75</v>
      </c>
      <c r="K43" s="99">
        <f t="shared" si="10"/>
        <v>0</v>
      </c>
      <c r="L43" s="58" t="s">
        <v>75</v>
      </c>
      <c r="M43" s="404"/>
      <c r="N43" s="405"/>
      <c r="O43" s="405"/>
      <c r="P43" s="405"/>
      <c r="Q43" s="405"/>
      <c r="R43" s="405"/>
      <c r="S43" s="405"/>
      <c r="T43" s="408"/>
    </row>
    <row r="44" spans="2:24" ht="27" customHeight="1" x14ac:dyDescent="0.4">
      <c r="B44" s="424" t="s">
        <v>101</v>
      </c>
      <c r="C44" s="176" t="s">
        <v>159</v>
      </c>
      <c r="D44" s="437">
        <f>SUMIF($M$23:$M$28,"D1",$R$23:S28)</f>
        <v>0</v>
      </c>
      <c r="E44" s="438"/>
      <c r="F44" s="438"/>
      <c r="G44" s="88" t="s">
        <v>58</v>
      </c>
      <c r="H44" s="89" t="s">
        <v>108</v>
      </c>
      <c r="I44" s="173">
        <v>7500</v>
      </c>
      <c r="J44" s="70" t="s">
        <v>75</v>
      </c>
      <c r="K44" s="97">
        <f t="shared" si="10"/>
        <v>0</v>
      </c>
      <c r="L44" s="70" t="s">
        <v>75</v>
      </c>
      <c r="M44" s="400">
        <f>SUM(K44:K46)</f>
        <v>0</v>
      </c>
      <c r="N44" s="401"/>
      <c r="O44" s="401"/>
      <c r="P44" s="401"/>
      <c r="Q44" s="401"/>
      <c r="R44" s="401"/>
      <c r="S44" s="401"/>
      <c r="T44" s="406" t="s">
        <v>75</v>
      </c>
    </row>
    <row r="45" spans="2:24" ht="27" customHeight="1" x14ac:dyDescent="0.4">
      <c r="B45" s="424"/>
      <c r="C45" s="177" t="s">
        <v>160</v>
      </c>
      <c r="D45" s="439">
        <f>SUMIF($M$23:$M$28,"D2",$R$23:S28)</f>
        <v>0</v>
      </c>
      <c r="E45" s="440"/>
      <c r="F45" s="440"/>
      <c r="G45" s="90" t="s">
        <v>58</v>
      </c>
      <c r="H45" s="91" t="s">
        <v>108</v>
      </c>
      <c r="I45" s="174">
        <v>6500</v>
      </c>
      <c r="J45" s="92" t="s">
        <v>75</v>
      </c>
      <c r="K45" s="98">
        <f t="shared" si="10"/>
        <v>0</v>
      </c>
      <c r="L45" s="92" t="s">
        <v>75</v>
      </c>
      <c r="M45" s="402"/>
      <c r="N45" s="403"/>
      <c r="O45" s="403"/>
      <c r="P45" s="403"/>
      <c r="Q45" s="403"/>
      <c r="R45" s="403"/>
      <c r="S45" s="403"/>
      <c r="T45" s="407"/>
    </row>
    <row r="46" spans="2:24" ht="27" customHeight="1" x14ac:dyDescent="0.4">
      <c r="B46" s="424"/>
      <c r="C46" s="178" t="s">
        <v>161</v>
      </c>
      <c r="D46" s="429">
        <f>SUMIF($M$23:$M$28,"D3",$R$23:S28)</f>
        <v>0</v>
      </c>
      <c r="E46" s="430"/>
      <c r="F46" s="430"/>
      <c r="G46" s="86" t="s">
        <v>58</v>
      </c>
      <c r="H46" s="27" t="s">
        <v>108</v>
      </c>
      <c r="I46" s="175">
        <v>5500</v>
      </c>
      <c r="J46" s="58" t="s">
        <v>75</v>
      </c>
      <c r="K46" s="99">
        <f t="shared" si="10"/>
        <v>0</v>
      </c>
      <c r="L46" s="58" t="s">
        <v>75</v>
      </c>
      <c r="M46" s="404"/>
      <c r="N46" s="405"/>
      <c r="O46" s="405"/>
      <c r="P46" s="405"/>
      <c r="Q46" s="405"/>
      <c r="R46" s="405"/>
      <c r="S46" s="405"/>
      <c r="T46" s="408"/>
    </row>
    <row r="47" spans="2:24" ht="42.95" customHeight="1" x14ac:dyDescent="0.4">
      <c r="B47" s="409" t="s">
        <v>112</v>
      </c>
      <c r="C47" s="409"/>
      <c r="D47" s="409"/>
      <c r="E47" s="409"/>
      <c r="F47" s="409"/>
      <c r="G47" s="409"/>
      <c r="H47" s="409"/>
      <c r="I47" s="409"/>
      <c r="J47" s="409"/>
      <c r="K47" s="409"/>
      <c r="L47" s="409"/>
      <c r="M47" s="410">
        <f>SUM(M37:M46)</f>
        <v>0</v>
      </c>
      <c r="N47" s="411"/>
      <c r="O47" s="411"/>
      <c r="P47" s="411"/>
      <c r="Q47" s="411"/>
      <c r="R47" s="411"/>
      <c r="S47" s="411"/>
      <c r="T47" s="21" t="s">
        <v>75</v>
      </c>
    </row>
    <row r="48" spans="2:24" ht="36.950000000000003" customHeight="1" x14ac:dyDescent="0.4">
      <c r="R48" s="294"/>
      <c r="S48" s="294"/>
    </row>
    <row r="49" spans="2:23" ht="40.5" customHeight="1" x14ac:dyDescent="0.4">
      <c r="B49" s="398" t="s">
        <v>55</v>
      </c>
      <c r="C49" s="398"/>
      <c r="D49" s="399">
        <f>'定型様式5｜総括表'!D15</f>
        <v>0</v>
      </c>
      <c r="E49" s="399"/>
      <c r="R49" s="294"/>
      <c r="S49" s="294"/>
    </row>
    <row r="50" spans="2:23" x14ac:dyDescent="0.4">
      <c r="R50" s="294"/>
      <c r="S50" s="294"/>
    </row>
    <row r="51" spans="2:23" x14ac:dyDescent="0.4">
      <c r="R51" s="294"/>
      <c r="S51" s="294"/>
    </row>
    <row r="52" spans="2:23" x14ac:dyDescent="0.4">
      <c r="R52" s="294"/>
      <c r="S52" s="294"/>
      <c r="W52" t="s">
        <v>320</v>
      </c>
    </row>
    <row r="53" spans="2:23" x14ac:dyDescent="0.4">
      <c r="R53" s="294"/>
      <c r="S53" s="294"/>
      <c r="W53" t="s">
        <v>321</v>
      </c>
    </row>
    <row r="54" spans="2:23" x14ac:dyDescent="0.4">
      <c r="R54" s="294"/>
      <c r="S54" s="294"/>
    </row>
    <row r="55" spans="2:23" x14ac:dyDescent="0.4">
      <c r="R55" s="294"/>
      <c r="S55" s="294"/>
    </row>
    <row r="56" spans="2:23" x14ac:dyDescent="0.4">
      <c r="R56" s="294"/>
      <c r="S56" s="294"/>
    </row>
    <row r="57" spans="2:23" x14ac:dyDescent="0.4">
      <c r="R57" s="294"/>
      <c r="S57" s="294"/>
    </row>
    <row r="58" spans="2:23" x14ac:dyDescent="0.4">
      <c r="R58" s="294"/>
      <c r="S58" s="294"/>
    </row>
    <row r="59" spans="2:23" x14ac:dyDescent="0.4">
      <c r="R59" s="294"/>
      <c r="S59" s="294"/>
    </row>
  </sheetData>
  <mergeCells count="149">
    <mergeCell ref="B17:B22"/>
    <mergeCell ref="C17:C18"/>
    <mergeCell ref="C19:C20"/>
    <mergeCell ref="B23:B28"/>
    <mergeCell ref="C23:C24"/>
    <mergeCell ref="C25:C26"/>
    <mergeCell ref="J21:L21"/>
    <mergeCell ref="J22:L22"/>
    <mergeCell ref="G18:I18"/>
    <mergeCell ref="G19:I19"/>
    <mergeCell ref="G20:I20"/>
    <mergeCell ref="G17:I17"/>
    <mergeCell ref="J23:L23"/>
    <mergeCell ref="J17:L17"/>
    <mergeCell ref="J18:L18"/>
    <mergeCell ref="J19:L19"/>
    <mergeCell ref="C21:C22"/>
    <mergeCell ref="C27:C28"/>
    <mergeCell ref="C13:C14"/>
    <mergeCell ref="J16:L16"/>
    <mergeCell ref="O1:P1"/>
    <mergeCell ref="O2:P2"/>
    <mergeCell ref="A3:T3"/>
    <mergeCell ref="P7:T7"/>
    <mergeCell ref="J14:L14"/>
    <mergeCell ref="J15:L15"/>
    <mergeCell ref="B9:B16"/>
    <mergeCell ref="C9:C10"/>
    <mergeCell ref="C11:C12"/>
    <mergeCell ref="G11:I11"/>
    <mergeCell ref="J11:L11"/>
    <mergeCell ref="Q11:Q12"/>
    <mergeCell ref="R11:S11"/>
    <mergeCell ref="G12:I12"/>
    <mergeCell ref="J12:L12"/>
    <mergeCell ref="R12:S12"/>
    <mergeCell ref="C15:C16"/>
    <mergeCell ref="G15:I15"/>
    <mergeCell ref="Q13:Q14"/>
    <mergeCell ref="Q15:Q16"/>
    <mergeCell ref="R14:S14"/>
    <mergeCell ref="R15:S15"/>
    <mergeCell ref="R53:S53"/>
    <mergeCell ref="R54:S54"/>
    <mergeCell ref="R55:S55"/>
    <mergeCell ref="R56:S56"/>
    <mergeCell ref="G24:I24"/>
    <mergeCell ref="G25:I25"/>
    <mergeCell ref="G26:I26"/>
    <mergeCell ref="G27:I27"/>
    <mergeCell ref="G28:I28"/>
    <mergeCell ref="Q23:Q24"/>
    <mergeCell ref="Q25:Q26"/>
    <mergeCell ref="Q27:Q28"/>
    <mergeCell ref="J24:L24"/>
    <mergeCell ref="J25:L25"/>
    <mergeCell ref="J26:L26"/>
    <mergeCell ref="K36:L36"/>
    <mergeCell ref="R28:S28"/>
    <mergeCell ref="O33:T33"/>
    <mergeCell ref="R57:S57"/>
    <mergeCell ref="R58:S58"/>
    <mergeCell ref="R59:S59"/>
    <mergeCell ref="R8:T8"/>
    <mergeCell ref="R17:S17"/>
    <mergeCell ref="R18:S18"/>
    <mergeCell ref="R19:S19"/>
    <mergeCell ref="R20:S20"/>
    <mergeCell ref="R48:S48"/>
    <mergeCell ref="R49:S49"/>
    <mergeCell ref="R50:S50"/>
    <mergeCell ref="R51:S51"/>
    <mergeCell ref="R52:S52"/>
    <mergeCell ref="R16:S16"/>
    <mergeCell ref="R29:S29"/>
    <mergeCell ref="R30:S30"/>
    <mergeCell ref="R34:S34"/>
    <mergeCell ref="R35:S35"/>
    <mergeCell ref="R21:S21"/>
    <mergeCell ref="R22:S22"/>
    <mergeCell ref="R23:S23"/>
    <mergeCell ref="R9:S9"/>
    <mergeCell ref="R10:S10"/>
    <mergeCell ref="R13:S13"/>
    <mergeCell ref="Q9:Q10"/>
    <mergeCell ref="G8:I8"/>
    <mergeCell ref="G9:I9"/>
    <mergeCell ref="G10:I10"/>
    <mergeCell ref="G13:I13"/>
    <mergeCell ref="G14:I14"/>
    <mergeCell ref="G21:I21"/>
    <mergeCell ref="G23:I23"/>
    <mergeCell ref="J20:L20"/>
    <mergeCell ref="J8:L8"/>
    <mergeCell ref="J9:L9"/>
    <mergeCell ref="J10:L10"/>
    <mergeCell ref="J13:L13"/>
    <mergeCell ref="G22:I22"/>
    <mergeCell ref="D46:F46"/>
    <mergeCell ref="Q17:Q18"/>
    <mergeCell ref="Q19:Q20"/>
    <mergeCell ref="Q21:Q22"/>
    <mergeCell ref="R25:S25"/>
    <mergeCell ref="R26:S26"/>
    <mergeCell ref="R27:S27"/>
    <mergeCell ref="R24:S24"/>
    <mergeCell ref="G16:I16"/>
    <mergeCell ref="D37:F37"/>
    <mergeCell ref="D38:F38"/>
    <mergeCell ref="D39:F39"/>
    <mergeCell ref="D40:F40"/>
    <mergeCell ref="D41:F41"/>
    <mergeCell ref="D42:F42"/>
    <mergeCell ref="D43:F43"/>
    <mergeCell ref="D44:F44"/>
    <mergeCell ref="D45:F45"/>
    <mergeCell ref="B31:C31"/>
    <mergeCell ref="D31:E31"/>
    <mergeCell ref="B32:C32"/>
    <mergeCell ref="D32:E32"/>
    <mergeCell ref="B33:C33"/>
    <mergeCell ref="D33:E33"/>
    <mergeCell ref="G31:M31"/>
    <mergeCell ref="G32:M32"/>
    <mergeCell ref="D36:G36"/>
    <mergeCell ref="Q1:T1"/>
    <mergeCell ref="Q2:T2"/>
    <mergeCell ref="AD5:AE5"/>
    <mergeCell ref="AD4:AG4"/>
    <mergeCell ref="B49:C49"/>
    <mergeCell ref="D49:E49"/>
    <mergeCell ref="M41:S43"/>
    <mergeCell ref="T41:T43"/>
    <mergeCell ref="M44:S46"/>
    <mergeCell ref="T44:T46"/>
    <mergeCell ref="B47:L47"/>
    <mergeCell ref="M47:S47"/>
    <mergeCell ref="J27:L27"/>
    <mergeCell ref="J28:L28"/>
    <mergeCell ref="I36:J36"/>
    <mergeCell ref="M36:T36"/>
    <mergeCell ref="M37:S40"/>
    <mergeCell ref="T37:T40"/>
    <mergeCell ref="O31:T31"/>
    <mergeCell ref="O32:T32"/>
    <mergeCell ref="B44:B46"/>
    <mergeCell ref="B41:B43"/>
    <mergeCell ref="G33:M33"/>
    <mergeCell ref="B37:B40"/>
  </mergeCells>
  <phoneticPr fontId="2"/>
  <conditionalFormatting sqref="Q1:Q2 D37:D46">
    <cfRule type="cellIs" dxfId="25" priority="15" operator="equal">
      <formula>0</formula>
    </cfRule>
  </conditionalFormatting>
  <conditionalFormatting sqref="M37:S37 M39:S47">
    <cfRule type="cellIs" dxfId="24" priority="13" operator="equal">
      <formula>0</formula>
    </cfRule>
  </conditionalFormatting>
  <conditionalFormatting sqref="K37 K39:K46">
    <cfRule type="cellIs" dxfId="23" priority="12" operator="equal">
      <formula>0</formula>
    </cfRule>
  </conditionalFormatting>
  <conditionalFormatting sqref="P5 R5">
    <cfRule type="notContainsBlanks" dxfId="22" priority="11">
      <formula>LEN(TRIM(P5))&gt;0</formula>
    </cfRule>
  </conditionalFormatting>
  <conditionalFormatting sqref="M38:S38">
    <cfRule type="cellIs" dxfId="21" priority="9" operator="equal">
      <formula>0</formula>
    </cfRule>
  </conditionalFormatting>
  <conditionalFormatting sqref="K38 D49">
    <cfRule type="cellIs" dxfId="20" priority="8" operator="equal">
      <formula>0</formula>
    </cfRule>
  </conditionalFormatting>
  <conditionalFormatting sqref="P9:Q28">
    <cfRule type="cellIs" dxfId="19" priority="1" operator="equal">
      <formula>0</formula>
    </cfRule>
  </conditionalFormatting>
  <dataValidations count="2">
    <dataValidation type="list" allowBlank="1" showInputMessage="1" showErrorMessage="1" sqref="M9:M27">
      <formula1>$X$10:$X$13</formula1>
    </dataValidation>
    <dataValidation type="list" allowBlank="1" showInputMessage="1" showErrorMessage="1" sqref="E9:E28">
      <formula1>$W$52:$W$53</formula1>
    </dataValidation>
  </dataValidations>
  <pageMargins left="0.7" right="0.7" top="0.75" bottom="0.75" header="0.3" footer="0.3"/>
  <pageSetup paperSize="9" scale="3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1"/>
  <sheetViews>
    <sheetView view="pageBreakPreview" topLeftCell="A19" zoomScale="77" zoomScaleNormal="100" zoomScaleSheetLayoutView="77" workbookViewId="0">
      <selection activeCell="W29" sqref="W29"/>
    </sheetView>
  </sheetViews>
  <sheetFormatPr defaultRowHeight="18.75" x14ac:dyDescent="0.4"/>
  <cols>
    <col min="1" max="1" width="4.625" customWidth="1"/>
    <col min="2" max="2" width="13.125" customWidth="1"/>
    <col min="3" max="3" width="12.5" customWidth="1"/>
    <col min="4" max="4" width="22.5" customWidth="1"/>
    <col min="5" max="5" width="5.125" customWidth="1"/>
    <col min="6" max="6" width="10.625" customWidth="1"/>
    <col min="7" max="7" width="54.375" customWidth="1"/>
    <col min="8" max="8" width="9.25" customWidth="1"/>
    <col min="9" max="9" width="10.875" customWidth="1"/>
    <col min="11" max="11" width="5.625" customWidth="1"/>
    <col min="15" max="15" width="14.5" customWidth="1"/>
    <col min="16" max="16" width="4" customWidth="1"/>
    <col min="17" max="17" width="2.625" style="33" customWidth="1"/>
  </cols>
  <sheetData>
    <row r="1" spans="1:24" x14ac:dyDescent="0.4">
      <c r="A1" t="s">
        <v>226</v>
      </c>
      <c r="M1" s="315" t="s">
        <v>18</v>
      </c>
      <c r="N1" s="315"/>
      <c r="O1" s="395">
        <f>'様式第5号｜実績報告書'!O1</f>
        <v>0</v>
      </c>
      <c r="P1" s="395"/>
      <c r="Q1" s="83"/>
      <c r="R1" s="32"/>
      <c r="S1" s="32"/>
      <c r="T1" s="33"/>
    </row>
    <row r="2" spans="1:24" x14ac:dyDescent="0.4">
      <c r="M2" s="315" t="s">
        <v>220</v>
      </c>
      <c r="N2" s="315"/>
      <c r="O2" s="395">
        <f>'様式第5号｜実績報告書'!O2</f>
        <v>0</v>
      </c>
      <c r="P2" s="395"/>
      <c r="Q2" s="128"/>
      <c r="R2" s="32"/>
      <c r="S2" s="32"/>
      <c r="T2" s="33"/>
    </row>
    <row r="3" spans="1:24" ht="24" x14ac:dyDescent="0.4">
      <c r="A3" s="396" t="s">
        <v>114</v>
      </c>
      <c r="B3" s="396"/>
      <c r="C3" s="396"/>
      <c r="D3" s="396"/>
      <c r="E3" s="396"/>
      <c r="F3" s="396"/>
      <c r="G3" s="396"/>
      <c r="H3" s="396"/>
      <c r="I3" s="396"/>
      <c r="J3" s="396"/>
      <c r="K3" s="396"/>
      <c r="L3" s="396"/>
      <c r="M3" s="396"/>
      <c r="N3" s="396"/>
      <c r="O3" s="396"/>
      <c r="P3" s="396"/>
      <c r="Q3" s="54"/>
      <c r="R3" s="54"/>
      <c r="S3" s="54"/>
      <c r="T3" s="54"/>
      <c r="U3" s="54"/>
    </row>
    <row r="4" spans="1:24" x14ac:dyDescent="0.4">
      <c r="B4" t="s">
        <v>115</v>
      </c>
      <c r="M4" s="26" t="s">
        <v>84</v>
      </c>
      <c r="N4" s="26"/>
      <c r="O4" s="45"/>
      <c r="P4" s="26"/>
      <c r="Q4" s="100"/>
      <c r="S4" s="22" t="s">
        <v>41</v>
      </c>
    </row>
    <row r="5" spans="1:24" ht="19.5" x14ac:dyDescent="0.4">
      <c r="B5" s="57"/>
      <c r="C5" s="116"/>
      <c r="D5" t="s">
        <v>116</v>
      </c>
      <c r="K5" s="30" t="s">
        <v>56</v>
      </c>
      <c r="L5" s="72"/>
      <c r="M5" s="26" t="s">
        <v>86</v>
      </c>
      <c r="N5" s="73"/>
      <c r="O5" s="50" t="s">
        <v>85</v>
      </c>
      <c r="P5" s="25"/>
      <c r="Q5" s="83"/>
      <c r="S5" s="22" t="s">
        <v>43</v>
      </c>
    </row>
    <row r="6" spans="1:24" ht="19.5" x14ac:dyDescent="0.4">
      <c r="B6" s="57"/>
      <c r="C6" s="117"/>
      <c r="D6" t="s">
        <v>238</v>
      </c>
      <c r="R6" s="74"/>
      <c r="S6" s="74"/>
      <c r="T6" s="74"/>
      <c r="X6" s="17"/>
    </row>
    <row r="7" spans="1:24" ht="19.5" x14ac:dyDescent="0.4">
      <c r="B7" s="57"/>
      <c r="C7" s="33"/>
      <c r="R7" s="104"/>
      <c r="S7" s="104"/>
      <c r="T7" s="104"/>
      <c r="X7" s="17"/>
    </row>
    <row r="8" spans="1:24" ht="33" customHeight="1" x14ac:dyDescent="0.4">
      <c r="B8" s="454" t="s">
        <v>117</v>
      </c>
      <c r="C8" s="454"/>
      <c r="D8" s="29" t="s">
        <v>118</v>
      </c>
      <c r="E8" s="105"/>
      <c r="F8" s="105"/>
      <c r="G8" s="105"/>
      <c r="H8" s="53"/>
      <c r="M8" s="456" t="s">
        <v>128</v>
      </c>
      <c r="N8" s="456"/>
      <c r="O8" s="456"/>
      <c r="P8" s="456"/>
      <c r="Q8" s="114"/>
    </row>
    <row r="9" spans="1:24" ht="19.5" customHeight="1" x14ac:dyDescent="0.4">
      <c r="B9" s="106"/>
      <c r="C9" s="106"/>
      <c r="D9" s="105"/>
      <c r="E9" s="105"/>
      <c r="F9" s="105"/>
      <c r="G9" s="105"/>
      <c r="H9" s="53"/>
      <c r="M9" s="456"/>
      <c r="N9" s="456"/>
      <c r="O9" s="456"/>
      <c r="P9" s="456"/>
      <c r="Q9" s="114"/>
    </row>
    <row r="10" spans="1:24" ht="28.5" customHeight="1" x14ac:dyDescent="0.4">
      <c r="B10" s="457" t="s">
        <v>319</v>
      </c>
      <c r="C10" s="458"/>
      <c r="D10" s="458"/>
      <c r="E10" s="458"/>
      <c r="F10" s="458"/>
      <c r="G10" s="458"/>
      <c r="H10" s="458"/>
      <c r="I10" s="458"/>
      <c r="J10" s="458"/>
      <c r="K10" s="458"/>
      <c r="L10" s="459"/>
      <c r="M10" s="77" t="s">
        <v>40</v>
      </c>
    </row>
    <row r="11" spans="1:24" ht="12.6" customHeight="1" x14ac:dyDescent="0.4"/>
    <row r="12" spans="1:24" ht="26.45" customHeight="1" x14ac:dyDescent="0.4">
      <c r="B12" s="448" t="s">
        <v>127</v>
      </c>
      <c r="C12" s="461" t="s">
        <v>119</v>
      </c>
      <c r="D12" s="461" t="s">
        <v>89</v>
      </c>
      <c r="E12" s="466" t="s">
        <v>120</v>
      </c>
      <c r="F12" s="467"/>
      <c r="G12" s="467"/>
      <c r="H12" s="468"/>
      <c r="I12" s="461" t="s">
        <v>91</v>
      </c>
      <c r="J12" s="460" t="s">
        <v>121</v>
      </c>
      <c r="K12" s="460"/>
      <c r="L12" s="460"/>
      <c r="M12" s="455" t="s">
        <v>124</v>
      </c>
      <c r="N12" s="448" t="s">
        <v>125</v>
      </c>
      <c r="O12" s="462" t="s">
        <v>126</v>
      </c>
      <c r="P12" s="463"/>
      <c r="Q12" s="115"/>
    </row>
    <row r="13" spans="1:24" ht="25.5" customHeight="1" x14ac:dyDescent="0.4">
      <c r="B13" s="448"/>
      <c r="C13" s="461"/>
      <c r="D13" s="461"/>
      <c r="E13" s="469"/>
      <c r="F13" s="470"/>
      <c r="G13" s="470"/>
      <c r="H13" s="471"/>
      <c r="I13" s="461"/>
      <c r="J13" s="119" t="s">
        <v>122</v>
      </c>
      <c r="K13" s="120" t="s">
        <v>108</v>
      </c>
      <c r="L13" s="121" t="s">
        <v>123</v>
      </c>
      <c r="M13" s="455"/>
      <c r="N13" s="448"/>
      <c r="O13" s="464"/>
      <c r="P13" s="465"/>
      <c r="Q13" s="115"/>
    </row>
    <row r="14" spans="1:24" x14ac:dyDescent="0.4">
      <c r="B14" s="22"/>
      <c r="C14" s="22"/>
      <c r="D14" s="22"/>
      <c r="E14" s="451"/>
      <c r="F14" s="452"/>
      <c r="G14" s="452"/>
      <c r="H14" s="453"/>
      <c r="I14" s="48"/>
      <c r="J14" s="22"/>
      <c r="K14" s="28" t="s">
        <v>108</v>
      </c>
      <c r="L14" s="22"/>
      <c r="M14" s="22">
        <f>(J14/1000)*(L14/1000)</f>
        <v>0</v>
      </c>
      <c r="N14" s="22"/>
      <c r="O14" s="252">
        <f>M14*N14</f>
        <v>0</v>
      </c>
      <c r="P14" s="253" t="s">
        <v>239</v>
      </c>
      <c r="Q14" s="37"/>
      <c r="S14" s="22" t="s">
        <v>130</v>
      </c>
    </row>
    <row r="15" spans="1:24" x14ac:dyDescent="0.4">
      <c r="B15" s="22"/>
      <c r="C15" s="22"/>
      <c r="D15" s="22"/>
      <c r="E15" s="451"/>
      <c r="F15" s="452"/>
      <c r="G15" s="452"/>
      <c r="H15" s="453"/>
      <c r="I15" s="251"/>
      <c r="J15" s="22"/>
      <c r="K15" s="48" t="s">
        <v>108</v>
      </c>
      <c r="L15" s="22"/>
      <c r="M15" s="22">
        <f t="shared" ref="M15:M38" si="0">(J15/1000)*(L15/1000)</f>
        <v>0</v>
      </c>
      <c r="N15" s="22"/>
      <c r="O15" s="252">
        <f t="shared" ref="O15:O38" si="1">M15*N15</f>
        <v>0</v>
      </c>
      <c r="P15" s="253" t="s">
        <v>239</v>
      </c>
      <c r="Q15" s="37"/>
      <c r="S15" s="22" t="s">
        <v>131</v>
      </c>
    </row>
    <row r="16" spans="1:24" x14ac:dyDescent="0.4">
      <c r="B16" s="22"/>
      <c r="C16" s="22"/>
      <c r="D16" s="22"/>
      <c r="E16" s="451"/>
      <c r="F16" s="452"/>
      <c r="G16" s="452"/>
      <c r="H16" s="453"/>
      <c r="I16" s="251"/>
      <c r="J16" s="22"/>
      <c r="K16" s="48" t="s">
        <v>108</v>
      </c>
      <c r="L16" s="22"/>
      <c r="M16" s="22">
        <f t="shared" si="0"/>
        <v>0</v>
      </c>
      <c r="N16" s="22"/>
      <c r="O16" s="252">
        <f t="shared" si="1"/>
        <v>0</v>
      </c>
      <c r="P16" s="253" t="s">
        <v>239</v>
      </c>
      <c r="Q16" s="37"/>
      <c r="S16" s="22" t="s">
        <v>132</v>
      </c>
    </row>
    <row r="17" spans="2:19" x14ac:dyDescent="0.4">
      <c r="B17" s="22"/>
      <c r="C17" s="22"/>
      <c r="D17" s="22"/>
      <c r="E17" s="451"/>
      <c r="F17" s="452"/>
      <c r="G17" s="452"/>
      <c r="H17" s="453"/>
      <c r="I17" s="251"/>
      <c r="J17" s="22"/>
      <c r="K17" s="48" t="s">
        <v>108</v>
      </c>
      <c r="L17" s="22"/>
      <c r="M17" s="22">
        <f t="shared" si="0"/>
        <v>0</v>
      </c>
      <c r="N17" s="22"/>
      <c r="O17" s="252">
        <f t="shared" si="1"/>
        <v>0</v>
      </c>
      <c r="P17" s="253" t="s">
        <v>239</v>
      </c>
      <c r="Q17" s="37"/>
      <c r="S17" s="22" t="s">
        <v>133</v>
      </c>
    </row>
    <row r="18" spans="2:19" x14ac:dyDescent="0.4">
      <c r="B18" s="22"/>
      <c r="C18" s="22"/>
      <c r="D18" s="22"/>
      <c r="E18" s="451"/>
      <c r="F18" s="452"/>
      <c r="G18" s="452"/>
      <c r="H18" s="453"/>
      <c r="I18" s="251"/>
      <c r="J18" s="22"/>
      <c r="K18" s="48" t="s">
        <v>108</v>
      </c>
      <c r="L18" s="22"/>
      <c r="M18" s="22">
        <f t="shared" si="0"/>
        <v>0</v>
      </c>
      <c r="N18" s="22"/>
      <c r="O18" s="252">
        <f t="shared" si="1"/>
        <v>0</v>
      </c>
      <c r="P18" s="253" t="s">
        <v>239</v>
      </c>
      <c r="Q18" s="37"/>
      <c r="S18" s="22" t="s">
        <v>134</v>
      </c>
    </row>
    <row r="19" spans="2:19" x14ac:dyDescent="0.4">
      <c r="B19" s="22"/>
      <c r="C19" s="22"/>
      <c r="D19" s="22"/>
      <c r="E19" s="451"/>
      <c r="F19" s="452"/>
      <c r="G19" s="452"/>
      <c r="H19" s="453"/>
      <c r="I19" s="251"/>
      <c r="J19" s="22"/>
      <c r="K19" s="48" t="s">
        <v>108</v>
      </c>
      <c r="L19" s="22"/>
      <c r="M19" s="22">
        <f t="shared" si="0"/>
        <v>0</v>
      </c>
      <c r="N19" s="22"/>
      <c r="O19" s="252">
        <f t="shared" si="1"/>
        <v>0</v>
      </c>
      <c r="P19" s="253" t="s">
        <v>239</v>
      </c>
      <c r="Q19" s="37"/>
    </row>
    <row r="20" spans="2:19" x14ac:dyDescent="0.4">
      <c r="B20" s="22"/>
      <c r="C20" s="22"/>
      <c r="D20" s="22"/>
      <c r="E20" s="451"/>
      <c r="F20" s="452"/>
      <c r="G20" s="452"/>
      <c r="H20" s="453"/>
      <c r="I20" s="251"/>
      <c r="J20" s="22"/>
      <c r="K20" s="48" t="s">
        <v>108</v>
      </c>
      <c r="L20" s="22"/>
      <c r="M20" s="22">
        <f t="shared" si="0"/>
        <v>0</v>
      </c>
      <c r="N20" s="22"/>
      <c r="O20" s="252">
        <f t="shared" si="1"/>
        <v>0</v>
      </c>
      <c r="P20" s="253" t="s">
        <v>239</v>
      </c>
      <c r="Q20" s="37"/>
    </row>
    <row r="21" spans="2:19" x14ac:dyDescent="0.4">
      <c r="B21" s="22"/>
      <c r="C21" s="22"/>
      <c r="D21" s="22"/>
      <c r="E21" s="451"/>
      <c r="F21" s="452"/>
      <c r="G21" s="452"/>
      <c r="H21" s="453"/>
      <c r="I21" s="251"/>
      <c r="J21" s="22"/>
      <c r="K21" s="48" t="s">
        <v>108</v>
      </c>
      <c r="L21" s="22"/>
      <c r="M21" s="22">
        <f t="shared" si="0"/>
        <v>0</v>
      </c>
      <c r="N21" s="22"/>
      <c r="O21" s="252">
        <f t="shared" si="1"/>
        <v>0</v>
      </c>
      <c r="P21" s="253" t="s">
        <v>239</v>
      </c>
      <c r="Q21" s="37"/>
    </row>
    <row r="22" spans="2:19" x14ac:dyDescent="0.4">
      <c r="B22" s="22"/>
      <c r="C22" s="22"/>
      <c r="D22" s="22"/>
      <c r="E22" s="451"/>
      <c r="F22" s="452"/>
      <c r="G22" s="452"/>
      <c r="H22" s="453"/>
      <c r="I22" s="251"/>
      <c r="J22" s="22"/>
      <c r="K22" s="48" t="s">
        <v>108</v>
      </c>
      <c r="L22" s="22"/>
      <c r="M22" s="22">
        <f t="shared" si="0"/>
        <v>0</v>
      </c>
      <c r="N22" s="22"/>
      <c r="O22" s="252">
        <f t="shared" si="1"/>
        <v>0</v>
      </c>
      <c r="P22" s="253" t="s">
        <v>239</v>
      </c>
      <c r="Q22" s="37"/>
    </row>
    <row r="23" spans="2:19" x14ac:dyDescent="0.4">
      <c r="B23" s="22"/>
      <c r="C23" s="22"/>
      <c r="D23" s="22"/>
      <c r="E23" s="451"/>
      <c r="F23" s="452"/>
      <c r="G23" s="452"/>
      <c r="H23" s="453"/>
      <c r="I23" s="251"/>
      <c r="J23" s="22"/>
      <c r="K23" s="48" t="s">
        <v>108</v>
      </c>
      <c r="L23" s="22"/>
      <c r="M23" s="22">
        <f t="shared" si="0"/>
        <v>0</v>
      </c>
      <c r="N23" s="22"/>
      <c r="O23" s="252">
        <f t="shared" si="1"/>
        <v>0</v>
      </c>
      <c r="P23" s="253" t="s">
        <v>239</v>
      </c>
      <c r="Q23" s="37"/>
    </row>
    <row r="24" spans="2:19" x14ac:dyDescent="0.4">
      <c r="B24" s="22"/>
      <c r="C24" s="22"/>
      <c r="D24" s="22"/>
      <c r="E24" s="451"/>
      <c r="F24" s="452"/>
      <c r="G24" s="452"/>
      <c r="H24" s="453"/>
      <c r="I24" s="251"/>
      <c r="J24" s="22"/>
      <c r="K24" s="48" t="s">
        <v>108</v>
      </c>
      <c r="L24" s="22"/>
      <c r="M24" s="22">
        <f t="shared" si="0"/>
        <v>0</v>
      </c>
      <c r="N24" s="22"/>
      <c r="O24" s="252">
        <f t="shared" si="1"/>
        <v>0</v>
      </c>
      <c r="P24" s="253" t="s">
        <v>239</v>
      </c>
      <c r="Q24" s="37"/>
    </row>
    <row r="25" spans="2:19" x14ac:dyDescent="0.4">
      <c r="B25" s="22"/>
      <c r="C25" s="22"/>
      <c r="D25" s="22"/>
      <c r="E25" s="451"/>
      <c r="F25" s="452"/>
      <c r="G25" s="452"/>
      <c r="H25" s="453"/>
      <c r="I25" s="251"/>
      <c r="J25" s="22"/>
      <c r="K25" s="48" t="s">
        <v>108</v>
      </c>
      <c r="L25" s="22"/>
      <c r="M25" s="22">
        <f t="shared" si="0"/>
        <v>0</v>
      </c>
      <c r="N25" s="22"/>
      <c r="O25" s="252">
        <f t="shared" si="1"/>
        <v>0</v>
      </c>
      <c r="P25" s="253" t="s">
        <v>239</v>
      </c>
      <c r="Q25" s="37"/>
    </row>
    <row r="26" spans="2:19" x14ac:dyDescent="0.4">
      <c r="B26" s="22"/>
      <c r="C26" s="22"/>
      <c r="D26" s="22"/>
      <c r="E26" s="451"/>
      <c r="F26" s="452"/>
      <c r="G26" s="452"/>
      <c r="H26" s="453"/>
      <c r="I26" s="251"/>
      <c r="J26" s="22"/>
      <c r="K26" s="48" t="s">
        <v>108</v>
      </c>
      <c r="L26" s="22"/>
      <c r="M26" s="22">
        <f t="shared" si="0"/>
        <v>0</v>
      </c>
      <c r="N26" s="22"/>
      <c r="O26" s="252">
        <f t="shared" si="1"/>
        <v>0</v>
      </c>
      <c r="P26" s="253" t="s">
        <v>239</v>
      </c>
      <c r="Q26" s="37"/>
    </row>
    <row r="27" spans="2:19" x14ac:dyDescent="0.4">
      <c r="B27" s="22"/>
      <c r="C27" s="22"/>
      <c r="D27" s="22"/>
      <c r="E27" s="451"/>
      <c r="F27" s="452"/>
      <c r="G27" s="452"/>
      <c r="H27" s="453"/>
      <c r="I27" s="251"/>
      <c r="J27" s="22"/>
      <c r="K27" s="48" t="s">
        <v>108</v>
      </c>
      <c r="L27" s="22"/>
      <c r="M27" s="22">
        <f t="shared" si="0"/>
        <v>0</v>
      </c>
      <c r="N27" s="22"/>
      <c r="O27" s="252">
        <f t="shared" si="1"/>
        <v>0</v>
      </c>
      <c r="P27" s="253" t="s">
        <v>239</v>
      </c>
      <c r="Q27" s="37"/>
    </row>
    <row r="28" spans="2:19" x14ac:dyDescent="0.4">
      <c r="B28" s="22"/>
      <c r="C28" s="22"/>
      <c r="D28" s="22"/>
      <c r="E28" s="451"/>
      <c r="F28" s="452"/>
      <c r="G28" s="452"/>
      <c r="H28" s="453"/>
      <c r="I28" s="251"/>
      <c r="J28" s="22"/>
      <c r="K28" s="48" t="s">
        <v>108</v>
      </c>
      <c r="L28" s="22"/>
      <c r="M28" s="22">
        <f t="shared" si="0"/>
        <v>0</v>
      </c>
      <c r="N28" s="22"/>
      <c r="O28" s="252">
        <f t="shared" si="1"/>
        <v>0</v>
      </c>
      <c r="P28" s="253" t="s">
        <v>239</v>
      </c>
      <c r="Q28" s="37"/>
    </row>
    <row r="29" spans="2:19" x14ac:dyDescent="0.4">
      <c r="B29" s="22"/>
      <c r="C29" s="22"/>
      <c r="D29" s="22"/>
      <c r="E29" s="451"/>
      <c r="F29" s="452"/>
      <c r="G29" s="452"/>
      <c r="H29" s="453"/>
      <c r="I29" s="251"/>
      <c r="J29" s="22"/>
      <c r="K29" s="48" t="s">
        <v>108</v>
      </c>
      <c r="L29" s="22"/>
      <c r="M29" s="22">
        <f t="shared" si="0"/>
        <v>0</v>
      </c>
      <c r="N29" s="22"/>
      <c r="O29" s="252">
        <f t="shared" si="1"/>
        <v>0</v>
      </c>
      <c r="P29" s="253" t="s">
        <v>239</v>
      </c>
      <c r="Q29" s="37"/>
    </row>
    <row r="30" spans="2:19" x14ac:dyDescent="0.4">
      <c r="B30" s="22"/>
      <c r="C30" s="22"/>
      <c r="D30" s="22"/>
      <c r="E30" s="451"/>
      <c r="F30" s="452"/>
      <c r="G30" s="452"/>
      <c r="H30" s="453"/>
      <c r="I30" s="251"/>
      <c r="J30" s="22"/>
      <c r="K30" s="48" t="s">
        <v>108</v>
      </c>
      <c r="L30" s="22"/>
      <c r="M30" s="22">
        <f t="shared" si="0"/>
        <v>0</v>
      </c>
      <c r="N30" s="22"/>
      <c r="O30" s="252">
        <f t="shared" si="1"/>
        <v>0</v>
      </c>
      <c r="P30" s="253" t="s">
        <v>239</v>
      </c>
      <c r="Q30" s="37"/>
    </row>
    <row r="31" spans="2:19" x14ac:dyDescent="0.4">
      <c r="B31" s="22"/>
      <c r="C31" s="22"/>
      <c r="D31" s="22"/>
      <c r="E31" s="451"/>
      <c r="F31" s="452"/>
      <c r="G31" s="452"/>
      <c r="H31" s="453"/>
      <c r="I31" s="251"/>
      <c r="J31" s="22"/>
      <c r="K31" s="48" t="s">
        <v>108</v>
      </c>
      <c r="L31" s="22"/>
      <c r="M31" s="22">
        <f t="shared" si="0"/>
        <v>0</v>
      </c>
      <c r="N31" s="22"/>
      <c r="O31" s="252">
        <f t="shared" si="1"/>
        <v>0</v>
      </c>
      <c r="P31" s="253" t="s">
        <v>239</v>
      </c>
      <c r="Q31" s="37"/>
    </row>
    <row r="32" spans="2:19" x14ac:dyDescent="0.4">
      <c r="B32" s="22"/>
      <c r="C32" s="22"/>
      <c r="D32" s="22"/>
      <c r="E32" s="451"/>
      <c r="F32" s="452"/>
      <c r="G32" s="452"/>
      <c r="H32" s="453"/>
      <c r="I32" s="251"/>
      <c r="J32" s="22"/>
      <c r="K32" s="48" t="s">
        <v>108</v>
      </c>
      <c r="L32" s="22"/>
      <c r="M32" s="22">
        <f t="shared" si="0"/>
        <v>0</v>
      </c>
      <c r="N32" s="22"/>
      <c r="O32" s="252">
        <f t="shared" si="1"/>
        <v>0</v>
      </c>
      <c r="P32" s="253" t="s">
        <v>239</v>
      </c>
      <c r="Q32" s="37"/>
    </row>
    <row r="33" spans="2:19" x14ac:dyDescent="0.4">
      <c r="B33" s="22"/>
      <c r="C33" s="22"/>
      <c r="D33" s="22"/>
      <c r="E33" s="451"/>
      <c r="F33" s="452"/>
      <c r="G33" s="452"/>
      <c r="H33" s="453"/>
      <c r="I33" s="251"/>
      <c r="J33" s="22"/>
      <c r="K33" s="48" t="s">
        <v>108</v>
      </c>
      <c r="L33" s="22"/>
      <c r="M33" s="22">
        <f t="shared" si="0"/>
        <v>0</v>
      </c>
      <c r="N33" s="22"/>
      <c r="O33" s="252">
        <f t="shared" si="1"/>
        <v>0</v>
      </c>
      <c r="P33" s="253" t="s">
        <v>239</v>
      </c>
      <c r="Q33" s="37"/>
    </row>
    <row r="34" spans="2:19" x14ac:dyDescent="0.4">
      <c r="B34" s="22"/>
      <c r="C34" s="22"/>
      <c r="D34" s="22"/>
      <c r="E34" s="451"/>
      <c r="F34" s="452"/>
      <c r="G34" s="452"/>
      <c r="H34" s="453"/>
      <c r="I34" s="251"/>
      <c r="J34" s="22"/>
      <c r="K34" s="48" t="s">
        <v>108</v>
      </c>
      <c r="L34" s="22"/>
      <c r="M34" s="22">
        <f t="shared" si="0"/>
        <v>0</v>
      </c>
      <c r="N34" s="22"/>
      <c r="O34" s="252">
        <f t="shared" si="1"/>
        <v>0</v>
      </c>
      <c r="P34" s="253" t="s">
        <v>239</v>
      </c>
      <c r="Q34" s="37"/>
    </row>
    <row r="35" spans="2:19" x14ac:dyDescent="0.4">
      <c r="B35" s="22"/>
      <c r="C35" s="22"/>
      <c r="D35" s="22"/>
      <c r="E35" s="451"/>
      <c r="F35" s="452"/>
      <c r="G35" s="452"/>
      <c r="H35" s="453"/>
      <c r="I35" s="251"/>
      <c r="J35" s="22"/>
      <c r="K35" s="48" t="s">
        <v>108</v>
      </c>
      <c r="L35" s="22"/>
      <c r="M35" s="22">
        <f t="shared" si="0"/>
        <v>0</v>
      </c>
      <c r="N35" s="22"/>
      <c r="O35" s="252">
        <f t="shared" si="1"/>
        <v>0</v>
      </c>
      <c r="P35" s="253" t="s">
        <v>239</v>
      </c>
      <c r="Q35" s="37"/>
    </row>
    <row r="36" spans="2:19" x14ac:dyDescent="0.4">
      <c r="B36" s="22"/>
      <c r="C36" s="22"/>
      <c r="D36" s="22"/>
      <c r="E36" s="451"/>
      <c r="F36" s="452"/>
      <c r="G36" s="452"/>
      <c r="H36" s="453"/>
      <c r="I36" s="251"/>
      <c r="J36" s="22"/>
      <c r="K36" s="48" t="s">
        <v>108</v>
      </c>
      <c r="L36" s="22"/>
      <c r="M36" s="22">
        <f t="shared" si="0"/>
        <v>0</v>
      </c>
      <c r="N36" s="22"/>
      <c r="O36" s="252">
        <f t="shared" si="1"/>
        <v>0</v>
      </c>
      <c r="P36" s="253" t="s">
        <v>239</v>
      </c>
      <c r="Q36" s="37"/>
    </row>
    <row r="37" spans="2:19" x14ac:dyDescent="0.4">
      <c r="B37" s="22"/>
      <c r="C37" s="22"/>
      <c r="D37" s="22"/>
      <c r="E37" s="451"/>
      <c r="F37" s="452"/>
      <c r="G37" s="452"/>
      <c r="H37" s="453"/>
      <c r="I37" s="251"/>
      <c r="J37" s="22"/>
      <c r="K37" s="48" t="s">
        <v>108</v>
      </c>
      <c r="L37" s="22"/>
      <c r="M37" s="22">
        <f t="shared" si="0"/>
        <v>0</v>
      </c>
      <c r="N37" s="22"/>
      <c r="O37" s="252">
        <f t="shared" si="1"/>
        <v>0</v>
      </c>
      <c r="P37" s="253" t="s">
        <v>239</v>
      </c>
      <c r="Q37" s="37"/>
    </row>
    <row r="38" spans="2:19" ht="19.5" thickBot="1" x14ac:dyDescent="0.45">
      <c r="B38" s="122"/>
      <c r="C38" s="122"/>
      <c r="D38" s="122"/>
      <c r="E38" s="451"/>
      <c r="F38" s="452"/>
      <c r="G38" s="452"/>
      <c r="H38" s="453"/>
      <c r="I38" s="251"/>
      <c r="J38" s="122"/>
      <c r="K38" s="81" t="s">
        <v>108</v>
      </c>
      <c r="L38" s="122"/>
      <c r="M38" s="22">
        <f t="shared" si="0"/>
        <v>0</v>
      </c>
      <c r="N38" s="122"/>
      <c r="O38" s="252">
        <f t="shared" si="1"/>
        <v>0</v>
      </c>
      <c r="P38" s="253" t="s">
        <v>239</v>
      </c>
      <c r="Q38" s="37"/>
    </row>
    <row r="39" spans="2:19" ht="24.75" thickBot="1" x14ac:dyDescent="0.45">
      <c r="B39" s="472" t="s">
        <v>129</v>
      </c>
      <c r="C39" s="473"/>
      <c r="D39" s="473"/>
      <c r="E39" s="473"/>
      <c r="F39" s="473"/>
      <c r="G39" s="473"/>
      <c r="H39" s="473"/>
      <c r="I39" s="473"/>
      <c r="J39" s="473"/>
      <c r="K39" s="473"/>
      <c r="L39" s="473"/>
      <c r="M39" s="474"/>
      <c r="N39" s="124">
        <f>SUM(N14:N38)</f>
        <v>0</v>
      </c>
      <c r="O39" s="254">
        <f>SUM(O14:O38)</f>
        <v>0</v>
      </c>
      <c r="P39" s="255" t="s">
        <v>239</v>
      </c>
    </row>
    <row r="41" spans="2:19" ht="33" customHeight="1" x14ac:dyDescent="0.4">
      <c r="B41" s="454" t="s">
        <v>117</v>
      </c>
      <c r="C41" s="454"/>
      <c r="D41" s="123" t="s">
        <v>135</v>
      </c>
      <c r="E41" s="125"/>
      <c r="F41" s="125"/>
      <c r="G41" s="125"/>
      <c r="H41" s="55"/>
      <c r="M41" s="456" t="s">
        <v>128</v>
      </c>
      <c r="N41" s="456"/>
      <c r="O41" s="456"/>
      <c r="P41" s="456"/>
      <c r="Q41" s="114"/>
    </row>
    <row r="42" spans="2:19" ht="19.5" customHeight="1" x14ac:dyDescent="0.4">
      <c r="B42" s="106"/>
      <c r="C42" s="106"/>
      <c r="D42" s="105"/>
      <c r="E42" s="105"/>
      <c r="F42" s="105"/>
      <c r="G42" s="105"/>
      <c r="H42" s="55"/>
      <c r="M42" s="456"/>
      <c r="N42" s="456"/>
      <c r="O42" s="456"/>
      <c r="P42" s="456"/>
      <c r="Q42" s="114"/>
    </row>
    <row r="43" spans="2:19" ht="28.5" customHeight="1" x14ac:dyDescent="0.4">
      <c r="B43" s="457" t="s">
        <v>319</v>
      </c>
      <c r="C43" s="458"/>
      <c r="D43" s="458"/>
      <c r="E43" s="458"/>
      <c r="F43" s="458"/>
      <c r="G43" s="458"/>
      <c r="H43" s="458"/>
      <c r="I43" s="458"/>
      <c r="J43" s="458"/>
      <c r="K43" s="458"/>
      <c r="L43" s="459"/>
      <c r="M43" s="77" t="s">
        <v>40</v>
      </c>
    </row>
    <row r="44" spans="2:19" ht="12.6" customHeight="1" x14ac:dyDescent="0.4"/>
    <row r="45" spans="2:19" ht="26.45" customHeight="1" x14ac:dyDescent="0.4">
      <c r="B45" s="448" t="s">
        <v>127</v>
      </c>
      <c r="C45" s="461" t="s">
        <v>119</v>
      </c>
      <c r="D45" s="461" t="s">
        <v>89</v>
      </c>
      <c r="E45" s="466" t="s">
        <v>120</v>
      </c>
      <c r="F45" s="467"/>
      <c r="G45" s="467"/>
      <c r="H45" s="468"/>
      <c r="I45" s="461" t="s">
        <v>91</v>
      </c>
      <c r="J45" s="460" t="s">
        <v>121</v>
      </c>
      <c r="K45" s="460"/>
      <c r="L45" s="460"/>
      <c r="M45" s="455" t="s">
        <v>124</v>
      </c>
      <c r="N45" s="448" t="s">
        <v>125</v>
      </c>
      <c r="O45" s="462" t="s">
        <v>126</v>
      </c>
      <c r="P45" s="463"/>
      <c r="Q45" s="115"/>
    </row>
    <row r="46" spans="2:19" ht="25.5" customHeight="1" x14ac:dyDescent="0.4">
      <c r="B46" s="448"/>
      <c r="C46" s="461"/>
      <c r="D46" s="461"/>
      <c r="E46" s="469"/>
      <c r="F46" s="470"/>
      <c r="G46" s="470"/>
      <c r="H46" s="471"/>
      <c r="I46" s="461"/>
      <c r="J46" s="119" t="s">
        <v>122</v>
      </c>
      <c r="K46" s="120" t="s">
        <v>108</v>
      </c>
      <c r="L46" s="121" t="s">
        <v>123</v>
      </c>
      <c r="M46" s="455"/>
      <c r="N46" s="448"/>
      <c r="O46" s="464"/>
      <c r="P46" s="465"/>
      <c r="Q46" s="115"/>
    </row>
    <row r="47" spans="2:19" x14ac:dyDescent="0.4">
      <c r="B47" s="22"/>
      <c r="C47" s="22"/>
      <c r="D47" s="22"/>
      <c r="E47" s="451"/>
      <c r="F47" s="452"/>
      <c r="G47" s="452"/>
      <c r="H47" s="453"/>
      <c r="I47" s="48"/>
      <c r="J47" s="22"/>
      <c r="K47" s="48" t="s">
        <v>108</v>
      </c>
      <c r="L47" s="22"/>
      <c r="M47" s="22">
        <f t="shared" ref="M47:M61" si="2">(J47/1000)*(L47/1000)</f>
        <v>0</v>
      </c>
      <c r="N47" s="22"/>
      <c r="O47" s="252">
        <f>M47*N47</f>
        <v>0</v>
      </c>
      <c r="P47" s="253" t="s">
        <v>239</v>
      </c>
      <c r="Q47" s="37"/>
      <c r="S47" s="22" t="s">
        <v>167</v>
      </c>
    </row>
    <row r="48" spans="2:19" x14ac:dyDescent="0.4">
      <c r="B48" s="22"/>
      <c r="C48" s="22"/>
      <c r="D48" s="22"/>
      <c r="E48" s="451"/>
      <c r="F48" s="452"/>
      <c r="G48" s="452"/>
      <c r="H48" s="453"/>
      <c r="I48" s="251"/>
      <c r="J48" s="22"/>
      <c r="K48" s="48" t="s">
        <v>108</v>
      </c>
      <c r="L48" s="22"/>
      <c r="M48" s="22">
        <f t="shared" si="2"/>
        <v>0</v>
      </c>
      <c r="N48" s="22"/>
      <c r="O48" s="252">
        <f t="shared" ref="O48:O61" si="3">M48*N48</f>
        <v>0</v>
      </c>
      <c r="P48" s="253" t="s">
        <v>239</v>
      </c>
      <c r="Q48" s="37"/>
      <c r="S48" s="22" t="s">
        <v>168</v>
      </c>
    </row>
    <row r="49" spans="2:19" x14ac:dyDescent="0.4">
      <c r="B49" s="22"/>
      <c r="C49" s="22"/>
      <c r="D49" s="22"/>
      <c r="E49" s="451"/>
      <c r="F49" s="452"/>
      <c r="G49" s="452"/>
      <c r="H49" s="453"/>
      <c r="I49" s="251"/>
      <c r="J49" s="22"/>
      <c r="K49" s="48" t="s">
        <v>108</v>
      </c>
      <c r="L49" s="22"/>
      <c r="M49" s="22">
        <f t="shared" si="2"/>
        <v>0</v>
      </c>
      <c r="N49" s="22"/>
      <c r="O49" s="252">
        <f t="shared" si="3"/>
        <v>0</v>
      </c>
      <c r="P49" s="253" t="s">
        <v>239</v>
      </c>
      <c r="Q49" s="37"/>
      <c r="S49" s="22" t="s">
        <v>235</v>
      </c>
    </row>
    <row r="50" spans="2:19" x14ac:dyDescent="0.4">
      <c r="B50" s="22"/>
      <c r="C50" s="22"/>
      <c r="D50" s="22"/>
      <c r="E50" s="451"/>
      <c r="F50" s="452"/>
      <c r="G50" s="452"/>
      <c r="H50" s="453"/>
      <c r="I50" s="251"/>
      <c r="J50" s="22"/>
      <c r="K50" s="48" t="s">
        <v>108</v>
      </c>
      <c r="L50" s="22"/>
      <c r="M50" s="22">
        <f t="shared" si="2"/>
        <v>0</v>
      </c>
      <c r="N50" s="22"/>
      <c r="O50" s="252">
        <f t="shared" si="3"/>
        <v>0</v>
      </c>
      <c r="P50" s="253" t="s">
        <v>239</v>
      </c>
      <c r="Q50" s="37"/>
      <c r="S50" s="22" t="s">
        <v>236</v>
      </c>
    </row>
    <row r="51" spans="2:19" x14ac:dyDescent="0.4">
      <c r="B51" s="22"/>
      <c r="C51" s="22"/>
      <c r="D51" s="22"/>
      <c r="E51" s="451"/>
      <c r="F51" s="452"/>
      <c r="G51" s="452"/>
      <c r="H51" s="453"/>
      <c r="I51" s="251"/>
      <c r="J51" s="22"/>
      <c r="K51" s="48" t="s">
        <v>108</v>
      </c>
      <c r="L51" s="22"/>
      <c r="M51" s="22">
        <f t="shared" si="2"/>
        <v>0</v>
      </c>
      <c r="N51" s="22"/>
      <c r="O51" s="252">
        <f t="shared" si="3"/>
        <v>0</v>
      </c>
      <c r="P51" s="253" t="s">
        <v>239</v>
      </c>
      <c r="Q51" s="37"/>
      <c r="S51" s="22" t="s">
        <v>237</v>
      </c>
    </row>
    <row r="52" spans="2:19" x14ac:dyDescent="0.4">
      <c r="B52" s="22"/>
      <c r="C52" s="22"/>
      <c r="D52" s="22"/>
      <c r="E52" s="451"/>
      <c r="F52" s="452"/>
      <c r="G52" s="452"/>
      <c r="H52" s="453"/>
      <c r="I52" s="251"/>
      <c r="J52" s="22"/>
      <c r="K52" s="48" t="s">
        <v>108</v>
      </c>
      <c r="L52" s="22"/>
      <c r="M52" s="22">
        <f t="shared" si="2"/>
        <v>0</v>
      </c>
      <c r="N52" s="22"/>
      <c r="O52" s="252">
        <f t="shared" si="3"/>
        <v>0</v>
      </c>
      <c r="P52" s="253" t="s">
        <v>239</v>
      </c>
      <c r="Q52" s="37"/>
    </row>
    <row r="53" spans="2:19" x14ac:dyDescent="0.4">
      <c r="B53" s="22"/>
      <c r="C53" s="22"/>
      <c r="D53" s="22"/>
      <c r="E53" s="451"/>
      <c r="F53" s="452"/>
      <c r="G53" s="452"/>
      <c r="H53" s="453"/>
      <c r="I53" s="251"/>
      <c r="J53" s="22"/>
      <c r="K53" s="48" t="s">
        <v>108</v>
      </c>
      <c r="L53" s="22"/>
      <c r="M53" s="22">
        <f t="shared" si="2"/>
        <v>0</v>
      </c>
      <c r="N53" s="22"/>
      <c r="O53" s="252">
        <f t="shared" si="3"/>
        <v>0</v>
      </c>
      <c r="P53" s="253" t="s">
        <v>239</v>
      </c>
      <c r="Q53" s="37"/>
    </row>
    <row r="54" spans="2:19" x14ac:dyDescent="0.4">
      <c r="B54" s="22"/>
      <c r="C54" s="22"/>
      <c r="D54" s="22"/>
      <c r="E54" s="451"/>
      <c r="F54" s="452"/>
      <c r="G54" s="452"/>
      <c r="H54" s="453"/>
      <c r="I54" s="251"/>
      <c r="J54" s="22"/>
      <c r="K54" s="48" t="s">
        <v>108</v>
      </c>
      <c r="L54" s="22"/>
      <c r="M54" s="22">
        <f t="shared" si="2"/>
        <v>0</v>
      </c>
      <c r="N54" s="22"/>
      <c r="O54" s="252">
        <f t="shared" si="3"/>
        <v>0</v>
      </c>
      <c r="P54" s="253" t="s">
        <v>239</v>
      </c>
      <c r="Q54" s="37"/>
    </row>
    <row r="55" spans="2:19" x14ac:dyDescent="0.4">
      <c r="B55" s="22"/>
      <c r="C55" s="22"/>
      <c r="D55" s="22"/>
      <c r="E55" s="451"/>
      <c r="F55" s="452"/>
      <c r="G55" s="452"/>
      <c r="H55" s="453"/>
      <c r="I55" s="251"/>
      <c r="J55" s="22"/>
      <c r="K55" s="48" t="s">
        <v>108</v>
      </c>
      <c r="L55" s="22"/>
      <c r="M55" s="22">
        <f t="shared" si="2"/>
        <v>0</v>
      </c>
      <c r="N55" s="22"/>
      <c r="O55" s="252">
        <f t="shared" si="3"/>
        <v>0</v>
      </c>
      <c r="P55" s="253" t="s">
        <v>239</v>
      </c>
      <c r="Q55" s="37"/>
    </row>
    <row r="56" spans="2:19" x14ac:dyDescent="0.4">
      <c r="B56" s="22"/>
      <c r="C56" s="22"/>
      <c r="D56" s="22"/>
      <c r="E56" s="451"/>
      <c r="F56" s="452"/>
      <c r="G56" s="452"/>
      <c r="H56" s="453"/>
      <c r="I56" s="251"/>
      <c r="J56" s="22"/>
      <c r="K56" s="48" t="s">
        <v>108</v>
      </c>
      <c r="L56" s="22"/>
      <c r="M56" s="22">
        <f t="shared" si="2"/>
        <v>0</v>
      </c>
      <c r="N56" s="22"/>
      <c r="O56" s="252">
        <f t="shared" si="3"/>
        <v>0</v>
      </c>
      <c r="P56" s="253" t="s">
        <v>239</v>
      </c>
      <c r="Q56" s="37"/>
    </row>
    <row r="57" spans="2:19" x14ac:dyDescent="0.4">
      <c r="B57" s="22"/>
      <c r="C57" s="22"/>
      <c r="D57" s="22"/>
      <c r="E57" s="451"/>
      <c r="F57" s="452"/>
      <c r="G57" s="452"/>
      <c r="H57" s="453"/>
      <c r="I57" s="251"/>
      <c r="J57" s="22"/>
      <c r="K57" s="48" t="s">
        <v>108</v>
      </c>
      <c r="L57" s="22"/>
      <c r="M57" s="22">
        <f t="shared" si="2"/>
        <v>0</v>
      </c>
      <c r="N57" s="22"/>
      <c r="O57" s="252">
        <f t="shared" si="3"/>
        <v>0</v>
      </c>
      <c r="P57" s="253" t="s">
        <v>239</v>
      </c>
      <c r="Q57" s="37"/>
    </row>
    <row r="58" spans="2:19" x14ac:dyDescent="0.4">
      <c r="B58" s="22"/>
      <c r="C58" s="22"/>
      <c r="D58" s="22"/>
      <c r="E58" s="451"/>
      <c r="F58" s="452"/>
      <c r="G58" s="452"/>
      <c r="H58" s="453"/>
      <c r="I58" s="251"/>
      <c r="J58" s="22"/>
      <c r="K58" s="48" t="s">
        <v>108</v>
      </c>
      <c r="L58" s="22"/>
      <c r="M58" s="22">
        <f t="shared" si="2"/>
        <v>0</v>
      </c>
      <c r="N58" s="22"/>
      <c r="O58" s="252">
        <f t="shared" si="3"/>
        <v>0</v>
      </c>
      <c r="P58" s="253" t="s">
        <v>239</v>
      </c>
      <c r="Q58" s="37"/>
    </row>
    <row r="59" spans="2:19" x14ac:dyDescent="0.4">
      <c r="B59" s="22"/>
      <c r="C59" s="22"/>
      <c r="D59" s="22"/>
      <c r="E59" s="451"/>
      <c r="F59" s="452"/>
      <c r="G59" s="452"/>
      <c r="H59" s="453"/>
      <c r="I59" s="251"/>
      <c r="J59" s="22"/>
      <c r="K59" s="48" t="s">
        <v>108</v>
      </c>
      <c r="L59" s="22"/>
      <c r="M59" s="22">
        <f t="shared" si="2"/>
        <v>0</v>
      </c>
      <c r="N59" s="22"/>
      <c r="O59" s="252">
        <f t="shared" si="3"/>
        <v>0</v>
      </c>
      <c r="P59" s="253" t="s">
        <v>239</v>
      </c>
      <c r="Q59" s="37"/>
    </row>
    <row r="60" spans="2:19" x14ac:dyDescent="0.4">
      <c r="B60" s="22"/>
      <c r="C60" s="22"/>
      <c r="D60" s="22"/>
      <c r="E60" s="451"/>
      <c r="F60" s="452"/>
      <c r="G60" s="452"/>
      <c r="H60" s="453"/>
      <c r="I60" s="251"/>
      <c r="J60" s="22"/>
      <c r="K60" s="48" t="s">
        <v>108</v>
      </c>
      <c r="L60" s="22"/>
      <c r="M60" s="22">
        <f t="shared" si="2"/>
        <v>0</v>
      </c>
      <c r="N60" s="22"/>
      <c r="O60" s="252">
        <f t="shared" si="3"/>
        <v>0</v>
      </c>
      <c r="P60" s="253" t="s">
        <v>239</v>
      </c>
      <c r="Q60" s="37"/>
    </row>
    <row r="61" spans="2:19" ht="19.5" thickBot="1" x14ac:dyDescent="0.45">
      <c r="B61" s="122"/>
      <c r="C61" s="122"/>
      <c r="D61" s="122"/>
      <c r="E61" s="451"/>
      <c r="F61" s="452"/>
      <c r="G61" s="452"/>
      <c r="H61" s="453"/>
      <c r="I61" s="251"/>
      <c r="J61" s="122"/>
      <c r="K61" s="81" t="s">
        <v>108</v>
      </c>
      <c r="L61" s="122"/>
      <c r="M61" s="22">
        <f t="shared" si="2"/>
        <v>0</v>
      </c>
      <c r="N61" s="122"/>
      <c r="O61" s="252">
        <f t="shared" si="3"/>
        <v>0</v>
      </c>
      <c r="P61" s="253" t="s">
        <v>239</v>
      </c>
      <c r="Q61" s="37"/>
    </row>
    <row r="62" spans="2:19" ht="24.75" thickBot="1" x14ac:dyDescent="0.45">
      <c r="B62" s="472" t="s">
        <v>129</v>
      </c>
      <c r="C62" s="473"/>
      <c r="D62" s="473"/>
      <c r="E62" s="473"/>
      <c r="F62" s="473"/>
      <c r="G62" s="473"/>
      <c r="H62" s="473"/>
      <c r="I62" s="473"/>
      <c r="J62" s="473"/>
      <c r="K62" s="473"/>
      <c r="L62" s="473"/>
      <c r="M62" s="474"/>
      <c r="N62" s="124">
        <f>SUM(N47:N61)</f>
        <v>0</v>
      </c>
      <c r="O62" s="254">
        <f>SUM(O47:O61)</f>
        <v>0</v>
      </c>
      <c r="P62" s="255" t="s">
        <v>239</v>
      </c>
    </row>
    <row r="63" spans="2:19" ht="14.45" customHeight="1" x14ac:dyDescent="0.4"/>
    <row r="64" spans="2:19" ht="19.5" x14ac:dyDescent="0.4">
      <c r="B64" s="57" t="s">
        <v>107</v>
      </c>
    </row>
    <row r="65" spans="2:17" s="45" customFormat="1" ht="35.450000000000003" customHeight="1" x14ac:dyDescent="0.4">
      <c r="B65" s="80" t="s">
        <v>66</v>
      </c>
      <c r="C65" s="78" t="s">
        <v>91</v>
      </c>
      <c r="D65" s="426" t="s">
        <v>92</v>
      </c>
      <c r="E65" s="427"/>
      <c r="F65" s="183" t="s">
        <v>108</v>
      </c>
      <c r="G65" s="482" t="s">
        <v>109</v>
      </c>
      <c r="H65" s="483"/>
      <c r="I65" s="420" t="s">
        <v>110</v>
      </c>
      <c r="J65" s="421"/>
      <c r="K65" s="421"/>
      <c r="L65" s="420" t="s">
        <v>111</v>
      </c>
      <c r="M65" s="421"/>
      <c r="N65" s="421"/>
      <c r="O65" s="421"/>
      <c r="P65" s="422"/>
    </row>
    <row r="66" spans="2:17" ht="27" customHeight="1" x14ac:dyDescent="0.4">
      <c r="B66" s="479" t="s">
        <v>138</v>
      </c>
      <c r="C66" s="184" t="s">
        <v>130</v>
      </c>
      <c r="D66" s="96">
        <f>SUMIF(I14:I38,"W１",O14:P38)</f>
        <v>0</v>
      </c>
      <c r="E66" s="88" t="s">
        <v>58</v>
      </c>
      <c r="F66" s="94" t="s">
        <v>108</v>
      </c>
      <c r="G66" s="133">
        <v>60000</v>
      </c>
      <c r="H66" s="70" t="s">
        <v>75</v>
      </c>
      <c r="I66" s="491">
        <f>D66*G66</f>
        <v>0</v>
      </c>
      <c r="J66" s="492"/>
      <c r="K66" s="70" t="s">
        <v>75</v>
      </c>
      <c r="L66" s="497">
        <f>SUM(I66:I69)</f>
        <v>0</v>
      </c>
      <c r="M66" s="498"/>
      <c r="N66" s="498"/>
      <c r="O66" s="498"/>
      <c r="P66" s="486" t="s">
        <v>75</v>
      </c>
      <c r="Q66"/>
    </row>
    <row r="67" spans="2:17" ht="27" customHeight="1" x14ac:dyDescent="0.4">
      <c r="B67" s="480"/>
      <c r="C67" s="185" t="s">
        <v>131</v>
      </c>
      <c r="D67" s="127">
        <f>SUMIF(I14:I38,"W２",O14:P38)</f>
        <v>0</v>
      </c>
      <c r="E67" s="90" t="s">
        <v>58</v>
      </c>
      <c r="F67" s="93" t="s">
        <v>108</v>
      </c>
      <c r="G67" s="134">
        <v>55000</v>
      </c>
      <c r="H67" s="92" t="s">
        <v>75</v>
      </c>
      <c r="I67" s="493">
        <f>D67*G67</f>
        <v>0</v>
      </c>
      <c r="J67" s="494"/>
      <c r="K67" s="92" t="s">
        <v>75</v>
      </c>
      <c r="L67" s="499"/>
      <c r="M67" s="500"/>
      <c r="N67" s="500"/>
      <c r="O67" s="500"/>
      <c r="P67" s="487"/>
      <c r="Q67"/>
    </row>
    <row r="68" spans="2:17" ht="27" customHeight="1" x14ac:dyDescent="0.4">
      <c r="B68" s="480"/>
      <c r="C68" s="132" t="s">
        <v>132</v>
      </c>
      <c r="D68" s="137">
        <f>SUMIF(I14:I38,"W３",O14:P38)</f>
        <v>0</v>
      </c>
      <c r="E68" s="129" t="s">
        <v>58</v>
      </c>
      <c r="F68" s="93" t="s">
        <v>108</v>
      </c>
      <c r="G68" s="135">
        <v>50000</v>
      </c>
      <c r="H68" s="130" t="s">
        <v>75</v>
      </c>
      <c r="I68" s="493">
        <f>D68*G68</f>
        <v>0</v>
      </c>
      <c r="J68" s="494"/>
      <c r="K68" s="130" t="s">
        <v>75</v>
      </c>
      <c r="L68" s="499"/>
      <c r="M68" s="500"/>
      <c r="N68" s="500"/>
      <c r="O68" s="500"/>
      <c r="P68" s="487"/>
      <c r="Q68"/>
    </row>
    <row r="69" spans="2:17" ht="27" customHeight="1" x14ac:dyDescent="0.4">
      <c r="B69" s="481"/>
      <c r="C69" s="132" t="s">
        <v>133</v>
      </c>
      <c r="D69" s="95">
        <f>SUMIF(I14:I38,"W４",O14:P38)</f>
        <v>0</v>
      </c>
      <c r="E69" s="86" t="s">
        <v>58</v>
      </c>
      <c r="F69" s="49" t="s">
        <v>108</v>
      </c>
      <c r="G69" s="136">
        <v>40000</v>
      </c>
      <c r="H69" s="58" t="s">
        <v>75</v>
      </c>
      <c r="I69" s="495">
        <f>D69*G69</f>
        <v>0</v>
      </c>
      <c r="J69" s="496"/>
      <c r="K69" s="58" t="s">
        <v>75</v>
      </c>
      <c r="L69" s="484"/>
      <c r="M69" s="485"/>
      <c r="N69" s="485"/>
      <c r="O69" s="485"/>
      <c r="P69" s="488"/>
      <c r="Q69"/>
    </row>
    <row r="70" spans="2:17" ht="27" customHeight="1" x14ac:dyDescent="0.4">
      <c r="B70" s="80" t="s">
        <v>136</v>
      </c>
      <c r="C70" s="131" t="s">
        <v>134</v>
      </c>
      <c r="D70" s="138">
        <f>SUMIF(I47:I61,"W５",O47:P61)</f>
        <v>0</v>
      </c>
      <c r="E70" s="86" t="s">
        <v>58</v>
      </c>
      <c r="F70" s="49" t="s">
        <v>108</v>
      </c>
      <c r="G70" s="136">
        <v>30000</v>
      </c>
      <c r="H70" s="58" t="s">
        <v>75</v>
      </c>
      <c r="I70" s="489">
        <f>D70*G70</f>
        <v>0</v>
      </c>
      <c r="J70" s="490"/>
      <c r="K70" s="58" t="s">
        <v>75</v>
      </c>
      <c r="L70" s="484">
        <f>I70</f>
        <v>0</v>
      </c>
      <c r="M70" s="485"/>
      <c r="N70" s="485"/>
      <c r="O70" s="485"/>
      <c r="P70" s="56" t="s">
        <v>75</v>
      </c>
      <c r="Q70"/>
    </row>
    <row r="71" spans="2:17" ht="42.95" customHeight="1" x14ac:dyDescent="0.4">
      <c r="B71" s="475" t="s">
        <v>137</v>
      </c>
      <c r="C71" s="476"/>
      <c r="D71" s="476"/>
      <c r="E71" s="476"/>
      <c r="F71" s="476"/>
      <c r="G71" s="476"/>
      <c r="H71" s="476"/>
      <c r="I71" s="476"/>
      <c r="J71" s="476"/>
      <c r="K71" s="477"/>
      <c r="L71" s="361">
        <f>SUM(L66:O70)</f>
        <v>0</v>
      </c>
      <c r="M71" s="478"/>
      <c r="N71" s="478"/>
      <c r="O71" s="478"/>
      <c r="P71" s="47" t="s">
        <v>75</v>
      </c>
      <c r="Q71"/>
    </row>
  </sheetData>
  <mergeCells count="86">
    <mergeCell ref="E57:H57"/>
    <mergeCell ref="E58:H58"/>
    <mergeCell ref="E59:H59"/>
    <mergeCell ref="B62:M62"/>
    <mergeCell ref="L66:O69"/>
    <mergeCell ref="P66:P69"/>
    <mergeCell ref="L65:P65"/>
    <mergeCell ref="D65:E65"/>
    <mergeCell ref="I70:J70"/>
    <mergeCell ref="I66:J66"/>
    <mergeCell ref="I67:J67"/>
    <mergeCell ref="I68:J68"/>
    <mergeCell ref="I69:J69"/>
    <mergeCell ref="B71:K71"/>
    <mergeCell ref="L71:O71"/>
    <mergeCell ref="B66:B69"/>
    <mergeCell ref="I65:K65"/>
    <mergeCell ref="E60:H60"/>
    <mergeCell ref="E61:H61"/>
    <mergeCell ref="G65:H65"/>
    <mergeCell ref="L70:O70"/>
    <mergeCell ref="E55:H55"/>
    <mergeCell ref="E56:H56"/>
    <mergeCell ref="E54:H54"/>
    <mergeCell ref="E38:H38"/>
    <mergeCell ref="E45:H46"/>
    <mergeCell ref="E47:H47"/>
    <mergeCell ref="E48:H48"/>
    <mergeCell ref="E49:H49"/>
    <mergeCell ref="B43:L43"/>
    <mergeCell ref="B45:B46"/>
    <mergeCell ref="C45:C46"/>
    <mergeCell ref="D45:D46"/>
    <mergeCell ref="I45:I46"/>
    <mergeCell ref="J45:L45"/>
    <mergeCell ref="B39:M39"/>
    <mergeCell ref="B41:C41"/>
    <mergeCell ref="M41:P42"/>
    <mergeCell ref="M45:M46"/>
    <mergeCell ref="N45:N46"/>
    <mergeCell ref="O45:P46"/>
    <mergeCell ref="E17:H17"/>
    <mergeCell ref="E18:H18"/>
    <mergeCell ref="E28:H28"/>
    <mergeCell ref="E29:H29"/>
    <mergeCell ref="E30:H30"/>
    <mergeCell ref="E31:H31"/>
    <mergeCell ref="E32:H32"/>
    <mergeCell ref="E22:H22"/>
    <mergeCell ref="E23:H23"/>
    <mergeCell ref="E24:H24"/>
    <mergeCell ref="E25:H25"/>
    <mergeCell ref="E26:H26"/>
    <mergeCell ref="E50:H50"/>
    <mergeCell ref="E51:H51"/>
    <mergeCell ref="E52:H52"/>
    <mergeCell ref="E53:H53"/>
    <mergeCell ref="E33:H33"/>
    <mergeCell ref="E34:H34"/>
    <mergeCell ref="E35:H35"/>
    <mergeCell ref="E36:H36"/>
    <mergeCell ref="E37:H37"/>
    <mergeCell ref="E27:H27"/>
    <mergeCell ref="E19:H19"/>
    <mergeCell ref="E20:H20"/>
    <mergeCell ref="E21:H21"/>
    <mergeCell ref="M1:N1"/>
    <mergeCell ref="M2:N2"/>
    <mergeCell ref="B8:C8"/>
    <mergeCell ref="A3:P3"/>
    <mergeCell ref="M12:M13"/>
    <mergeCell ref="N12:N13"/>
    <mergeCell ref="M8:P9"/>
    <mergeCell ref="B10:L10"/>
    <mergeCell ref="J12:L12"/>
    <mergeCell ref="B12:B13"/>
    <mergeCell ref="C12:C13"/>
    <mergeCell ref="D12:D13"/>
    <mergeCell ref="I12:I13"/>
    <mergeCell ref="O12:P13"/>
    <mergeCell ref="E12:H13"/>
    <mergeCell ref="O1:P1"/>
    <mergeCell ref="O2:P2"/>
    <mergeCell ref="E14:H14"/>
    <mergeCell ref="E15:H15"/>
    <mergeCell ref="E16:H16"/>
  </mergeCells>
  <phoneticPr fontId="2"/>
  <conditionalFormatting sqref="O1:O2">
    <cfRule type="cellIs" dxfId="18" priority="11" operator="equal">
      <formula>0</formula>
    </cfRule>
  </conditionalFormatting>
  <conditionalFormatting sqref="M14:M38 M47:M61">
    <cfRule type="cellIs" dxfId="17" priority="10" operator="equal">
      <formula>0</formula>
    </cfRule>
  </conditionalFormatting>
  <conditionalFormatting sqref="L5 N5">
    <cfRule type="notContainsBlanks" dxfId="16" priority="9">
      <formula>LEN(TRIM(L5))&gt;0</formula>
    </cfRule>
  </conditionalFormatting>
  <conditionalFormatting sqref="D66:D70">
    <cfRule type="cellIs" dxfId="15" priority="6" operator="equal">
      <formula>0</formula>
    </cfRule>
  </conditionalFormatting>
  <conditionalFormatting sqref="O14:O38 O47:O61">
    <cfRule type="cellIs" dxfId="14" priority="3" operator="equal">
      <formula>0</formula>
    </cfRule>
  </conditionalFormatting>
  <dataValidations count="3">
    <dataValidation type="list" allowBlank="1" showInputMessage="1" showErrorMessage="1" sqref="M10 M43">
      <formula1>$S$4:$S$5</formula1>
    </dataValidation>
    <dataValidation type="list" allowBlank="1" showInputMessage="1" showErrorMessage="1" sqref="I47:I61">
      <formula1>$S$18:$S$18</formula1>
    </dataValidation>
    <dataValidation type="list" allowBlank="1" showInputMessage="1" showErrorMessage="1" sqref="I14:I38">
      <formula1>$S$14:$S$17</formula1>
    </dataValidation>
  </dataValidations>
  <pageMargins left="0.7" right="0.7" top="0.75" bottom="0.75" header="0.3" footer="0.3"/>
  <pageSetup paperSize="9" scale="39" orientation="portrait" r:id="rId1"/>
  <rowBreaks count="1" manualBreakCount="1">
    <brk id="72" max="1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view="pageBreakPreview" topLeftCell="A13" zoomScale="74" zoomScaleNormal="100" zoomScaleSheetLayoutView="74" workbookViewId="0">
      <selection activeCell="AA27" sqref="AA27"/>
    </sheetView>
  </sheetViews>
  <sheetFormatPr defaultRowHeight="18.75" x14ac:dyDescent="0.4"/>
  <cols>
    <col min="1" max="1" width="4.625" customWidth="1"/>
    <col min="2" max="2" width="13.125" customWidth="1"/>
    <col min="3" max="3" width="12.5" customWidth="1"/>
    <col min="4" max="4" width="13.125" customWidth="1"/>
    <col min="5" max="5" width="5.125" customWidth="1"/>
    <col min="6" max="6" width="10.625" customWidth="1"/>
    <col min="7" max="7" width="54.375" customWidth="1"/>
    <col min="8" max="8" width="9.25" customWidth="1"/>
    <col min="9" max="9" width="10.875" customWidth="1"/>
    <col min="11" max="11" width="5.625" customWidth="1"/>
    <col min="15" max="15" width="14.5" customWidth="1"/>
    <col min="16" max="16" width="4" customWidth="1"/>
    <col min="17" max="17" width="2.625" style="33" customWidth="1"/>
  </cols>
  <sheetData>
    <row r="1" spans="1:24" x14ac:dyDescent="0.4">
      <c r="A1" t="s">
        <v>226</v>
      </c>
      <c r="M1" s="315" t="s">
        <v>18</v>
      </c>
      <c r="N1" s="315"/>
      <c r="O1" s="395">
        <f>'様式第5号｜実績報告書'!O1</f>
        <v>0</v>
      </c>
      <c r="P1" s="395"/>
      <c r="Q1" s="83"/>
      <c r="R1" s="32"/>
      <c r="S1" s="32"/>
      <c r="T1" s="33"/>
    </row>
    <row r="2" spans="1:24" x14ac:dyDescent="0.4">
      <c r="M2" s="315" t="s">
        <v>220</v>
      </c>
      <c r="N2" s="315"/>
      <c r="O2" s="395">
        <f>'様式第5号｜実績報告書'!O2</f>
        <v>0</v>
      </c>
      <c r="P2" s="395"/>
      <c r="Q2" s="128"/>
      <c r="R2" s="32"/>
      <c r="S2" s="32"/>
      <c r="T2" s="33"/>
    </row>
    <row r="3" spans="1:24" ht="24" x14ac:dyDescent="0.4">
      <c r="A3" s="396" t="s">
        <v>157</v>
      </c>
      <c r="B3" s="396"/>
      <c r="C3" s="396"/>
      <c r="D3" s="396"/>
      <c r="E3" s="396"/>
      <c r="F3" s="396"/>
      <c r="G3" s="396"/>
      <c r="H3" s="396"/>
      <c r="I3" s="396"/>
      <c r="J3" s="396"/>
      <c r="K3" s="396"/>
      <c r="L3" s="396"/>
      <c r="M3" s="396"/>
      <c r="N3" s="396"/>
      <c r="O3" s="396"/>
      <c r="P3" s="396"/>
      <c r="Q3" s="54"/>
      <c r="R3" s="54"/>
      <c r="S3" s="54"/>
      <c r="T3" s="54"/>
      <c r="U3" s="54"/>
    </row>
    <row r="4" spans="1:24" x14ac:dyDescent="0.4">
      <c r="B4" t="s">
        <v>143</v>
      </c>
      <c r="M4" s="45" t="s">
        <v>84</v>
      </c>
      <c r="N4" s="45"/>
      <c r="O4" s="45"/>
      <c r="P4" s="45"/>
      <c r="Q4" s="100"/>
      <c r="S4" s="22" t="s">
        <v>41</v>
      </c>
    </row>
    <row r="5" spans="1:24" ht="19.5" x14ac:dyDescent="0.4">
      <c r="B5" s="57"/>
      <c r="C5" s="116"/>
      <c r="D5" t="s">
        <v>116</v>
      </c>
      <c r="K5" s="46" t="s">
        <v>56</v>
      </c>
      <c r="L5" s="72"/>
      <c r="M5" s="45" t="s">
        <v>86</v>
      </c>
      <c r="N5" s="73"/>
      <c r="O5" s="50" t="s">
        <v>85</v>
      </c>
      <c r="P5" s="50"/>
      <c r="Q5" s="83"/>
      <c r="S5" s="22" t="s">
        <v>43</v>
      </c>
    </row>
    <row r="6" spans="1:24" ht="19.5" x14ac:dyDescent="0.4">
      <c r="B6" s="57"/>
      <c r="C6" s="117"/>
      <c r="D6" t="s">
        <v>238</v>
      </c>
      <c r="R6" s="74"/>
      <c r="S6" s="74"/>
      <c r="T6" s="74"/>
      <c r="X6" s="17"/>
    </row>
    <row r="7" spans="1:24" ht="19.5" x14ac:dyDescent="0.4">
      <c r="B7" s="57"/>
      <c r="C7" s="33"/>
      <c r="G7" s="181"/>
      <c r="R7" s="104"/>
      <c r="S7" s="104"/>
      <c r="T7" s="104"/>
      <c r="X7" s="17"/>
    </row>
    <row r="8" spans="1:24" ht="33" customHeight="1" x14ac:dyDescent="0.4">
      <c r="B8" s="454" t="s">
        <v>117</v>
      </c>
      <c r="C8" s="454"/>
      <c r="D8" s="147" t="s">
        <v>139</v>
      </c>
      <c r="E8" s="105"/>
      <c r="F8" s="105"/>
      <c r="G8" s="181"/>
      <c r="H8" s="55"/>
      <c r="M8" s="456" t="s">
        <v>128</v>
      </c>
      <c r="N8" s="456"/>
      <c r="O8" s="456"/>
      <c r="P8" s="456"/>
      <c r="Q8" s="114"/>
    </row>
    <row r="9" spans="1:24" ht="19.5" customHeight="1" x14ac:dyDescent="0.4">
      <c r="B9" s="106"/>
      <c r="C9" s="106"/>
      <c r="D9" s="105"/>
      <c r="E9" s="105"/>
      <c r="F9" s="105"/>
      <c r="G9" s="105"/>
      <c r="H9" s="55"/>
      <c r="M9" s="456"/>
      <c r="N9" s="456"/>
      <c r="O9" s="456"/>
      <c r="P9" s="456"/>
      <c r="Q9" s="114"/>
    </row>
    <row r="10" spans="1:24" ht="28.5" customHeight="1" x14ac:dyDescent="0.4">
      <c r="B10" s="457" t="s">
        <v>319</v>
      </c>
      <c r="C10" s="458"/>
      <c r="D10" s="458"/>
      <c r="E10" s="458"/>
      <c r="F10" s="458"/>
      <c r="G10" s="458"/>
      <c r="H10" s="458"/>
      <c r="I10" s="458"/>
      <c r="J10" s="458"/>
      <c r="K10" s="458"/>
      <c r="L10" s="459"/>
      <c r="M10" s="77" t="s">
        <v>40</v>
      </c>
    </row>
    <row r="11" spans="1:24" ht="12.6" customHeight="1" x14ac:dyDescent="0.4"/>
    <row r="12" spans="1:24" ht="26.45" customHeight="1" x14ac:dyDescent="0.4">
      <c r="B12" s="448" t="s">
        <v>127</v>
      </c>
      <c r="C12" s="501" t="s">
        <v>142</v>
      </c>
      <c r="D12" s="461" t="s">
        <v>119</v>
      </c>
      <c r="E12" s="461" t="s">
        <v>89</v>
      </c>
      <c r="F12" s="461"/>
      <c r="G12" s="466" t="s">
        <v>120</v>
      </c>
      <c r="H12" s="468"/>
      <c r="I12" s="461" t="s">
        <v>91</v>
      </c>
      <c r="J12" s="460" t="s">
        <v>121</v>
      </c>
      <c r="K12" s="460"/>
      <c r="L12" s="460"/>
      <c r="M12" s="455" t="s">
        <v>124</v>
      </c>
      <c r="N12" s="448" t="s">
        <v>125</v>
      </c>
      <c r="O12" s="462" t="s">
        <v>126</v>
      </c>
      <c r="P12" s="463"/>
      <c r="Q12" s="115"/>
    </row>
    <row r="13" spans="1:24" ht="25.5" customHeight="1" x14ac:dyDescent="0.4">
      <c r="B13" s="448"/>
      <c r="C13" s="502"/>
      <c r="D13" s="461"/>
      <c r="E13" s="461"/>
      <c r="F13" s="461"/>
      <c r="G13" s="469"/>
      <c r="H13" s="471"/>
      <c r="I13" s="461"/>
      <c r="J13" s="119" t="s">
        <v>122</v>
      </c>
      <c r="K13" s="120" t="s">
        <v>108</v>
      </c>
      <c r="L13" s="121" t="s">
        <v>123</v>
      </c>
      <c r="M13" s="455"/>
      <c r="N13" s="448"/>
      <c r="O13" s="464"/>
      <c r="P13" s="465"/>
      <c r="Q13" s="115"/>
    </row>
    <row r="14" spans="1:24" x14ac:dyDescent="0.4">
      <c r="B14" s="22"/>
      <c r="C14" s="22"/>
      <c r="D14" s="22"/>
      <c r="E14" s="451"/>
      <c r="F14" s="452"/>
      <c r="G14" s="451"/>
      <c r="H14" s="453"/>
      <c r="I14" s="48"/>
      <c r="J14" s="22"/>
      <c r="K14" s="48" t="s">
        <v>108</v>
      </c>
      <c r="L14" s="22"/>
      <c r="M14" s="22">
        <f>(J14/1000)*(L14/1000)</f>
        <v>0</v>
      </c>
      <c r="N14" s="22"/>
      <c r="O14" s="252">
        <f>M14*N14</f>
        <v>0</v>
      </c>
      <c r="P14" s="253" t="s">
        <v>239</v>
      </c>
      <c r="Q14" s="37"/>
      <c r="S14" s="22" t="s">
        <v>169</v>
      </c>
    </row>
    <row r="15" spans="1:24" x14ac:dyDescent="0.4">
      <c r="B15" s="22"/>
      <c r="C15" s="22"/>
      <c r="D15" s="22"/>
      <c r="E15" s="451"/>
      <c r="F15" s="452"/>
      <c r="G15" s="451"/>
      <c r="H15" s="453"/>
      <c r="I15" s="170"/>
      <c r="J15" s="22"/>
      <c r="K15" s="48" t="s">
        <v>108</v>
      </c>
      <c r="L15" s="22"/>
      <c r="M15" s="22">
        <f t="shared" ref="M15:M28" si="0">(J15/1000)*(L15/1000)</f>
        <v>0</v>
      </c>
      <c r="N15" s="22"/>
      <c r="O15" s="252">
        <f>M15*N15</f>
        <v>0</v>
      </c>
      <c r="P15" s="253" t="s">
        <v>239</v>
      </c>
      <c r="Q15" s="37"/>
      <c r="S15" s="22" t="s">
        <v>170</v>
      </c>
    </row>
    <row r="16" spans="1:24" x14ac:dyDescent="0.4">
      <c r="B16" s="22"/>
      <c r="C16" s="22"/>
      <c r="D16" s="22"/>
      <c r="E16" s="451"/>
      <c r="F16" s="452"/>
      <c r="G16" s="451"/>
      <c r="H16" s="453"/>
      <c r="I16" s="170"/>
      <c r="J16" s="22"/>
      <c r="K16" s="48" t="s">
        <v>108</v>
      </c>
      <c r="L16" s="22"/>
      <c r="M16" s="22">
        <f t="shared" si="0"/>
        <v>0</v>
      </c>
      <c r="N16" s="22"/>
      <c r="O16" s="252">
        <f t="shared" ref="O16:O28" si="1">M16*N16</f>
        <v>0</v>
      </c>
      <c r="P16" s="253" t="s">
        <v>239</v>
      </c>
      <c r="Q16" s="37"/>
    </row>
    <row r="17" spans="2:19" x14ac:dyDescent="0.4">
      <c r="B17" s="22"/>
      <c r="C17" s="22"/>
      <c r="D17" s="22"/>
      <c r="E17" s="451"/>
      <c r="F17" s="452"/>
      <c r="G17" s="451"/>
      <c r="H17" s="453"/>
      <c r="I17" s="170"/>
      <c r="J17" s="22"/>
      <c r="K17" s="48" t="s">
        <v>108</v>
      </c>
      <c r="L17" s="22"/>
      <c r="M17" s="22">
        <f t="shared" si="0"/>
        <v>0</v>
      </c>
      <c r="N17" s="22"/>
      <c r="O17" s="252">
        <f t="shared" si="1"/>
        <v>0</v>
      </c>
      <c r="P17" s="253" t="s">
        <v>239</v>
      </c>
      <c r="Q17" s="37"/>
    </row>
    <row r="18" spans="2:19" x14ac:dyDescent="0.4">
      <c r="B18" s="22"/>
      <c r="C18" s="22"/>
      <c r="D18" s="22"/>
      <c r="E18" s="451"/>
      <c r="F18" s="452"/>
      <c r="G18" s="451"/>
      <c r="H18" s="453"/>
      <c r="I18" s="170"/>
      <c r="J18" s="22"/>
      <c r="K18" s="48" t="s">
        <v>108</v>
      </c>
      <c r="L18" s="22"/>
      <c r="M18" s="22">
        <f t="shared" si="0"/>
        <v>0</v>
      </c>
      <c r="N18" s="22"/>
      <c r="O18" s="252">
        <f t="shared" si="1"/>
        <v>0</v>
      </c>
      <c r="P18" s="253" t="s">
        <v>239</v>
      </c>
      <c r="Q18" s="37"/>
    </row>
    <row r="19" spans="2:19" x14ac:dyDescent="0.4">
      <c r="B19" s="22"/>
      <c r="C19" s="22"/>
      <c r="D19" s="22"/>
      <c r="E19" s="451"/>
      <c r="F19" s="452"/>
      <c r="G19" s="451"/>
      <c r="H19" s="453"/>
      <c r="I19" s="170"/>
      <c r="J19" s="22"/>
      <c r="K19" s="48" t="s">
        <v>108</v>
      </c>
      <c r="L19" s="22"/>
      <c r="M19" s="22">
        <f t="shared" si="0"/>
        <v>0</v>
      </c>
      <c r="N19" s="22"/>
      <c r="O19" s="252">
        <f t="shared" si="1"/>
        <v>0</v>
      </c>
      <c r="P19" s="253" t="s">
        <v>239</v>
      </c>
      <c r="Q19" s="37"/>
    </row>
    <row r="20" spans="2:19" x14ac:dyDescent="0.4">
      <c r="B20" s="22"/>
      <c r="C20" s="22"/>
      <c r="D20" s="22"/>
      <c r="E20" s="451"/>
      <c r="F20" s="452"/>
      <c r="G20" s="451"/>
      <c r="H20" s="453"/>
      <c r="I20" s="170"/>
      <c r="J20" s="22"/>
      <c r="K20" s="48" t="s">
        <v>108</v>
      </c>
      <c r="L20" s="22"/>
      <c r="M20" s="22">
        <f t="shared" si="0"/>
        <v>0</v>
      </c>
      <c r="N20" s="22"/>
      <c r="O20" s="252">
        <f t="shared" si="1"/>
        <v>0</v>
      </c>
      <c r="P20" s="253" t="s">
        <v>239</v>
      </c>
      <c r="Q20" s="37"/>
    </row>
    <row r="21" spans="2:19" x14ac:dyDescent="0.4">
      <c r="B21" s="22"/>
      <c r="C21" s="22"/>
      <c r="D21" s="22"/>
      <c r="E21" s="451"/>
      <c r="F21" s="452"/>
      <c r="G21" s="451"/>
      <c r="H21" s="453"/>
      <c r="I21" s="170"/>
      <c r="J21" s="22"/>
      <c r="K21" s="48" t="s">
        <v>108</v>
      </c>
      <c r="L21" s="22"/>
      <c r="M21" s="22">
        <f t="shared" si="0"/>
        <v>0</v>
      </c>
      <c r="N21" s="22"/>
      <c r="O21" s="252">
        <f t="shared" si="1"/>
        <v>0</v>
      </c>
      <c r="P21" s="253" t="s">
        <v>239</v>
      </c>
      <c r="Q21" s="37"/>
    </row>
    <row r="22" spans="2:19" x14ac:dyDescent="0.4">
      <c r="B22" s="22"/>
      <c r="C22" s="22"/>
      <c r="D22" s="22"/>
      <c r="E22" s="451"/>
      <c r="F22" s="452"/>
      <c r="G22" s="451"/>
      <c r="H22" s="453"/>
      <c r="I22" s="170"/>
      <c r="J22" s="22"/>
      <c r="K22" s="48" t="s">
        <v>108</v>
      </c>
      <c r="L22" s="22"/>
      <c r="M22" s="22">
        <f t="shared" si="0"/>
        <v>0</v>
      </c>
      <c r="N22" s="22"/>
      <c r="O22" s="252">
        <f t="shared" si="1"/>
        <v>0</v>
      </c>
      <c r="P22" s="253" t="s">
        <v>239</v>
      </c>
      <c r="Q22" s="37"/>
    </row>
    <row r="23" spans="2:19" x14ac:dyDescent="0.4">
      <c r="B23" s="22"/>
      <c r="C23" s="22"/>
      <c r="D23" s="22"/>
      <c r="E23" s="451"/>
      <c r="F23" s="452"/>
      <c r="G23" s="451"/>
      <c r="H23" s="453"/>
      <c r="I23" s="170"/>
      <c r="J23" s="22"/>
      <c r="K23" s="48" t="s">
        <v>108</v>
      </c>
      <c r="L23" s="22"/>
      <c r="M23" s="22">
        <f t="shared" si="0"/>
        <v>0</v>
      </c>
      <c r="N23" s="22"/>
      <c r="O23" s="252">
        <f t="shared" si="1"/>
        <v>0</v>
      </c>
      <c r="P23" s="253" t="s">
        <v>239</v>
      </c>
      <c r="Q23" s="37"/>
    </row>
    <row r="24" spans="2:19" x14ac:dyDescent="0.4">
      <c r="B24" s="22"/>
      <c r="C24" s="22"/>
      <c r="D24" s="22"/>
      <c r="E24" s="451"/>
      <c r="F24" s="452"/>
      <c r="G24" s="451"/>
      <c r="H24" s="453"/>
      <c r="I24" s="170"/>
      <c r="J24" s="22"/>
      <c r="K24" s="48" t="s">
        <v>108</v>
      </c>
      <c r="L24" s="22"/>
      <c r="M24" s="22">
        <f t="shared" si="0"/>
        <v>0</v>
      </c>
      <c r="N24" s="22"/>
      <c r="O24" s="252">
        <f t="shared" si="1"/>
        <v>0</v>
      </c>
      <c r="P24" s="253" t="s">
        <v>239</v>
      </c>
      <c r="Q24" s="37"/>
    </row>
    <row r="25" spans="2:19" x14ac:dyDescent="0.4">
      <c r="B25" s="22"/>
      <c r="C25" s="22"/>
      <c r="D25" s="22"/>
      <c r="E25" s="451"/>
      <c r="F25" s="452"/>
      <c r="G25" s="451"/>
      <c r="H25" s="453"/>
      <c r="I25" s="170"/>
      <c r="J25" s="22"/>
      <c r="K25" s="48" t="s">
        <v>108</v>
      </c>
      <c r="L25" s="22"/>
      <c r="M25" s="22">
        <f t="shared" si="0"/>
        <v>0</v>
      </c>
      <c r="N25" s="22"/>
      <c r="O25" s="252">
        <f t="shared" si="1"/>
        <v>0</v>
      </c>
      <c r="P25" s="253" t="s">
        <v>239</v>
      </c>
      <c r="Q25" s="37"/>
    </row>
    <row r="26" spans="2:19" x14ac:dyDescent="0.4">
      <c r="B26" s="22"/>
      <c r="C26" s="22"/>
      <c r="D26" s="22"/>
      <c r="E26" s="451"/>
      <c r="F26" s="452"/>
      <c r="G26" s="451"/>
      <c r="H26" s="453"/>
      <c r="I26" s="170"/>
      <c r="J26" s="22"/>
      <c r="K26" s="48" t="s">
        <v>108</v>
      </c>
      <c r="L26" s="22"/>
      <c r="M26" s="22">
        <f t="shared" si="0"/>
        <v>0</v>
      </c>
      <c r="N26" s="22"/>
      <c r="O26" s="252">
        <f t="shared" si="1"/>
        <v>0</v>
      </c>
      <c r="P26" s="253" t="s">
        <v>239</v>
      </c>
      <c r="Q26" s="37"/>
    </row>
    <row r="27" spans="2:19" x14ac:dyDescent="0.4">
      <c r="B27" s="22"/>
      <c r="C27" s="22"/>
      <c r="D27" s="22"/>
      <c r="E27" s="451"/>
      <c r="F27" s="452"/>
      <c r="G27" s="451"/>
      <c r="H27" s="453"/>
      <c r="I27" s="170"/>
      <c r="J27" s="22"/>
      <c r="K27" s="48" t="s">
        <v>108</v>
      </c>
      <c r="L27" s="22"/>
      <c r="M27" s="22">
        <f t="shared" si="0"/>
        <v>0</v>
      </c>
      <c r="N27" s="22"/>
      <c r="O27" s="252">
        <f t="shared" si="1"/>
        <v>0</v>
      </c>
      <c r="P27" s="253" t="s">
        <v>239</v>
      </c>
      <c r="Q27" s="37"/>
    </row>
    <row r="28" spans="2:19" ht="19.5" thickBot="1" x14ac:dyDescent="0.45">
      <c r="B28" s="122"/>
      <c r="C28" s="122"/>
      <c r="D28" s="122"/>
      <c r="E28" s="451"/>
      <c r="F28" s="452"/>
      <c r="G28" s="451"/>
      <c r="H28" s="453"/>
      <c r="I28" s="170"/>
      <c r="J28" s="122"/>
      <c r="K28" s="81" t="s">
        <v>108</v>
      </c>
      <c r="L28" s="122"/>
      <c r="M28" s="22">
        <f t="shared" si="0"/>
        <v>0</v>
      </c>
      <c r="N28" s="122"/>
      <c r="O28" s="252">
        <f t="shared" si="1"/>
        <v>0</v>
      </c>
      <c r="P28" s="253" t="s">
        <v>239</v>
      </c>
      <c r="Q28" s="37"/>
    </row>
    <row r="29" spans="2:19" ht="24.75" thickBot="1" x14ac:dyDescent="0.45">
      <c r="B29" s="472" t="s">
        <v>129</v>
      </c>
      <c r="C29" s="473"/>
      <c r="D29" s="473"/>
      <c r="E29" s="473"/>
      <c r="F29" s="473"/>
      <c r="G29" s="473"/>
      <c r="H29" s="473"/>
      <c r="I29" s="473"/>
      <c r="J29" s="473"/>
      <c r="K29" s="473"/>
      <c r="L29" s="473"/>
      <c r="M29" s="474"/>
      <c r="N29" s="124">
        <f>SUM(N14:N28)</f>
        <v>0</v>
      </c>
      <c r="O29" s="254">
        <f>SUM(O14:O28)</f>
        <v>0</v>
      </c>
      <c r="P29" s="255" t="s">
        <v>239</v>
      </c>
      <c r="S29" s="45"/>
    </row>
    <row r="30" spans="2:19" ht="14.45" customHeight="1" x14ac:dyDescent="0.4"/>
    <row r="31" spans="2:19" ht="19.5" x14ac:dyDescent="0.4">
      <c r="B31" s="57" t="s">
        <v>107</v>
      </c>
    </row>
    <row r="32" spans="2:19" s="45" customFormat="1" ht="35.450000000000003" customHeight="1" x14ac:dyDescent="0.4">
      <c r="B32" s="80" t="s">
        <v>66</v>
      </c>
      <c r="C32" s="78" t="s">
        <v>91</v>
      </c>
      <c r="D32" s="426" t="s">
        <v>92</v>
      </c>
      <c r="E32" s="427"/>
      <c r="F32" s="183" t="s">
        <v>108</v>
      </c>
      <c r="G32" s="482" t="s">
        <v>109</v>
      </c>
      <c r="H32" s="483"/>
      <c r="I32" s="420" t="s">
        <v>110</v>
      </c>
      <c r="J32" s="421"/>
      <c r="K32" s="421"/>
      <c r="L32" s="420" t="s">
        <v>111</v>
      </c>
      <c r="M32" s="421"/>
      <c r="N32" s="421"/>
      <c r="O32" s="421"/>
      <c r="P32" s="422"/>
      <c r="S32"/>
    </row>
    <row r="33" spans="2:17" ht="27" customHeight="1" x14ac:dyDescent="0.4">
      <c r="B33" s="479" t="s">
        <v>139</v>
      </c>
      <c r="C33" s="140" t="s">
        <v>140</v>
      </c>
      <c r="D33" s="141">
        <f>SUMIF(I14:I28,"G0",O14:P28)</f>
        <v>0</v>
      </c>
      <c r="E33" s="142" t="s">
        <v>58</v>
      </c>
      <c r="F33" s="143" t="s">
        <v>108</v>
      </c>
      <c r="G33" s="144">
        <v>50000</v>
      </c>
      <c r="H33" s="21" t="s">
        <v>75</v>
      </c>
      <c r="I33" s="489">
        <f>D33*G33</f>
        <v>0</v>
      </c>
      <c r="J33" s="490"/>
      <c r="K33" s="21" t="s">
        <v>75</v>
      </c>
      <c r="L33" s="361">
        <f>I33</f>
        <v>0</v>
      </c>
      <c r="M33" s="478"/>
      <c r="N33" s="478"/>
      <c r="O33" s="478"/>
      <c r="P33" s="47" t="s">
        <v>75</v>
      </c>
      <c r="Q33"/>
    </row>
    <row r="34" spans="2:17" ht="27" customHeight="1" x14ac:dyDescent="0.4">
      <c r="B34" s="481"/>
      <c r="C34" s="140" t="s">
        <v>141</v>
      </c>
      <c r="D34" s="138">
        <f>SUMIF(I14:I28,"G1",O14:P28)</f>
        <v>0</v>
      </c>
      <c r="E34" s="86" t="s">
        <v>58</v>
      </c>
      <c r="F34" s="49" t="s">
        <v>108</v>
      </c>
      <c r="G34" s="136">
        <v>40000</v>
      </c>
      <c r="H34" s="58" t="s">
        <v>75</v>
      </c>
      <c r="I34" s="503">
        <f>D34*G34</f>
        <v>0</v>
      </c>
      <c r="J34" s="504"/>
      <c r="K34" s="58" t="s">
        <v>75</v>
      </c>
      <c r="L34" s="484">
        <f>I34</f>
        <v>0</v>
      </c>
      <c r="M34" s="485"/>
      <c r="N34" s="485"/>
      <c r="O34" s="485"/>
      <c r="P34" s="56" t="s">
        <v>75</v>
      </c>
      <c r="Q34"/>
    </row>
    <row r="35" spans="2:17" ht="42.95" customHeight="1" x14ac:dyDescent="0.4">
      <c r="B35" s="475" t="s">
        <v>112</v>
      </c>
      <c r="C35" s="476"/>
      <c r="D35" s="476"/>
      <c r="E35" s="476"/>
      <c r="F35" s="476"/>
      <c r="G35" s="476"/>
      <c r="H35" s="476"/>
      <c r="I35" s="476"/>
      <c r="J35" s="476"/>
      <c r="K35" s="477"/>
      <c r="L35" s="361">
        <f>SUM(L33:O34)</f>
        <v>0</v>
      </c>
      <c r="M35" s="478"/>
      <c r="N35" s="478"/>
      <c r="O35" s="478"/>
      <c r="P35" s="47" t="s">
        <v>75</v>
      </c>
      <c r="Q35"/>
    </row>
  </sheetData>
  <mergeCells count="60">
    <mergeCell ref="D32:E32"/>
    <mergeCell ref="G32:H32"/>
    <mergeCell ref="I32:K32"/>
    <mergeCell ref="L32:P32"/>
    <mergeCell ref="I34:J34"/>
    <mergeCell ref="L34:O34"/>
    <mergeCell ref="B35:K35"/>
    <mergeCell ref="L35:O35"/>
    <mergeCell ref="B33:B34"/>
    <mergeCell ref="I33:J33"/>
    <mergeCell ref="L33:O33"/>
    <mergeCell ref="E23:F23"/>
    <mergeCell ref="B29:M29"/>
    <mergeCell ref="E24:F24"/>
    <mergeCell ref="E25:F25"/>
    <mergeCell ref="E26:F26"/>
    <mergeCell ref="E27:F27"/>
    <mergeCell ref="E28:F28"/>
    <mergeCell ref="G24:H24"/>
    <mergeCell ref="G25:H25"/>
    <mergeCell ref="G26:H26"/>
    <mergeCell ref="G27:H27"/>
    <mergeCell ref="G28:H28"/>
    <mergeCell ref="G23:H23"/>
    <mergeCell ref="E18:F18"/>
    <mergeCell ref="E19:F19"/>
    <mergeCell ref="E20:F20"/>
    <mergeCell ref="E21:F21"/>
    <mergeCell ref="E22:F22"/>
    <mergeCell ref="N12:N13"/>
    <mergeCell ref="O12:P13"/>
    <mergeCell ref="G15:H15"/>
    <mergeCell ref="G16:H16"/>
    <mergeCell ref="G17:H17"/>
    <mergeCell ref="E14:F14"/>
    <mergeCell ref="G14:H14"/>
    <mergeCell ref="E15:F15"/>
    <mergeCell ref="E16:F16"/>
    <mergeCell ref="E17:F17"/>
    <mergeCell ref="B10:L10"/>
    <mergeCell ref="C12:C13"/>
    <mergeCell ref="E12:F13"/>
    <mergeCell ref="G12:H13"/>
    <mergeCell ref="M12:M13"/>
    <mergeCell ref="B12:B13"/>
    <mergeCell ref="D12:D13"/>
    <mergeCell ref="I12:I13"/>
    <mergeCell ref="J12:L12"/>
    <mergeCell ref="M1:N1"/>
    <mergeCell ref="M2:N2"/>
    <mergeCell ref="A3:P3"/>
    <mergeCell ref="B8:C8"/>
    <mergeCell ref="M8:P9"/>
    <mergeCell ref="O1:P1"/>
    <mergeCell ref="O2:P2"/>
    <mergeCell ref="G18:H18"/>
    <mergeCell ref="G19:H19"/>
    <mergeCell ref="G20:H20"/>
    <mergeCell ref="G21:H21"/>
    <mergeCell ref="G22:H22"/>
  </mergeCells>
  <phoneticPr fontId="2"/>
  <conditionalFormatting sqref="O1:O2">
    <cfRule type="cellIs" dxfId="13" priority="6" operator="equal">
      <formula>0</formula>
    </cfRule>
  </conditionalFormatting>
  <conditionalFormatting sqref="M14:M28 O14:O28">
    <cfRule type="cellIs" dxfId="12" priority="5" operator="equal">
      <formula>0</formula>
    </cfRule>
  </conditionalFormatting>
  <conditionalFormatting sqref="L5 N5">
    <cfRule type="notContainsBlanks" dxfId="11" priority="4">
      <formula>LEN(TRIM(L5))&gt;0</formula>
    </cfRule>
  </conditionalFormatting>
  <conditionalFormatting sqref="D33:D34">
    <cfRule type="cellIs" dxfId="10" priority="3" operator="equal">
      <formula>0</formula>
    </cfRule>
  </conditionalFormatting>
  <dataValidations count="2">
    <dataValidation type="list" allowBlank="1" showInputMessage="1" showErrorMessage="1" sqref="M10">
      <formula1>$S$4:$S$5</formula1>
    </dataValidation>
    <dataValidation type="list" allowBlank="1" showInputMessage="1" showErrorMessage="1" sqref="I14:I28">
      <formula1>$S$14:$S$15</formula1>
    </dataValidation>
  </dataValidations>
  <pageMargins left="0.7" right="0.7" top="0.75" bottom="0.75" header="0.3" footer="0.3"/>
  <pageSetup paperSize="9" scale="39" orientation="portrait" r:id="rId1"/>
  <rowBreaks count="1" manualBreakCount="1">
    <brk id="36" max="1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9"/>
  <sheetViews>
    <sheetView view="pageBreakPreview" topLeftCell="I1" zoomScale="83" zoomScaleNormal="100" zoomScaleSheetLayoutView="83" workbookViewId="0">
      <selection activeCell="K7" sqref="K7"/>
    </sheetView>
  </sheetViews>
  <sheetFormatPr defaultRowHeight="18.75" x14ac:dyDescent="0.4"/>
  <cols>
    <col min="1" max="1" width="4.625" customWidth="1"/>
    <col min="2" max="2" width="11.875" customWidth="1"/>
    <col min="3" max="3" width="7.125" customWidth="1"/>
    <col min="4" max="4" width="33.875" customWidth="1"/>
    <col min="5" max="5" width="19.625" customWidth="1"/>
    <col min="6" max="6" width="16.625" customWidth="1"/>
    <col min="7" max="7" width="54.375" customWidth="1"/>
    <col min="8" max="9" width="20.375" customWidth="1"/>
    <col min="10" max="10" width="18.875" customWidth="1"/>
    <col min="11" max="11" width="15.375" customWidth="1"/>
    <col min="12" max="12" width="5.25" customWidth="1"/>
    <col min="13" max="14" width="2.625" style="33" customWidth="1"/>
  </cols>
  <sheetData>
    <row r="1" spans="1:21" x14ac:dyDescent="0.4">
      <c r="A1" t="s">
        <v>226</v>
      </c>
      <c r="H1" s="190"/>
      <c r="I1" s="190"/>
      <c r="J1" s="195" t="s">
        <v>18</v>
      </c>
      <c r="K1" s="395">
        <f>'様式第5号｜実績報告書'!O1</f>
        <v>0</v>
      </c>
      <c r="L1" s="395"/>
      <c r="M1"/>
      <c r="N1"/>
    </row>
    <row r="2" spans="1:21" x14ac:dyDescent="0.4">
      <c r="H2" s="190"/>
      <c r="I2" s="190"/>
      <c r="J2" s="195" t="s">
        <v>220</v>
      </c>
      <c r="K2" s="395">
        <f>'様式第5号｜実績報告書'!O2</f>
        <v>0</v>
      </c>
      <c r="L2" s="395"/>
      <c r="M2"/>
      <c r="N2"/>
    </row>
    <row r="3" spans="1:21" ht="24" x14ac:dyDescent="0.4">
      <c r="A3" s="396" t="s">
        <v>156</v>
      </c>
      <c r="B3" s="396"/>
      <c r="C3" s="396"/>
      <c r="D3" s="396"/>
      <c r="E3" s="396"/>
      <c r="F3" s="396"/>
      <c r="G3" s="396"/>
      <c r="H3" s="396"/>
      <c r="I3" s="396"/>
      <c r="J3" s="396"/>
      <c r="K3" s="396"/>
      <c r="L3" s="396"/>
      <c r="M3" s="54"/>
      <c r="N3" s="54"/>
      <c r="O3" s="54"/>
      <c r="P3" s="54"/>
      <c r="Q3" s="54"/>
      <c r="R3" s="54"/>
    </row>
    <row r="4" spans="1:21" s="33" customFormat="1" ht="24" x14ac:dyDescent="0.4">
      <c r="A4" s="165"/>
      <c r="B4" s="165"/>
      <c r="C4" s="165"/>
      <c r="D4" s="165"/>
      <c r="E4" s="165"/>
      <c r="F4" s="165"/>
      <c r="G4" s="165"/>
      <c r="H4" s="165"/>
      <c r="I4" s="165"/>
      <c r="J4" s="165"/>
      <c r="K4" s="165"/>
      <c r="L4" s="165"/>
      <c r="M4" s="54"/>
      <c r="N4" s="54"/>
      <c r="O4" s="54"/>
      <c r="P4" s="54"/>
      <c r="Q4" s="54"/>
      <c r="R4" s="54"/>
    </row>
    <row r="5" spans="1:21" ht="19.5" x14ac:dyDescent="0.4">
      <c r="B5" s="57"/>
      <c r="C5" s="116"/>
      <c r="D5" t="s">
        <v>116</v>
      </c>
      <c r="J5" s="150"/>
      <c r="M5" s="83"/>
      <c r="N5" s="83"/>
    </row>
    <row r="6" spans="1:21" ht="19.5" x14ac:dyDescent="0.4">
      <c r="B6" s="57"/>
      <c r="C6" s="117"/>
      <c r="D6" t="s">
        <v>238</v>
      </c>
      <c r="O6" s="112"/>
      <c r="Q6" s="112"/>
      <c r="U6" s="17"/>
    </row>
    <row r="7" spans="1:21" ht="19.5" x14ac:dyDescent="0.4">
      <c r="B7" s="57"/>
      <c r="C7" s="37"/>
      <c r="K7" s="149"/>
      <c r="O7" s="112"/>
      <c r="P7" s="112"/>
      <c r="Q7" s="112"/>
      <c r="U7" s="17"/>
    </row>
    <row r="8" spans="1:21" ht="42.6" customHeight="1" x14ac:dyDescent="0.4">
      <c r="B8" s="57" t="s">
        <v>146</v>
      </c>
      <c r="J8" s="514" t="s">
        <v>147</v>
      </c>
      <c r="K8" s="515"/>
      <c r="M8"/>
      <c r="N8"/>
    </row>
    <row r="9" spans="1:21" ht="33" customHeight="1" x14ac:dyDescent="0.4">
      <c r="B9" s="454" t="s">
        <v>117</v>
      </c>
      <c r="C9" s="454"/>
      <c r="D9" s="147" t="s">
        <v>74</v>
      </c>
      <c r="E9" s="105"/>
      <c r="F9" s="513" t="s">
        <v>151</v>
      </c>
      <c r="G9" s="371"/>
      <c r="H9" s="371"/>
      <c r="I9" s="371"/>
      <c r="J9" s="371"/>
      <c r="K9" s="148" t="s">
        <v>40</v>
      </c>
      <c r="M9" s="114"/>
      <c r="N9" s="114"/>
    </row>
    <row r="10" spans="1:21" ht="32.1" customHeight="1" x14ac:dyDescent="0.4">
      <c r="B10" s="106"/>
      <c r="C10" s="106"/>
      <c r="D10" s="105"/>
      <c r="E10" s="105"/>
      <c r="F10" s="105"/>
      <c r="G10" s="113"/>
      <c r="M10" s="114"/>
      <c r="N10" s="114"/>
    </row>
    <row r="11" spans="1:21" ht="26.45" customHeight="1" x14ac:dyDescent="0.4">
      <c r="B11" s="508" t="s">
        <v>89</v>
      </c>
      <c r="C11" s="509"/>
      <c r="D11" s="508" t="s">
        <v>149</v>
      </c>
      <c r="E11" s="512"/>
      <c r="F11" s="509"/>
      <c r="G11" s="156" t="s">
        <v>150</v>
      </c>
      <c r="H11" s="118" t="s">
        <v>152</v>
      </c>
      <c r="I11" s="126" t="s">
        <v>153</v>
      </c>
      <c r="J11" s="157" t="s">
        <v>154</v>
      </c>
      <c r="K11" s="505" t="s">
        <v>155</v>
      </c>
      <c r="L11" s="506"/>
      <c r="M11" s="37"/>
      <c r="N11" s="37"/>
    </row>
    <row r="12" spans="1:21" ht="27.6" customHeight="1" x14ac:dyDescent="0.4">
      <c r="B12" s="510"/>
      <c r="C12" s="339"/>
      <c r="D12" s="510"/>
      <c r="E12" s="338"/>
      <c r="F12" s="339"/>
      <c r="G12" s="141"/>
      <c r="H12" s="110"/>
      <c r="I12" s="109"/>
      <c r="J12" s="111"/>
      <c r="K12" s="139"/>
      <c r="L12" s="109" t="s">
        <v>75</v>
      </c>
      <c r="M12" s="37"/>
      <c r="N12" s="37"/>
      <c r="O12" s="37"/>
      <c r="P12" s="158" t="s">
        <v>41</v>
      </c>
    </row>
    <row r="13" spans="1:21" ht="27.6" customHeight="1" x14ac:dyDescent="0.4">
      <c r="B13" s="510"/>
      <c r="C13" s="339"/>
      <c r="D13" s="510"/>
      <c r="E13" s="338"/>
      <c r="F13" s="339"/>
      <c r="G13" s="141"/>
      <c r="H13" s="110"/>
      <c r="I13" s="109"/>
      <c r="J13" s="111"/>
      <c r="K13" s="139"/>
      <c r="L13" s="109" t="s">
        <v>75</v>
      </c>
      <c r="M13" s="37"/>
      <c r="N13" s="37"/>
      <c r="P13" s="159" t="s">
        <v>43</v>
      </c>
    </row>
    <row r="14" spans="1:21" ht="27.6" customHeight="1" thickBot="1" x14ac:dyDescent="0.45">
      <c r="B14" s="511"/>
      <c r="C14" s="406"/>
      <c r="D14" s="511"/>
      <c r="E14" s="331"/>
      <c r="F14" s="406"/>
      <c r="G14" s="160"/>
      <c r="H14" s="161"/>
      <c r="I14" s="108"/>
      <c r="J14" s="23"/>
      <c r="K14" s="163"/>
      <c r="L14" s="108" t="s">
        <v>75</v>
      </c>
      <c r="M14" s="37"/>
      <c r="N14" s="37"/>
    </row>
    <row r="15" spans="1:21" ht="24.75" thickBot="1" x14ac:dyDescent="0.45">
      <c r="B15" s="472" t="s">
        <v>158</v>
      </c>
      <c r="C15" s="507"/>
      <c r="D15" s="507"/>
      <c r="E15" s="507"/>
      <c r="F15" s="507"/>
      <c r="G15" s="507"/>
      <c r="H15" s="507"/>
      <c r="I15" s="507"/>
      <c r="J15" s="507"/>
      <c r="K15" s="164">
        <f>SUM(K12:K14)</f>
        <v>0</v>
      </c>
      <c r="L15" s="162" t="s">
        <v>75</v>
      </c>
      <c r="M15" s="107"/>
      <c r="N15" s="107"/>
      <c r="P15" s="107"/>
      <c r="Q15" s="107"/>
    </row>
    <row r="16" spans="1:21" ht="24" x14ac:dyDescent="0.4">
      <c r="B16" s="154"/>
      <c r="C16" s="155"/>
      <c r="D16" s="155"/>
      <c r="E16" s="155"/>
      <c r="F16" s="155"/>
      <c r="G16" s="155"/>
      <c r="H16" s="151"/>
      <c r="I16" s="152"/>
      <c r="J16" s="153"/>
      <c r="L16" s="107"/>
      <c r="M16"/>
      <c r="N16"/>
    </row>
    <row r="17" spans="10:16" ht="25.5" customHeight="1" x14ac:dyDescent="0.4">
      <c r="J17" s="57" t="s">
        <v>107</v>
      </c>
      <c r="M17"/>
      <c r="N17"/>
      <c r="O17" s="33"/>
      <c r="P17" s="33"/>
    </row>
    <row r="18" spans="10:16" s="107" customFormat="1" ht="35.450000000000003" customHeight="1" x14ac:dyDescent="0.4">
      <c r="J18" s="426" t="s">
        <v>148</v>
      </c>
      <c r="K18" s="427"/>
      <c r="L18" s="419"/>
      <c r="M18" s="149"/>
      <c r="N18"/>
    </row>
    <row r="19" spans="10:16" ht="42.95" customHeight="1" x14ac:dyDescent="0.4">
      <c r="J19" s="361">
        <f>IF(K15&lt;150000,K15,150000)</f>
        <v>0</v>
      </c>
      <c r="K19" s="478"/>
      <c r="L19" s="109" t="s">
        <v>75</v>
      </c>
      <c r="M19"/>
      <c r="N19"/>
    </row>
  </sheetData>
  <mergeCells count="18">
    <mergeCell ref="A3:L3"/>
    <mergeCell ref="B9:C9"/>
    <mergeCell ref="F9:J9"/>
    <mergeCell ref="J8:K8"/>
    <mergeCell ref="K1:L1"/>
    <mergeCell ref="K2:L2"/>
    <mergeCell ref="K11:L11"/>
    <mergeCell ref="J19:K19"/>
    <mergeCell ref="J18:L18"/>
    <mergeCell ref="B15:J15"/>
    <mergeCell ref="B11:C11"/>
    <mergeCell ref="B12:C12"/>
    <mergeCell ref="B13:C13"/>
    <mergeCell ref="B14:C14"/>
    <mergeCell ref="D11:F11"/>
    <mergeCell ref="D12:F12"/>
    <mergeCell ref="D13:F13"/>
    <mergeCell ref="D14:F14"/>
  </mergeCells>
  <phoneticPr fontId="2"/>
  <conditionalFormatting sqref="K1:K2">
    <cfRule type="cellIs" dxfId="9" priority="5" operator="equal">
      <formula>0</formula>
    </cfRule>
  </conditionalFormatting>
  <dataValidations count="1">
    <dataValidation type="list" allowBlank="1" showInputMessage="1" showErrorMessage="1" sqref="K9">
      <formula1>$P$12:$P$13</formula1>
    </dataValidation>
  </dataValidations>
  <pageMargins left="0.7" right="0.7" top="0.75" bottom="0.75" header="0.3" footer="0.3"/>
  <pageSetup paperSize="9" scale="34" orientation="portrait" r:id="rId1"/>
  <rowBreaks count="1" manualBreakCount="1">
    <brk id="20" max="1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4"/>
  <sheetViews>
    <sheetView tabSelected="1" view="pageBreakPreview" zoomScale="104" zoomScaleNormal="100" zoomScaleSheetLayoutView="104" workbookViewId="0">
      <selection activeCell="G22" sqref="G22:L22"/>
    </sheetView>
  </sheetViews>
  <sheetFormatPr defaultRowHeight="18.75" x14ac:dyDescent="0.4"/>
  <cols>
    <col min="1" max="1" width="7.625" customWidth="1"/>
    <col min="2" max="2" width="4.875" customWidth="1"/>
    <col min="3" max="3" width="6.75" customWidth="1"/>
    <col min="4" max="4" width="6" customWidth="1"/>
    <col min="5" max="5" width="6.5" customWidth="1"/>
    <col min="6" max="6" width="5.625" customWidth="1"/>
    <col min="7" max="7" width="6.25" customWidth="1"/>
    <col min="8" max="8" width="3.375" customWidth="1"/>
    <col min="9" max="9" width="6.25" customWidth="1"/>
    <col min="10" max="10" width="7.75" customWidth="1"/>
    <col min="11" max="11" width="3.125" customWidth="1"/>
    <col min="12" max="12" width="9.875" customWidth="1"/>
    <col min="13" max="13" width="6.625" customWidth="1"/>
    <col min="14" max="14" width="6.125" customWidth="1"/>
    <col min="15" max="15" width="6.5" customWidth="1"/>
    <col min="16" max="16" width="3.25" customWidth="1"/>
    <col min="17" max="17" width="3.875" customWidth="1"/>
    <col min="18" max="18" width="3.5" customWidth="1"/>
    <col min="19" max="19" width="5.125" customWidth="1"/>
    <col min="20" max="20" width="3.375" customWidth="1"/>
    <col min="21" max="21" width="1.875" customWidth="1"/>
    <col min="23" max="23" width="5.25" customWidth="1"/>
  </cols>
  <sheetData>
    <row r="1" spans="1:20" x14ac:dyDescent="0.4">
      <c r="A1" s="260" t="s">
        <v>306</v>
      </c>
      <c r="B1" s="83"/>
      <c r="C1" s="83"/>
      <c r="D1" s="33"/>
      <c r="E1" s="33"/>
      <c r="M1" s="315" t="s">
        <v>18</v>
      </c>
      <c r="N1" s="315"/>
      <c r="O1" s="395">
        <f>'様式第5号｜実績報告書'!O1</f>
        <v>0</v>
      </c>
      <c r="P1" s="358"/>
      <c r="Q1" s="358"/>
      <c r="R1" s="358"/>
      <c r="S1" s="358"/>
      <c r="T1" s="358"/>
    </row>
    <row r="2" spans="1:20" x14ac:dyDescent="0.4">
      <c r="A2" s="83"/>
      <c r="B2" s="83"/>
      <c r="C2" s="83"/>
      <c r="D2" s="33"/>
      <c r="E2" s="33"/>
      <c r="M2" s="195"/>
      <c r="N2" s="195" t="s">
        <v>218</v>
      </c>
      <c r="O2" s="395">
        <f>'様式第5号｜実績報告書'!O2</f>
        <v>0</v>
      </c>
      <c r="P2" s="395"/>
      <c r="Q2" s="395"/>
      <c r="R2" s="395"/>
      <c r="S2" s="395"/>
      <c r="T2" s="395"/>
    </row>
    <row r="3" spans="1:20" x14ac:dyDescent="0.4">
      <c r="A3" s="33"/>
      <c r="B3" s="33"/>
      <c r="C3" s="33"/>
      <c r="D3" s="33"/>
      <c r="E3" s="33"/>
      <c r="M3" s="315" t="s">
        <v>20</v>
      </c>
      <c r="N3" s="315"/>
      <c r="O3" s="33"/>
      <c r="P3" t="s">
        <v>19</v>
      </c>
      <c r="Q3" s="33"/>
      <c r="R3" t="s">
        <v>21</v>
      </c>
      <c r="S3" s="33"/>
      <c r="T3" t="s">
        <v>22</v>
      </c>
    </row>
    <row r="4" spans="1:20" x14ac:dyDescent="0.4">
      <c r="A4" s="33"/>
      <c r="B4" s="33"/>
      <c r="C4" s="33"/>
      <c r="D4" s="33"/>
      <c r="E4" s="33"/>
    </row>
    <row r="5" spans="1:20" x14ac:dyDescent="0.4">
      <c r="A5" s="83" t="s">
        <v>259</v>
      </c>
      <c r="B5" s="83"/>
      <c r="C5" s="33"/>
      <c r="D5" s="33"/>
      <c r="E5" s="33"/>
    </row>
    <row r="6" spans="1:20" x14ac:dyDescent="0.4">
      <c r="A6" s="83"/>
      <c r="B6" s="83"/>
      <c r="C6" s="33"/>
      <c r="D6" s="33"/>
      <c r="E6" s="33"/>
    </row>
    <row r="7" spans="1:20" x14ac:dyDescent="0.4">
      <c r="A7" s="33"/>
      <c r="B7" s="33"/>
      <c r="C7" s="33"/>
      <c r="D7" s="33"/>
      <c r="E7" s="33"/>
      <c r="I7" s="315" t="s">
        <v>214</v>
      </c>
      <c r="J7" s="315"/>
      <c r="K7" s="315"/>
      <c r="L7" s="195" t="s">
        <v>38</v>
      </c>
      <c r="M7" s="257">
        <f>'様式第5号｜実績報告書'!M7</f>
        <v>0</v>
      </c>
      <c r="N7" s="188" t="s">
        <v>24</v>
      </c>
      <c r="O7" s="351">
        <f>'様式第5号｜実績報告書'!O7</f>
        <v>0</v>
      </c>
      <c r="P7" s="554"/>
    </row>
    <row r="8" spans="1:20" x14ac:dyDescent="0.4">
      <c r="M8" s="4" t="s">
        <v>25</v>
      </c>
      <c r="O8" s="5" t="s">
        <v>26</v>
      </c>
      <c r="P8" s="5"/>
    </row>
    <row r="9" spans="1:20" x14ac:dyDescent="0.4">
      <c r="L9" s="6" t="s">
        <v>27</v>
      </c>
      <c r="M9" s="552">
        <f>'様式第5号｜実績報告書'!M9</f>
        <v>0</v>
      </c>
      <c r="N9" s="552"/>
      <c r="O9" s="553">
        <f>'様式第5号｜実績報告書'!O9</f>
        <v>0</v>
      </c>
      <c r="P9" s="553"/>
      <c r="Q9" s="553"/>
      <c r="R9" s="553"/>
      <c r="S9" s="553"/>
      <c r="T9" s="553"/>
    </row>
    <row r="10" spans="1:20" ht="38.1" customHeight="1" x14ac:dyDescent="0.4">
      <c r="O10" s="553"/>
      <c r="P10" s="553"/>
      <c r="Q10" s="553"/>
      <c r="R10" s="553"/>
      <c r="S10" s="553"/>
      <c r="T10" s="553"/>
    </row>
    <row r="11" spans="1:20" x14ac:dyDescent="0.4">
      <c r="L11" s="4" t="s">
        <v>28</v>
      </c>
      <c r="M11" s="554">
        <f>'様式第5号｜実績報告書'!M11</f>
        <v>0</v>
      </c>
      <c r="N11" s="554"/>
      <c r="O11" s="554"/>
      <c r="P11" s="554"/>
      <c r="Q11" s="554"/>
      <c r="R11" s="554"/>
      <c r="S11" s="554"/>
      <c r="T11" s="554"/>
    </row>
    <row r="12" spans="1:20" ht="21.6" customHeight="1" x14ac:dyDescent="0.4">
      <c r="L12" s="6" t="s">
        <v>29</v>
      </c>
      <c r="M12" s="554">
        <f>'様式第5号｜実績報告書'!M12</f>
        <v>0</v>
      </c>
      <c r="N12" s="554"/>
      <c r="O12" s="554"/>
      <c r="P12" s="554"/>
      <c r="Q12" s="554"/>
      <c r="R12" s="554"/>
      <c r="S12" s="554"/>
      <c r="T12" s="554"/>
    </row>
    <row r="13" spans="1:20" x14ac:dyDescent="0.4">
      <c r="M13" s="34"/>
      <c r="N13" s="34"/>
      <c r="O13" s="34"/>
      <c r="P13" s="34"/>
      <c r="Q13" s="34"/>
      <c r="R13" s="34"/>
    </row>
    <row r="15" spans="1:20" ht="38.25" customHeight="1" x14ac:dyDescent="0.4">
      <c r="A15" s="551" t="s">
        <v>251</v>
      </c>
      <c r="B15" s="551"/>
      <c r="C15" s="529"/>
      <c r="D15" s="529"/>
      <c r="E15" s="529"/>
      <c r="F15" s="529"/>
      <c r="G15" s="529"/>
      <c r="H15" s="529"/>
      <c r="I15" s="529"/>
      <c r="J15" s="529"/>
      <c r="K15" s="529"/>
      <c r="L15" s="529"/>
      <c r="M15" s="529"/>
      <c r="N15" s="529"/>
      <c r="O15" s="529"/>
      <c r="P15" s="529"/>
      <c r="Q15" s="529"/>
      <c r="R15" s="529"/>
      <c r="S15" s="529"/>
      <c r="T15" s="529"/>
    </row>
    <row r="16" spans="1:20" ht="24" x14ac:dyDescent="0.4">
      <c r="A16" s="8"/>
      <c r="B16" s="8"/>
      <c r="C16" s="9"/>
      <c r="D16" s="9"/>
      <c r="E16" s="9"/>
      <c r="F16" s="9"/>
      <c r="G16" s="9"/>
      <c r="H16" s="9"/>
      <c r="I16" s="9"/>
      <c r="J16" s="9"/>
      <c r="K16" s="9"/>
      <c r="L16" s="9"/>
      <c r="M16" s="9"/>
      <c r="N16" s="9"/>
      <c r="O16" s="9"/>
      <c r="P16" s="9"/>
      <c r="Q16" s="9"/>
      <c r="R16" s="9"/>
      <c r="S16" s="9"/>
      <c r="T16" s="9"/>
    </row>
    <row r="17" spans="1:23" s="233" customFormat="1" ht="21" customHeight="1" x14ac:dyDescent="0.4">
      <c r="A17" s="232"/>
      <c r="B17" s="232" t="s">
        <v>215</v>
      </c>
      <c r="C17" s="258">
        <f>'様式第5号｜実績報告書'!$D$28</f>
        <v>0</v>
      </c>
      <c r="D17" s="234" t="s">
        <v>216</v>
      </c>
      <c r="E17" s="258">
        <f>'様式第5号｜実績報告書'!$F$28</f>
        <v>0</v>
      </c>
      <c r="F17" s="234" t="s">
        <v>217</v>
      </c>
      <c r="G17" s="258">
        <f>'様式第5号｜実績報告書'!$H$28</f>
        <v>0</v>
      </c>
      <c r="H17" s="528" t="s">
        <v>307</v>
      </c>
      <c r="I17" s="528"/>
      <c r="J17" s="528"/>
      <c r="K17" s="529">
        <f>'様式第5号｜実績報告書'!L28</f>
        <v>0</v>
      </c>
      <c r="L17" s="529"/>
      <c r="M17" s="528" t="s">
        <v>309</v>
      </c>
      <c r="N17" s="528"/>
      <c r="O17" s="528"/>
      <c r="P17" s="528"/>
      <c r="Q17" s="528"/>
      <c r="R17" s="528"/>
      <c r="S17" s="528"/>
      <c r="T17" s="272"/>
    </row>
    <row r="18" spans="1:23" ht="42" customHeight="1" x14ac:dyDescent="0.4">
      <c r="A18" s="196"/>
      <c r="B18" s="538" t="s">
        <v>308</v>
      </c>
      <c r="C18" s="538"/>
      <c r="D18" s="538"/>
      <c r="E18" s="538"/>
      <c r="F18" s="538"/>
      <c r="G18" s="538"/>
      <c r="H18" s="538"/>
      <c r="I18" s="538"/>
      <c r="J18" s="538"/>
      <c r="K18" s="538"/>
      <c r="L18" s="538"/>
      <c r="M18" s="538"/>
      <c r="N18" s="538"/>
      <c r="O18" s="538"/>
      <c r="P18" s="538"/>
      <c r="Q18" s="538"/>
      <c r="R18" s="538"/>
      <c r="S18" s="538"/>
      <c r="T18" s="245"/>
    </row>
    <row r="19" spans="1:23" x14ac:dyDescent="0.4">
      <c r="A19" s="294" t="s">
        <v>219</v>
      </c>
      <c r="B19" s="294"/>
      <c r="C19" s="294"/>
      <c r="D19" s="294"/>
      <c r="E19" s="294"/>
      <c r="F19" s="294"/>
      <c r="G19" s="294"/>
      <c r="H19" s="294"/>
      <c r="I19" s="294"/>
      <c r="J19" s="294"/>
      <c r="K19" s="294"/>
      <c r="L19" s="294"/>
      <c r="M19" s="294"/>
      <c r="N19" s="294"/>
      <c r="O19" s="294"/>
      <c r="P19" s="294"/>
      <c r="Q19" s="294"/>
      <c r="R19" s="294"/>
      <c r="S19" s="294"/>
      <c r="T19" s="294"/>
    </row>
    <row r="20" spans="1:23" ht="20.25" customHeight="1" x14ac:dyDescent="0.4"/>
    <row r="21" spans="1:23" x14ac:dyDescent="0.4">
      <c r="A21" t="s">
        <v>221</v>
      </c>
    </row>
    <row r="22" spans="1:23" ht="33.950000000000003" customHeight="1" x14ac:dyDescent="0.4">
      <c r="A22" s="531" t="s">
        <v>227</v>
      </c>
      <c r="B22" s="532"/>
      <c r="C22" s="532"/>
      <c r="D22" s="533"/>
      <c r="E22" s="312"/>
      <c r="F22" s="313"/>
      <c r="G22" s="537">
        <f>'様式第5号｜実績報告書'!L28</f>
        <v>0</v>
      </c>
      <c r="H22" s="537"/>
      <c r="I22" s="537"/>
      <c r="J22" s="537"/>
      <c r="K22" s="537"/>
      <c r="L22" s="537"/>
      <c r="M22" s="534" t="s">
        <v>228</v>
      </c>
      <c r="N22" s="534"/>
      <c r="O22" s="534"/>
      <c r="P22" s="534"/>
      <c r="Q22" s="534"/>
      <c r="R22" s="534"/>
      <c r="S22" s="534"/>
      <c r="T22" s="535"/>
      <c r="U22" s="247"/>
      <c r="V22" s="247"/>
      <c r="W22" s="247"/>
    </row>
    <row r="23" spans="1:23" ht="33.950000000000003" customHeight="1" x14ac:dyDescent="0.4">
      <c r="A23" s="531" t="s">
        <v>229</v>
      </c>
      <c r="B23" s="532"/>
      <c r="C23" s="532"/>
      <c r="D23" s="533"/>
      <c r="E23" s="518">
        <f>'様式第5号｜実績報告書'!M11</f>
        <v>0</v>
      </c>
      <c r="F23" s="519"/>
      <c r="G23" s="519"/>
      <c r="H23" s="519"/>
      <c r="I23" s="519"/>
      <c r="J23" s="519"/>
      <c r="K23" s="519"/>
      <c r="L23" s="519"/>
      <c r="M23" s="519">
        <f>'様式第5号｜実績報告書'!M25</f>
        <v>0</v>
      </c>
      <c r="N23" s="519"/>
      <c r="O23" s="519"/>
      <c r="P23" s="519"/>
      <c r="Q23" s="519"/>
      <c r="R23" s="519"/>
      <c r="S23" s="519"/>
      <c r="T23" s="520"/>
      <c r="U23" s="530"/>
      <c r="V23" s="530"/>
      <c r="W23" s="530"/>
    </row>
    <row r="24" spans="1:23" ht="33.950000000000003" customHeight="1" x14ac:dyDescent="0.4">
      <c r="A24" s="536" t="s">
        <v>250</v>
      </c>
      <c r="B24" s="532"/>
      <c r="C24" s="532"/>
      <c r="D24" s="533"/>
      <c r="E24" s="518">
        <f>'様式第5号｜実績報告書'!M12</f>
        <v>0</v>
      </c>
      <c r="F24" s="519"/>
      <c r="G24" s="519"/>
      <c r="H24" s="519"/>
      <c r="I24" s="519"/>
      <c r="J24" s="519"/>
      <c r="K24" s="519"/>
      <c r="L24" s="519"/>
      <c r="M24" s="519">
        <f>'様式第5号｜実績報告書'!M26</f>
        <v>0</v>
      </c>
      <c r="N24" s="519"/>
      <c r="O24" s="519"/>
      <c r="P24" s="519"/>
      <c r="Q24" s="519"/>
      <c r="R24" s="519"/>
      <c r="S24" s="519"/>
      <c r="T24" s="520"/>
      <c r="U24" s="530"/>
      <c r="V24" s="530"/>
      <c r="W24" s="530"/>
    </row>
    <row r="25" spans="1:23" ht="25.5" customHeight="1" x14ac:dyDescent="0.4"/>
    <row r="26" spans="1:23" ht="39" customHeight="1" x14ac:dyDescent="0.4">
      <c r="A26" t="s">
        <v>310</v>
      </c>
      <c r="C26" s="239"/>
      <c r="D26" s="239"/>
      <c r="E26" s="239"/>
      <c r="F26" s="542"/>
      <c r="G26" s="543"/>
      <c r="H26" s="543"/>
      <c r="I26" s="543"/>
      <c r="J26" s="543"/>
      <c r="K26" s="543"/>
      <c r="L26" s="543"/>
      <c r="M26" s="543"/>
      <c r="N26" s="544"/>
      <c r="P26" t="s">
        <v>44</v>
      </c>
    </row>
    <row r="27" spans="1:23" ht="25.5" customHeight="1" x14ac:dyDescent="0.4">
      <c r="C27" s="239"/>
      <c r="D27" s="239"/>
      <c r="E27" s="239"/>
      <c r="F27" s="241"/>
      <c r="G27" s="241"/>
      <c r="H27" s="241"/>
      <c r="I27" s="241"/>
      <c r="J27" s="241"/>
      <c r="K27" s="241"/>
      <c r="L27" s="241"/>
      <c r="M27" s="241"/>
      <c r="N27" s="241"/>
    </row>
    <row r="28" spans="1:23" x14ac:dyDescent="0.4">
      <c r="A28" t="s">
        <v>230</v>
      </c>
    </row>
    <row r="29" spans="1:23" ht="46.5" customHeight="1" x14ac:dyDescent="0.4">
      <c r="A29" s="518" t="s">
        <v>260</v>
      </c>
      <c r="B29" s="520"/>
      <c r="C29" s="545"/>
      <c r="D29" s="547"/>
      <c r="E29" s="547"/>
      <c r="F29" s="547"/>
      <c r="G29" s="547"/>
      <c r="H29" s="547"/>
      <c r="I29" s="547"/>
      <c r="J29" s="546"/>
      <c r="K29" s="545" t="s">
        <v>261</v>
      </c>
      <c r="L29" s="546"/>
      <c r="M29" s="550"/>
      <c r="N29" s="548"/>
      <c r="O29" s="548"/>
      <c r="P29" s="548"/>
      <c r="Q29" s="549"/>
      <c r="R29" s="545" t="s">
        <v>262</v>
      </c>
      <c r="S29" s="548"/>
      <c r="T29" s="549"/>
    </row>
    <row r="30" spans="1:23" ht="24.6" customHeight="1" x14ac:dyDescent="0.4">
      <c r="A30" s="539" t="s">
        <v>311</v>
      </c>
      <c r="B30" s="540"/>
      <c r="C30" s="540"/>
      <c r="D30" s="540"/>
      <c r="E30" s="540"/>
      <c r="F30" s="540"/>
      <c r="G30" s="540"/>
      <c r="H30" s="540"/>
      <c r="I30" s="540"/>
      <c r="J30" s="540"/>
      <c r="K30" s="540"/>
      <c r="L30" s="540"/>
      <c r="M30" s="540"/>
      <c r="N30" s="540"/>
      <c r="O30" s="540"/>
      <c r="P30" s="540"/>
      <c r="Q30" s="540"/>
      <c r="R30" s="540"/>
      <c r="S30" s="540"/>
      <c r="T30" s="541"/>
    </row>
    <row r="31" spans="1:23" ht="29.25" customHeight="1" x14ac:dyDescent="0.4">
      <c r="A31" s="44" t="s">
        <v>40</v>
      </c>
      <c r="B31" s="338" t="s">
        <v>231</v>
      </c>
      <c r="C31" s="338"/>
      <c r="D31" s="339"/>
      <c r="E31" s="44" t="s">
        <v>40</v>
      </c>
      <c r="F31" s="338" t="s">
        <v>232</v>
      </c>
      <c r="G31" s="338"/>
      <c r="H31" s="339"/>
      <c r="I31" s="44" t="s">
        <v>41</v>
      </c>
      <c r="J31" s="527" t="s">
        <v>233</v>
      </c>
      <c r="K31" s="527"/>
      <c r="L31" s="338"/>
      <c r="M31" s="338"/>
      <c r="N31" s="338"/>
      <c r="O31" s="338"/>
      <c r="P31" s="338"/>
      <c r="Q31" s="338"/>
      <c r="R31" s="338"/>
      <c r="S31" s="452" t="s">
        <v>57</v>
      </c>
      <c r="T31" s="453"/>
      <c r="W31" s="22" t="s">
        <v>41</v>
      </c>
    </row>
    <row r="32" spans="1:23" ht="35.25" customHeight="1" x14ac:dyDescent="0.4">
      <c r="A32" s="445" t="s">
        <v>263</v>
      </c>
      <c r="B32" s="446"/>
      <c r="C32" s="446"/>
      <c r="D32" s="447"/>
      <c r="E32" s="518"/>
      <c r="F32" s="519"/>
      <c r="G32" s="519"/>
      <c r="H32" s="519"/>
      <c r="I32" s="519"/>
      <c r="J32" s="519"/>
      <c r="K32" s="519"/>
      <c r="L32" s="519"/>
      <c r="M32" s="519"/>
      <c r="N32" s="519"/>
      <c r="O32" s="519"/>
      <c r="P32" s="519"/>
      <c r="Q32" s="519"/>
      <c r="R32" s="519"/>
      <c r="S32" s="519"/>
      <c r="T32" s="520"/>
      <c r="W32" s="22" t="s">
        <v>43</v>
      </c>
    </row>
    <row r="33" spans="1:23" ht="27" customHeight="1" x14ac:dyDescent="0.4">
      <c r="A33" s="521" t="s">
        <v>264</v>
      </c>
      <c r="B33" s="522"/>
      <c r="C33" s="522"/>
      <c r="D33" s="523"/>
      <c r="E33" s="524"/>
      <c r="F33" s="525"/>
      <c r="G33" s="525"/>
      <c r="H33" s="525"/>
      <c r="I33" s="525"/>
      <c r="J33" s="525"/>
      <c r="K33" s="525"/>
      <c r="L33" s="525"/>
      <c r="M33" s="525"/>
      <c r="N33" s="525"/>
      <c r="O33" s="525"/>
      <c r="P33" s="525"/>
      <c r="Q33" s="525"/>
      <c r="R33" s="525"/>
      <c r="S33" s="525"/>
      <c r="T33" s="526"/>
      <c r="W33" s="17"/>
    </row>
    <row r="34" spans="1:23" ht="35.25" customHeight="1" x14ac:dyDescent="0.4">
      <c r="A34" s="516" t="s">
        <v>265</v>
      </c>
      <c r="B34" s="470"/>
      <c r="C34" s="470"/>
      <c r="D34" s="471"/>
      <c r="E34" s="517"/>
      <c r="F34" s="298"/>
      <c r="G34" s="298"/>
      <c r="H34" s="298"/>
      <c r="I34" s="298"/>
      <c r="J34" s="298"/>
      <c r="K34" s="298"/>
      <c r="L34" s="298"/>
      <c r="M34" s="298"/>
      <c r="N34" s="298"/>
      <c r="O34" s="298"/>
      <c r="P34" s="298"/>
      <c r="Q34" s="298"/>
      <c r="R34" s="298"/>
      <c r="S34" s="298"/>
      <c r="T34" s="314"/>
      <c r="W34" s="17"/>
    </row>
  </sheetData>
  <mergeCells count="44">
    <mergeCell ref="M1:N1"/>
    <mergeCell ref="O1:T1"/>
    <mergeCell ref="O2:T2"/>
    <mergeCell ref="M3:N3"/>
    <mergeCell ref="I7:K7"/>
    <mergeCell ref="O7:P7"/>
    <mergeCell ref="A15:T15"/>
    <mergeCell ref="M9:N9"/>
    <mergeCell ref="O9:T10"/>
    <mergeCell ref="M11:T11"/>
    <mergeCell ref="M12:T12"/>
    <mergeCell ref="A30:T30"/>
    <mergeCell ref="F26:N26"/>
    <mergeCell ref="A29:B29"/>
    <mergeCell ref="K29:L29"/>
    <mergeCell ref="C29:J29"/>
    <mergeCell ref="R29:T29"/>
    <mergeCell ref="M29:Q29"/>
    <mergeCell ref="H17:J17"/>
    <mergeCell ref="K17:L17"/>
    <mergeCell ref="U24:W24"/>
    <mergeCell ref="U23:W23"/>
    <mergeCell ref="A23:D23"/>
    <mergeCell ref="M22:T22"/>
    <mergeCell ref="E23:T23"/>
    <mergeCell ref="E24:T24"/>
    <mergeCell ref="A22:D22"/>
    <mergeCell ref="A24:D24"/>
    <mergeCell ref="E22:F22"/>
    <mergeCell ref="G22:L22"/>
    <mergeCell ref="B18:S18"/>
    <mergeCell ref="A19:T19"/>
    <mergeCell ref="M17:S17"/>
    <mergeCell ref="A34:D34"/>
    <mergeCell ref="E34:T34"/>
    <mergeCell ref="F31:H31"/>
    <mergeCell ref="L31:R31"/>
    <mergeCell ref="S31:T31"/>
    <mergeCell ref="E32:T32"/>
    <mergeCell ref="A33:D33"/>
    <mergeCell ref="E33:T33"/>
    <mergeCell ref="A32:D32"/>
    <mergeCell ref="B31:D31"/>
    <mergeCell ref="J31:K31"/>
  </mergeCells>
  <phoneticPr fontId="2"/>
  <conditionalFormatting sqref="F26:N26">
    <cfRule type="notContainsBlanks" dxfId="8" priority="17">
      <formula>LEN(TRIM(F26))&gt;0</formula>
    </cfRule>
  </conditionalFormatting>
  <conditionalFormatting sqref="O1:O2">
    <cfRule type="cellIs" dxfId="7" priority="11" operator="equal">
      <formula>0</formula>
    </cfRule>
  </conditionalFormatting>
  <conditionalFormatting sqref="M9:N9 O9:T10 M11:T12 E23 E24">
    <cfRule type="cellIs" dxfId="6" priority="9" operator="equal">
      <formula>0</formula>
    </cfRule>
  </conditionalFormatting>
  <conditionalFormatting sqref="C17 E17 G17 G22">
    <cfRule type="cellIs" dxfId="5" priority="7" operator="equal">
      <formula>0</formula>
    </cfRule>
  </conditionalFormatting>
  <conditionalFormatting sqref="E34:T34 A29:C29 M29 R29 E32:E33">
    <cfRule type="containsBlanks" dxfId="4" priority="16">
      <formula>LEN(TRIM(A29))=0</formula>
    </cfRule>
  </conditionalFormatting>
  <conditionalFormatting sqref="M7 O7:P7">
    <cfRule type="cellIs" dxfId="3" priority="4" operator="equal">
      <formula>0</formula>
    </cfRule>
  </conditionalFormatting>
  <conditionalFormatting sqref="K29 O3 Q3 S3">
    <cfRule type="containsBlanks" dxfId="2" priority="3">
      <formula>LEN(TRIM(K3))=0</formula>
    </cfRule>
  </conditionalFormatting>
  <conditionalFormatting sqref="E23:E24">
    <cfRule type="cellIs" dxfId="1" priority="2" operator="equal">
      <formula>0</formula>
    </cfRule>
  </conditionalFormatting>
  <conditionalFormatting sqref="K17:L17">
    <cfRule type="cellIs" dxfId="0" priority="1" operator="equal">
      <formula>0</formula>
    </cfRule>
  </conditionalFormatting>
  <dataValidations count="1">
    <dataValidation type="list" allowBlank="1" showInputMessage="1" showErrorMessage="1" sqref="I31 E31 A31">
      <formula1>$W$31:$W$32</formula1>
    </dataValidation>
  </dataValidations>
  <pageMargins left="0.7" right="0.7" top="0.75" bottom="0.75" header="0.3" footer="0.3"/>
  <pageSetup paperSize="9" scale="6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完了チェックリスト</vt:lpstr>
      <vt:lpstr>様式第5号｜実績報告書</vt:lpstr>
      <vt:lpstr>定型様式5｜総括表</vt:lpstr>
      <vt:lpstr>定型様式6｜明細書【断熱材】</vt:lpstr>
      <vt:lpstr>定型様式6｜明細書【窓】</vt:lpstr>
      <vt:lpstr>定型様式6｜明細書【ガラス】 </vt:lpstr>
      <vt:lpstr>定型様式6｜明細書【玄関ドア】 </vt:lpstr>
      <vt:lpstr>様式第7号｜交付請求書</vt:lpstr>
      <vt:lpstr>'定型様式5｜総括表'!Print_Area</vt:lpstr>
      <vt:lpstr>'定型様式6｜明細書【ガラス】 '!Print_Area</vt:lpstr>
      <vt:lpstr>'定型様式6｜明細書【玄関ドア】 '!Print_Area</vt:lpstr>
      <vt:lpstr>'定型様式6｜明細書【窓】'!Print_Area</vt:lpstr>
      <vt:lpstr>'定型様式6｜明細書【断熱材】'!Print_Area</vt:lpstr>
      <vt:lpstr>'様式第5号｜実績報告書'!Print_Area</vt:lpstr>
      <vt:lpstr>'様式第7号｜交付請求書'!Print_Area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谷口　秀人</dc:creator>
  <cp:lastModifiedBy> </cp:lastModifiedBy>
  <cp:lastPrinted>2025-04-11T08:37:44Z</cp:lastPrinted>
  <dcterms:created xsi:type="dcterms:W3CDTF">2024-09-14T07:16:40Z</dcterms:created>
  <dcterms:modified xsi:type="dcterms:W3CDTF">2025-05-09T05:10:58Z</dcterms:modified>
</cp:coreProperties>
</file>