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305総務部\3053財政課\30531財政係\06一般財政\01一般財政\R06\R7.3月\R7.3.4（長野県施行）【313(木)15時〆】令和５年度財政状況資料集の作成及び提出について（依頼）（市町村分）\04 提出\"/>
    </mc:Choice>
  </mc:AlternateContent>
  <bookViews>
    <workbookView xWindow="0" yWindow="0" windowWidth="28800" windowHeight="14115" tabRatio="88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BE36" i="10"/>
  <c r="C34" i="10"/>
  <c r="C35" i="10" s="1"/>
  <c r="C36" i="10" l="1"/>
  <c r="C37" i="10" s="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<sst xmlns="http://schemas.openxmlformats.org/spreadsheetml/2006/main" count="1114" uniqueCount="575">
  <si>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</si>
  <si>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</si>
  <si>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</si>
  <si>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</si>
  <si>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</si>
  <si>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</si>
  <si>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</si>
  <si>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</si>
  <si>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</si>
  <si>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</si>
  <si>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</si>
  <si>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</si>
  <si>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</si>
  <si>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</si>
  <si>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</si>
  <si>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</si>
  <si>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</si>
  <si>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</si>
  <si>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</si>
  <si>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</si>
  <si>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</si>
  <si>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</si>
  <si>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</si>
  <si>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</si>
  <si>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</si>
  <si>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</si>
  <si>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</si>
  <si>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</si>
  <si>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</si>
  <si>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</si>
  <si>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</si>
  <si>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</si>
  <si>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</si>
  <si>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</si>
  <si>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</si>
  <si>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</si>
  <si>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</si>
  <si>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</si>
  <si>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</si>
  <si>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</si>
  <si>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</si>
  <si>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</si>
  <si>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</si>
  <si>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</si>
  <si>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</si>
  <si>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</si>
  <si>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</si>
  <si>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</si>
  <si>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</si>
  <si>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</si>
  <si>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</si>
  <si>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</si>
  <si>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</si>
  <si>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</si>
  <si>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</si>
  <si>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</si>
  <si>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</si>
  <si>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</si>
  <si>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</si>
  <si>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</si>
  <si>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</si>
  <si>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</si>
  <si>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</si>
  <si>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</si>
  <si>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</si>
  <si>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</si>
  <si>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</si>
  <si>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</si>
  <si>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</si>
  <si>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</si>
  <si>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</si>
  <si>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</si>
  <si>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</si>
  <si>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</si>
  <si>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</si>
  <si>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</si>
  <si>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</si>
  <si>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</si>
  <si>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</si>
  <si>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</si>
  <si>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</si>
  <si>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</si>
  <si>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</si>
  <si>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</si>
  <si>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</si>
  <si>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</si>
  <si>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</si>
  <si>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</si>
  <si>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</si>
  <si>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</si>
  <si>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</si>
  <si>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</si>
  <si>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</si>
  <si>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</si>
  <si>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小諸市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</si>
  <si>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</si>
  <si>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</si>
  <si>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</si>
  <si>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</si>
  <si>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</si>
  <si>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</si>
  <si>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</si>
  <si>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</si>
  <si>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</si>
  <si>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</si>
  <si>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</si>
  <si>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</si>
  <si>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</si>
  <si>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</si>
  <si>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</si>
  <si>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</si>
  <si>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</si>
  <si>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</si>
  <si>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</si>
  <si>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</si>
  <si>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</si>
  <si>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</si>
  <si>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</si>
  <si>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</si>
  <si>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</si>
  <si>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</si>
  <si>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</si>
  <si>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</si>
  <si>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</si>
  <si>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</si>
  <si>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</si>
  <si>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</si>
  <si>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</si>
  <si>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</si>
  <si>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</si>
  <si>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</si>
  <si>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</si>
  <si>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</si>
  <si>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</si>
  <si>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</si>
  <si>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</si>
  <si>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</si>
  <si>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</si>
  <si>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</si>
  <si>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</si>
  <si>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</si>
  <si>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</si>
  <si>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</si>
  <si>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</si>
  <si>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</si>
  <si>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</si>
  <si>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</si>
  <si>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</si>
  <si>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</si>
  <si>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</si>
  <si>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</si>
  <si>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</si>
  <si>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</si>
  <si>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</si>
  <si>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</si>
  <si>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</si>
  <si>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</si>
  <si>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</si>
  <si>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</si>
  <si>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</si>
  <si>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</si>
  <si>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</si>
  <si>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</si>
  <si>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</si>
  <si>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</si>
  <si>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</si>
  <si>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</si>
  <si>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</si>
  <si>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</si>
  <si>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</si>
  <si>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</si>
  <si>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</si>
  <si>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</si>
  <si>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</si>
  <si>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</si>
  <si>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</si>
  <si>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</si>
  <si>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</si>
  <si>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</si>
  <si>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</si>
  <si>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</si>
  <si>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</si>
  <si>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</si>
  <si>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</si>
  <si>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</si>
  <si>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</si>
  <si>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</si>
  <si>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</si>
  <si>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</si>
  <si>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</si>
  <si>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</si>
  <si>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</si>
  <si>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</si>
  <si>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</si>
  <si>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</si>
  <si>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</si>
  <si>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</si>
  <si>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</si>
  <si>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</si>
  <si>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</si>
  <si>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</si>
  <si>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</si>
  <si>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</si>
  <si>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長野県小諸市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</si>
  <si>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</si>
  <si>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</si>
  <si>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</si>
  <si>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</si>
  <si>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</si>
  <si>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</si>
  <si>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</si>
  <si>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</si>
  <si>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</si>
  <si>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</si>
  <si>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</si>
  <si>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</si>
  <si>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</si>
  <si>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</si>
  <si>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</si>
  <si>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</si>
  <si>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</si>
  <si>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</si>
  <si>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</si>
  <si>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</si>
  <si>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</si>
  <si>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</si>
  <si>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</si>
  <si>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</si>
  <si>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</si>
  <si>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</si>
  <si>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</si>
  <si>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</si>
  <si>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</si>
  <si>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</si>
  <si>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</si>
  <si>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</si>
  <si>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</si>
  <si>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</si>
  <si>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</si>
  <si>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</si>
  <si>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</si>
  <si>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</si>
  <si>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</si>
  <si>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</si>
  <si>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</si>
  <si>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</si>
  <si>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</si>
  <si>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</si>
  <si>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</si>
  <si>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</si>
  <si>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</si>
  <si>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</si>
  <si>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</si>
  <si>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</si>
  <si>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</si>
  <si>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</si>
  <si>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</si>
  <si>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</si>
  <si>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</si>
  <si>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</si>
  <si>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</si>
  <si>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</si>
  <si>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</si>
  <si>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</si>
  <si>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</si>
  <si>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</si>
  <si>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</si>
  <si>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</si>
  <si>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</si>
  <si>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</si>
  <si>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</si>
  <si>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</si>
  <si>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</si>
  <si>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</si>
  <si>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</si>
  <si>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</si>
  <si>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</si>
  <si>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</si>
  <si>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</si>
  <si>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</si>
  <si>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</si>
  <si>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</si>
  <si>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</si>
  <si>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</si>
  <si>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</si>
  <si>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</si>
  <si>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</si>
  <si>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</si>
  <si>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</si>
  <si>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</si>
  <si>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</si>
  <si>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</si>
  <si>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</si>
  <si>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</si>
  <si>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</si>
  <si>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</si>
  <si>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</si>
  <si>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</si>
  <si>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</si>
  <si>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</si>
  <si>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</si>
  <si>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</si>
  <si>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</si>
  <si>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</si>
  <si>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</si>
  <si>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</si>
  <si>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</si>
  <si>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</si>
  <si>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</si>
  <si>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</si>
  <si>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</si>
  <si>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</si>
  <si>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</si>
  <si>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</si>
  <si>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</si>
  <si>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</si>
  <si>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</si>
  <si>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</si>
  <si>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</si>
  <si>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</si>
  <si>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</si>
  <si>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</si>
  <si>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</si>
  <si>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</si>
  <si>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</si>
  <si>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</si>
  <si>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</si>
  <si>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</si>
  <si>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</si>
  <si>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</si>
  <si>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</si>
  <si>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</si>
  <si>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</si>
  <si>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</si>
  <si>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</si>
  <si>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</si>
  <si>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</si>
  <si>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</si>
  <si>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</si>
  <si>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</si>
  <si>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</si>
  <si>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</si>
  <si>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</si>
  <si>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</si>
  <si>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</si>
  <si>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</si>
  <si>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</si>
  <si>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</si>
  <si>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</si>
  <si>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</si>
  <si>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</si>
  <si>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</si>
  <si>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</si>
  <si>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</si>
  <si>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長野県小諸市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</si>
  <si>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</si>
  <si>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</si>
  <si>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</si>
  <si>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</si>
  <si>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</si>
  <si>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</si>
  <si>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</si>
  <si>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</si>
  <si>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</si>
  <si>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</si>
  <si>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</si>
  <si>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</si>
  <si>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</si>
  <si>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</si>
  <si>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</si>
  <si>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</si>
  <si>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</si>
  <si>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</si>
  <si>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</si>
  <si>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</si>
  <si>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小諸市等公平委員会特別会計</t>
    <phoneticPr fontId="5"/>
  </si>
  <si>
    <t>小諸市奨学資金特別会計</t>
    <phoneticPr fontId="5"/>
  </si>
  <si>
    <t>小諸市野生鳥獣商品化施設運営事業特別会計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</si>
  <si>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</si>
  <si>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</si>
  <si>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</si>
  <si>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</si>
  <si>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</si>
  <si>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</si>
  <si>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</si>
  <si>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</si>
  <si>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</si>
  <si>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</si>
  <si>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</si>
  <si>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</si>
  <si>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</si>
  <si>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小諸市国民健康保険事業特別会計</t>
    <phoneticPr fontId="5"/>
  </si>
  <si>
    <t>小諸市後期高齢者医療特別会計</t>
    <phoneticPr fontId="5"/>
  </si>
  <si>
    <t>小諸市介護保険事業特別会計</t>
    <phoneticPr fontId="5"/>
  </si>
  <si>
    <t>小諸市水道事業会計</t>
    <phoneticPr fontId="5"/>
  </si>
  <si>
    <t>法適用企業</t>
    <phoneticPr fontId="5"/>
  </si>
  <si>
    <t>小諸市公共下水道事業会計</t>
    <phoneticPr fontId="5"/>
  </si>
  <si>
    <t>小諸市農業集落排水事業会計</t>
    <phoneticPr fontId="5"/>
  </si>
  <si>
    <t>小諸公園事業特別会計</t>
    <phoneticPr fontId="5"/>
  </si>
  <si>
    <t>法非適用企業</t>
    <phoneticPr fontId="5"/>
  </si>
  <si>
    <t>小諸市産業団地整備事業特別会計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</si>
  <si>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</si>
  <si>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</si>
  <si>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</si>
  <si>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</si>
  <si>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</si>
  <si>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</si>
  <si>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</si>
  <si>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</si>
  <si>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</si>
  <si>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</si>
  <si>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</si>
  <si>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</si>
  <si>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</si>
  <si>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</si>
  <si>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</si>
  <si>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</si>
  <si>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</si>
  <si>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</si>
  <si>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</si>
  <si>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</si>
  <si>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</si>
  <si>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</si>
  <si>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</si>
  <si>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</si>
  <si>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</si>
  <si>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</si>
  <si>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</si>
  <si>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</si>
  <si>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</si>
  <si>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</si>
  <si>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</si>
  <si>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</si>
  <si>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</si>
  <si>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</si>
  <si>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</si>
  <si>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</si>
  <si>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</si>
  <si>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</si>
  <si>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</si>
  <si>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</si>
  <si>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</si>
  <si>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</si>
  <si>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</si>
  <si>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</si>
  <si>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</si>
  <si>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</si>
  <si>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</si>
  <si>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</si>
  <si>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</si>
  <si>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</si>
  <si>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</si>
  <si>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</si>
  <si>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</si>
  <si>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</si>
  <si>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</si>
  <si>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</si>
  <si>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</si>
  <si>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</si>
  <si>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</si>
  <si>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</si>
  <si>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</si>
  <si>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</si>
  <si>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</si>
  <si>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</si>
  <si>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</si>
  <si>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</si>
  <si>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</si>
  <si>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</si>
  <si>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</si>
  <si>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</si>
  <si>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</si>
  <si>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</si>
  <si>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</si>
  <si>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</si>
  <si>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</si>
  <si>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</si>
  <si>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</si>
  <si>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</si>
  <si>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</si>
  <si>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</si>
  <si>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</si>
  <si>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</si>
  <si>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</si>
  <si>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</si>
  <si>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</si>
  <si>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</si>
  <si>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</si>
  <si>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</si>
  <si>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</si>
  <si>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</si>
  <si>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</si>
  <si>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</si>
  <si>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</si>
  <si>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</si>
  <si>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</si>
  <si>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</si>
  <si>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</si>
  <si>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</si>
  <si>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</si>
  <si>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</si>
  <si>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</si>
  <si>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</si>
  <si>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</si>
  <si>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</si>
  <si>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</si>
  <si>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</si>
  <si>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</si>
  <si>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</si>
  <si>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</si>
  <si>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</si>
  <si>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</si>
  <si>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</si>
  <si>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</si>
  <si>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</si>
  <si>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</si>
  <si>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</si>
  <si>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</si>
  <si>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</si>
  <si>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</si>
  <si>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</si>
  <si>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</si>
  <si>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</si>
  <si>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</si>
  <si>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</si>
  <si>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</si>
  <si>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</si>
  <si>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</si>
  <si>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</si>
  <si>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</si>
  <si>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</si>
  <si>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</si>
  <si>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</si>
  <si>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</si>
  <si>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</si>
  <si>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</si>
  <si>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</si>
  <si>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4.73</t>
  </si>
  <si>
    <t>小諸市水道事業会計</t>
  </si>
  <si>
    <t>小諸市公共下水道事業会計</t>
  </si>
  <si>
    <t>一般会計</t>
  </si>
  <si>
    <t>小諸市産業団地整備事業特別会計</t>
  </si>
  <si>
    <t>小諸市介護保険事業特別会計</t>
  </si>
  <si>
    <t>小諸市農業集落排水事業会計</t>
  </si>
  <si>
    <t>小諸市国民健康保険事業特別会計</t>
  </si>
  <si>
    <t>小諸公園事業特別会計</t>
  </si>
  <si>
    <t>その他会計（赤字）</t>
  </si>
  <si>
    <t>その他会計（黒字）</t>
  </si>
  <si>
    <t>R01</t>
    <phoneticPr fontId="5"/>
  </si>
  <si>
    <t>R02</t>
    <phoneticPr fontId="5"/>
  </si>
  <si>
    <t>R03</t>
    <phoneticPr fontId="5"/>
  </si>
  <si>
    <t>R04</t>
    <phoneticPr fontId="5"/>
  </si>
  <si>
    <t>R05</t>
    <phoneticPr fontId="5"/>
  </si>
  <si>
    <t>-</t>
    <phoneticPr fontId="2"/>
  </si>
  <si>
    <t>佐久広域連合（一般会計）</t>
    <rPh sb="0" eb="6">
      <t>サクコウイキレンゴウ</t>
    </rPh>
    <rPh sb="7" eb="9">
      <t>イッパン</t>
    </rPh>
    <rPh sb="9" eb="11">
      <t>カイケイ</t>
    </rPh>
    <phoneticPr fontId="10"/>
  </si>
  <si>
    <t>佐久広域連合（消防特別会計）</t>
    <rPh sb="0" eb="6">
      <t>サクコウイキレンゴウ</t>
    </rPh>
    <rPh sb="7" eb="9">
      <t>ショウボウ</t>
    </rPh>
    <rPh sb="9" eb="11">
      <t>トクベツ</t>
    </rPh>
    <rPh sb="11" eb="13">
      <t>カイケイ</t>
    </rPh>
    <phoneticPr fontId="10"/>
  </si>
  <si>
    <t>佐久広域連合（特別養護老人ホーム特別会計）</t>
    <rPh sb="0" eb="6">
      <t>サクコウイキレンゴウ</t>
    </rPh>
    <rPh sb="7" eb="13">
      <t>トクベツヨウゴロウジン</t>
    </rPh>
    <rPh sb="16" eb="18">
      <t>トクベツ</t>
    </rPh>
    <rPh sb="18" eb="20">
      <t>カイケイ</t>
    </rPh>
    <phoneticPr fontId="10"/>
  </si>
  <si>
    <t>佐久広域連合（救護施設特別会計）</t>
    <rPh sb="0" eb="6">
      <t>サクコウイキレンゴウ</t>
    </rPh>
    <rPh sb="7" eb="9">
      <t>キュウゴ</t>
    </rPh>
    <rPh sb="9" eb="11">
      <t>シセツ</t>
    </rPh>
    <rPh sb="11" eb="13">
      <t>トクベツ</t>
    </rPh>
    <rPh sb="13" eb="15">
      <t>カイケイ</t>
    </rPh>
    <phoneticPr fontId="10"/>
  </si>
  <si>
    <t>浅麓環境施設組合（一般会計）</t>
    <phoneticPr fontId="2"/>
  </si>
  <si>
    <t>浅麓水道企業団（水道事業会計）</t>
    <rPh sb="0" eb="2">
      <t>センロク</t>
    </rPh>
    <rPh sb="2" eb="4">
      <t>スイドウ</t>
    </rPh>
    <rPh sb="4" eb="6">
      <t>キギョウ</t>
    </rPh>
    <rPh sb="6" eb="7">
      <t>ダン</t>
    </rPh>
    <rPh sb="8" eb="10">
      <t>スイドウ</t>
    </rPh>
    <rPh sb="10" eb="12">
      <t>ジギョウ</t>
    </rPh>
    <rPh sb="12" eb="14">
      <t>カイケイ</t>
    </rPh>
    <phoneticPr fontId="10"/>
  </si>
  <si>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10"/>
  </si>
  <si>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</si>
  <si>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長野県市町村自治振興組合（一般会計）</t>
    <rPh sb="0" eb="3">
      <t>ナガノケン</t>
    </rPh>
    <rPh sb="3" eb="6">
      <t>シチョウソン</t>
    </rPh>
    <rPh sb="6" eb="8">
      <t>ジチ</t>
    </rPh>
    <rPh sb="8" eb="10">
      <t>シンコウ</t>
    </rPh>
    <rPh sb="10" eb="12">
      <t>クミアイ</t>
    </rPh>
    <rPh sb="13" eb="17">
      <t>イッパンカイケイ</t>
    </rPh>
    <phoneticPr fontId="10"/>
  </si>
  <si>
    <t>長野県交通災害共済組合（一般会計）</t>
    <rPh sb="0" eb="3">
      <t>ナガノケン</t>
    </rPh>
    <rPh sb="3" eb="5">
      <t>コウツウ</t>
    </rPh>
    <rPh sb="5" eb="7">
      <t>サイガイ</t>
    </rPh>
    <rPh sb="7" eb="9">
      <t>キョウサイ</t>
    </rPh>
    <rPh sb="9" eb="11">
      <t>クミアイ</t>
    </rPh>
    <rPh sb="12" eb="14">
      <t>イッパン</t>
    </rPh>
    <rPh sb="14" eb="16">
      <t>カイケイ</t>
    </rPh>
    <phoneticPr fontId="10"/>
  </si>
  <si>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10"/>
  </si>
  <si>
    <t>○</t>
    <phoneticPr fontId="10"/>
  </si>
  <si>
    <t>小諸市土地開発公社</t>
    <rPh sb="0" eb="3">
      <t>コモロシ</t>
    </rPh>
    <rPh sb="3" eb="5">
      <t>トチ</t>
    </rPh>
    <rPh sb="5" eb="7">
      <t>カイハツ</t>
    </rPh>
    <rPh sb="7" eb="9">
      <t>コウシャ</t>
    </rPh>
    <phoneticPr fontId="10"/>
  </si>
  <si>
    <t>こもろ観光局</t>
    <rPh sb="3" eb="6">
      <t>カンコウキョク</t>
    </rPh>
    <phoneticPr fontId="10"/>
  </si>
  <si>
    <t>水みらい小諸</t>
    <rPh sb="0" eb="1">
      <t>ミズ</t>
    </rPh>
    <rPh sb="4" eb="6">
      <t>コモロ</t>
    </rPh>
    <phoneticPr fontId="10"/>
  </si>
  <si>
    <t>小諸市地域振興基金</t>
    <rPh sb="0" eb="3">
      <t>コモロシ</t>
    </rPh>
    <rPh sb="3" eb="5">
      <t>チイキ</t>
    </rPh>
    <rPh sb="5" eb="7">
      <t>シンコウ</t>
    </rPh>
    <rPh sb="7" eb="9">
      <t>キキン</t>
    </rPh>
    <phoneticPr fontId="5"/>
  </si>
  <si>
    <t>学校建設準備基金</t>
    <rPh sb="0" eb="2">
      <t>ガッコウ</t>
    </rPh>
    <rPh sb="2" eb="4">
      <t>ケンセツ</t>
    </rPh>
    <rPh sb="4" eb="6">
      <t>ジュンビ</t>
    </rPh>
    <rPh sb="6" eb="8">
      <t>キキン</t>
    </rPh>
    <phoneticPr fontId="5"/>
  </si>
  <si>
    <t>小諸市地域福祉基金</t>
    <rPh sb="0" eb="3">
      <t>コモロシ</t>
    </rPh>
    <rPh sb="3" eb="5">
      <t>チイキ</t>
    </rPh>
    <rPh sb="5" eb="7">
      <t>フクシ</t>
    </rPh>
    <rPh sb="7" eb="9">
      <t>キキン</t>
    </rPh>
    <phoneticPr fontId="5"/>
  </si>
  <si>
    <t>小諸市職員退職手当基金</t>
    <rPh sb="0" eb="3">
      <t>コモロシ</t>
    </rPh>
    <rPh sb="3" eb="5">
      <t>ショクイン</t>
    </rPh>
    <rPh sb="5" eb="7">
      <t>タイショク</t>
    </rPh>
    <rPh sb="7" eb="9">
      <t>テアテ</t>
    </rPh>
    <rPh sb="9" eb="11">
      <t>キキン</t>
    </rPh>
    <phoneticPr fontId="5"/>
  </si>
  <si>
    <t>小諸市大津秀子奨学基金</t>
    <rPh sb="0" eb="3">
      <t>コモロシ</t>
    </rPh>
    <rPh sb="3" eb="7">
      <t>オオツヒデコ</t>
    </rPh>
    <rPh sb="7" eb="9">
      <t>ショウガク</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</si>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</sst>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4805-4E5C-BD09-C969EF1718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56591</c:v>
                </c:pt>
                <c:pt idx="1">
                  <c:v>88431</c:v>
                </c:pt>
                <c:pt idx="2">
                  <c:v>67489</c:v>
                </c:pt>
                <c:pt idx="3">
                  <c:v>31975</c:v>
                </c:pt>
                <c:pt idx="4">
                  <c:v>38608</c:v>
                </c:pt>
              </c:numCache>
            </c:numRef>
          </c:val>
          <c:smooth val="0"/>
          <c:extLst>
            <c:ext xmlns:c16="http://schemas.microsoft.com/office/drawing/2014/chart" uri="{C3380CC4-5D6E-409C-BE32-E72D297353CC}">
              <c16:uniqueId val="{00000001-4805-4E5C-BD09-C969EF1718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6.97</c:v>
                </c:pt>
                <c:pt idx="2">
                  <c:v>6.33</c:v>
                </c:pt>
                <c:pt idx="3">
                  <c:v>7.34</c:v>
                </c:pt>
                <c:pt idx="4">
                  <c:v>6.9</c:v>
                </c:pt>
              </c:numCache>
            </c:numRef>
          </c:val>
          <c:extLst>
            <c:ext xmlns:c16="http://schemas.microsoft.com/office/drawing/2014/chart" uri="{C3380CC4-5D6E-409C-BE32-E72D297353CC}">
              <c16:uniqueId val="{00000000-6D86-4B6D-A02F-07442F18AF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23.36</c:v>
                </c:pt>
                <c:pt idx="1">
                  <c:v>26.88</c:v>
                </c:pt>
                <c:pt idx="2">
                  <c:v>33.79</c:v>
                </c:pt>
                <c:pt idx="3">
                  <c:v>37.83</c:v>
                </c:pt>
                <c:pt idx="4">
                  <c:v>36.950000000000003</c:v>
                </c:pt>
              </c:numCache>
            </c:numRef>
          </c:val>
          <c:extLst>
            <c:ext xmlns:c16="http://schemas.microsoft.com/office/drawing/2014/chart" uri="{C3380CC4-5D6E-409C-BE32-E72D297353CC}">
              <c16:uniqueId val="{00000001-6D86-4B6D-A02F-07442F18AF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3.21</c:v>
                </c:pt>
                <c:pt idx="2">
                  <c:v>5.52</c:v>
                </c:pt>
                <c:pt idx="3">
                  <c:v>1.0900000000000001</c:v>
                </c:pt>
                <c:pt idx="4">
                  <c:v>-4.7300000000000004</c:v>
                </c:pt>
              </c:numCache>
            </c:numRef>
          </c:val>
          <c:smooth val="0"/>
          <c:extLst>
            <c:ext xmlns:c16="http://schemas.microsoft.com/office/drawing/2014/chart" uri="{C3380CC4-5D6E-409C-BE32-E72D297353CC}">
              <c16:uniqueId val="{00000002-6D86-4B6D-A02F-07442F18AF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0.9</c:v>
                </c:pt>
                <c:pt idx="2">
                  <c:v>#N/A</c:v>
                </c:pt>
                <c:pt idx="3">
                  <c:v>0.98</c:v>
                </c:pt>
                <c:pt idx="4">
                  <c:v>#N/A</c:v>
                </c:pt>
                <c:pt idx="5">
                  <c:v>0.03</c:v>
                </c:pt>
                <c:pt idx="6">
                  <c:v>#N/A</c:v>
                </c:pt>
                <c:pt idx="7">
                  <c:v>7.0000000000000007E-2</c:v>
                </c:pt>
                <c:pt idx="8">
                  <c:v>#N/A</c:v>
                </c:pt>
                <c:pt idx="9">
                  <c:v>0.02</c:v>
                </c:pt>
              </c:numCache>
            </c:numRef>
          </c:val>
          <c:extLst>
            <c:ext xmlns:c16="http://schemas.microsoft.com/office/drawing/2014/chart" uri="{C3380CC4-5D6E-409C-BE32-E72D297353CC}">
              <c16:uniqueId val="{00000000-7152-47CC-A1B4-3FF319B816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52-47CC-A1B4-3FF319B81669}"/>
            </c:ext>
          </c:extLst>
        </c:ser>
        <c:ser>
          <c:idx val="2"/>
          <c:order val="2"/>
          <c:tx>
            <c:strRef>
              <c:f>データシート!$A$29</c:f>
              <c:strCache>
                <c:ptCount val="1"/>
                <c:pt idx="0">
                  <c:v>小諸公園事業特別会計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0.23</c:v>
                </c:pt>
                <c:pt idx="2">
                  <c:v>#N/A</c:v>
                </c:pt>
                <c:pt idx="3">
                  <c:v>0.36</c:v>
                </c:pt>
                <c:pt idx="4">
                  <c:v>#N/A</c:v>
                </c:pt>
                <c:pt idx="5">
                  <c:v>7.0000000000000007E-2</c:v>
                </c:pt>
                <c:pt idx="6">
                  <c:v>#N/A</c:v>
                </c:pt>
                <c:pt idx="7">
                  <c:v>0.05</c:v>
                </c:pt>
                <c:pt idx="8">
                  <c:v>#N/A</c:v>
                </c:pt>
                <c:pt idx="9">
                  <c:v>0.04</c:v>
                </c:pt>
              </c:numCache>
            </c:numRef>
          </c:val>
          <c:extLst>
            <c:ext xmlns:c16="http://schemas.microsoft.com/office/drawing/2014/chart" uri="{C3380CC4-5D6E-409C-BE32-E72D297353CC}">
              <c16:uniqueId val="{00000002-7152-47CC-A1B4-3FF319B81669}"/>
            </c:ext>
          </c:extLst>
        </c:ser>
        <c:ser>
          <c:idx val="3"/>
          <c:order val="3"/>
          <c:tx>
            <c:strRef>
              <c:f>データシート!$A$30</c:f>
              <c:strCache>
                <c:ptCount val="1"/>
                <c:pt idx="0">
                  <c:v>小諸市国民健康保険事業特別会計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0.79</c:v>
                </c:pt>
                <c:pt idx="4">
                  <c:v>#N/A</c:v>
                </c:pt>
                <c:pt idx="5">
                  <c:v>1.04</c:v>
                </c:pt>
                <c:pt idx="6">
                  <c:v>#N/A</c:v>
                </c:pt>
                <c:pt idx="7">
                  <c:v>0.73</c:v>
                </c:pt>
                <c:pt idx="8">
                  <c:v>#N/A</c:v>
                </c:pt>
                <c:pt idx="9">
                  <c:v>0.3</c:v>
                </c:pt>
              </c:numCache>
            </c:numRef>
          </c:val>
          <c:extLst>
            <c:ext xmlns:c16="http://schemas.microsoft.com/office/drawing/2014/chart" uri="{C3380CC4-5D6E-409C-BE32-E72D297353CC}">
              <c16:uniqueId val="{00000003-7152-47CC-A1B4-3FF319B81669}"/>
            </c:ext>
          </c:extLst>
        </c:ser>
        <c:ser>
          <c:idx val="4"/>
          <c:order val="4"/>
          <c:tx>
            <c:strRef>
              <c:f>データシート!$A$31</c:f>
              <c:strCache>
                <c:ptCount val="1"/>
                <c:pt idx="0">
                  <c:v>小諸市農業集落排水事業会計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1.37</c:v>
                </c:pt>
                <c:pt idx="2">
                  <c:v>#N/A</c:v>
                </c:pt>
                <c:pt idx="3">
                  <c:v>1.44</c:v>
                </c:pt>
                <c:pt idx="4">
                  <c:v>#N/A</c:v>
                </c:pt>
                <c:pt idx="5">
                  <c:v>1.61</c:v>
                </c:pt>
                <c:pt idx="6">
                  <c:v>#N/A</c:v>
                </c:pt>
                <c:pt idx="7">
                  <c:v>1.71</c:v>
                </c:pt>
                <c:pt idx="8">
                  <c:v>#N/A</c:v>
                </c:pt>
                <c:pt idx="9">
                  <c:v>1.82</c:v>
                </c:pt>
              </c:numCache>
            </c:numRef>
          </c:val>
          <c:extLst>
            <c:ext xmlns:c16="http://schemas.microsoft.com/office/drawing/2014/chart" uri="{C3380CC4-5D6E-409C-BE32-E72D297353CC}">
              <c16:uniqueId val="{00000004-7152-47CC-A1B4-3FF319B81669}"/>
            </c:ext>
          </c:extLst>
        </c:ser>
        <c:ser>
          <c:idx val="5"/>
          <c:order val="5"/>
          <c:tx>
            <c:strRef>
              <c:f>データシート!$A$32</c:f>
              <c:strCache>
                <c:ptCount val="1"/>
                <c:pt idx="0">
                  <c:v>小諸市介護保険事業特別会計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1.23</c:v>
                </c:pt>
                <c:pt idx="2">
                  <c:v>#N/A</c:v>
                </c:pt>
                <c:pt idx="3">
                  <c:v>1.04</c:v>
                </c:pt>
                <c:pt idx="4">
                  <c:v>#N/A</c:v>
                </c:pt>
                <c:pt idx="5">
                  <c:v>1.3</c:v>
                </c:pt>
                <c:pt idx="6">
                  <c:v>#N/A</c:v>
                </c:pt>
                <c:pt idx="7">
                  <c:v>1.34</c:v>
                </c:pt>
                <c:pt idx="8">
                  <c:v>#N/A</c:v>
                </c:pt>
                <c:pt idx="9">
                  <c:v>1.99</c:v>
                </c:pt>
              </c:numCache>
            </c:numRef>
          </c:val>
          <c:extLst>
            <c:ext xmlns:c16="http://schemas.microsoft.com/office/drawing/2014/chart" uri="{C3380CC4-5D6E-409C-BE32-E72D297353CC}">
              <c16:uniqueId val="{00000005-7152-47CC-A1B4-3FF319B81669}"/>
            </c:ext>
          </c:extLst>
        </c:ser>
        <c:ser>
          <c:idx val="6"/>
          <c:order val="6"/>
          <c:tx>
            <c:strRef>
              <c:f>データシート!$A$33</c:f>
              <c:strCache>
                <c:ptCount val="1"/>
                <c:pt idx="0">
                  <c:v>小諸市産業団地整備事業特別会計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4.1100000000000003</c:v>
                </c:pt>
              </c:numCache>
            </c:numRef>
          </c:val>
          <c:extLst>
            <c:ext xmlns:c16="http://schemas.microsoft.com/office/drawing/2014/chart" uri="{C3380CC4-5D6E-409C-BE32-E72D297353CC}">
              <c16:uniqueId val="{00000006-7152-47CC-A1B4-3FF319B8166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5.59</c:v>
                </c:pt>
                <c:pt idx="2">
                  <c:v>#N/A</c:v>
                </c:pt>
                <c:pt idx="3">
                  <c:v>6</c:v>
                </c:pt>
                <c:pt idx="4">
                  <c:v>#N/A</c:v>
                </c:pt>
                <c:pt idx="5">
                  <c:v>6.31</c:v>
                </c:pt>
                <c:pt idx="6">
                  <c:v>#N/A</c:v>
                </c:pt>
                <c:pt idx="7">
                  <c:v>7.27</c:v>
                </c:pt>
                <c:pt idx="8">
                  <c:v>#N/A</c:v>
                </c:pt>
                <c:pt idx="9">
                  <c:v>6.89</c:v>
                </c:pt>
              </c:numCache>
            </c:numRef>
          </c:val>
          <c:extLst>
            <c:ext xmlns:c16="http://schemas.microsoft.com/office/drawing/2014/chart" uri="{C3380CC4-5D6E-409C-BE32-E72D297353CC}">
              <c16:uniqueId val="{00000007-7152-47CC-A1B4-3FF319B81669}"/>
            </c:ext>
          </c:extLst>
        </c:ser>
        <c:ser>
          <c:idx val="8"/>
          <c:order val="8"/>
          <c:tx>
            <c:strRef>
              <c:f>データシート!$A$35</c:f>
              <c:strCache>
                <c:ptCount val="1"/>
                <c:pt idx="0">
                  <c:v>小諸市公共下水道事業会計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10.199999999999999</c:v>
                </c:pt>
                <c:pt idx="2">
                  <c:v>#N/A</c:v>
                </c:pt>
                <c:pt idx="3">
                  <c:v>9.68</c:v>
                </c:pt>
                <c:pt idx="4">
                  <c:v>#N/A</c:v>
                </c:pt>
                <c:pt idx="5">
                  <c:v>9.9</c:v>
                </c:pt>
                <c:pt idx="6">
                  <c:v>#N/A</c:v>
                </c:pt>
                <c:pt idx="7">
                  <c:v>9.86</c:v>
                </c:pt>
                <c:pt idx="8">
                  <c:v>#N/A</c:v>
                </c:pt>
                <c:pt idx="9">
                  <c:v>9.5299999999999994</c:v>
                </c:pt>
              </c:numCache>
            </c:numRef>
          </c:val>
          <c:extLst>
            <c:ext xmlns:c16="http://schemas.microsoft.com/office/drawing/2014/chart" uri="{C3380CC4-5D6E-409C-BE32-E72D297353CC}">
              <c16:uniqueId val="{00000008-7152-47CC-A1B4-3FF319B81669}"/>
            </c:ext>
          </c:extLst>
        </c:ser>
        <c:ser>
          <c:idx val="9"/>
          <c:order val="9"/>
          <c:tx>
            <c:strRef>
              <c:f>データシート!$A$36</c:f>
              <c:strCache>
                <c:ptCount val="1"/>
                <c:pt idx="0">
                  <c:v>小諸市水道事業会計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24.25</c:v>
                </c:pt>
                <c:pt idx="2">
                  <c:v>#N/A</c:v>
                </c:pt>
                <c:pt idx="3">
                  <c:v>23.32</c:v>
                </c:pt>
                <c:pt idx="4">
                  <c:v>#N/A</c:v>
                </c:pt>
                <c:pt idx="5">
                  <c:v>22.53</c:v>
                </c:pt>
                <c:pt idx="6">
                  <c:v>#N/A</c:v>
                </c:pt>
                <c:pt idx="7">
                  <c:v>23.54</c:v>
                </c:pt>
                <c:pt idx="8">
                  <c:v>#N/A</c:v>
                </c:pt>
                <c:pt idx="9">
                  <c:v>22.61</c:v>
                </c:pt>
              </c:numCache>
            </c:numRef>
          </c:val>
          <c:extLst>
            <c:ext xmlns:c16="http://schemas.microsoft.com/office/drawing/2014/chart" uri="{C3380CC4-5D6E-409C-BE32-E72D297353CC}">
              <c16:uniqueId val="{00000009-7152-47CC-A1B4-3FF319B816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1558</c:v>
                </c:pt>
                <c:pt idx="5">
                  <c:v>1522</c:v>
                </c:pt>
                <c:pt idx="8">
                  <c:v>1485</c:v>
                </c:pt>
                <c:pt idx="11">
                  <c:v>1640</c:v>
                </c:pt>
                <c:pt idx="14">
                  <c:v>1635</c:v>
                </c:pt>
              </c:numCache>
            </c:numRef>
          </c:val>
          <c:extLst>
            <c:ext xmlns:c16="http://schemas.microsoft.com/office/drawing/2014/chart" uri="{C3380CC4-5D6E-409C-BE32-E72D297353CC}">
              <c16:uniqueId val="{00000000-FFF7-4355-A9D4-55DC5748B6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F7-4355-A9D4-55DC5748B6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3</c:v>
                </c:pt>
                <c:pt idx="9">
                  <c:v>5</c:v>
                </c:pt>
                <c:pt idx="12">
                  <c:v>5</c:v>
                </c:pt>
              </c:numCache>
            </c:numRef>
          </c:val>
          <c:extLst>
            <c:ext xmlns:c16="http://schemas.microsoft.com/office/drawing/2014/chart" uri="{C3380CC4-5D6E-409C-BE32-E72D297353CC}">
              <c16:uniqueId val="{00000002-FFF7-4355-A9D4-55DC5748B6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21</c:v>
                </c:pt>
                <c:pt idx="6">
                  <c:v>10</c:v>
                </c:pt>
                <c:pt idx="9">
                  <c:v>0</c:v>
                </c:pt>
                <c:pt idx="12">
                  <c:v>0</c:v>
                </c:pt>
              </c:numCache>
            </c:numRef>
          </c:val>
          <c:extLst>
            <c:ext xmlns:c16="http://schemas.microsoft.com/office/drawing/2014/chart" uri="{C3380CC4-5D6E-409C-BE32-E72D297353CC}">
              <c16:uniqueId val="{00000003-FFF7-4355-A9D4-55DC5748B6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583</c:v>
                </c:pt>
                <c:pt idx="3">
                  <c:v>558</c:v>
                </c:pt>
                <c:pt idx="6">
                  <c:v>528</c:v>
                </c:pt>
                <c:pt idx="9">
                  <c:v>518</c:v>
                </c:pt>
                <c:pt idx="12">
                  <c:v>505</c:v>
                </c:pt>
              </c:numCache>
            </c:numRef>
          </c:val>
          <c:extLst>
            <c:ext xmlns:c16="http://schemas.microsoft.com/office/drawing/2014/chart" uri="{C3380CC4-5D6E-409C-BE32-E72D297353CC}">
              <c16:uniqueId val="{00000004-FFF7-4355-A9D4-55DC5748B6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F7-4355-A9D4-55DC5748B6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F7-4355-A9D4-55DC5748B6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1537</c:v>
                </c:pt>
                <c:pt idx="3">
                  <c:v>1545</c:v>
                </c:pt>
                <c:pt idx="6">
                  <c:v>1691</c:v>
                </c:pt>
                <c:pt idx="9">
                  <c:v>1790</c:v>
                </c:pt>
                <c:pt idx="12">
                  <c:v>1803</c:v>
                </c:pt>
              </c:numCache>
            </c:numRef>
          </c:val>
          <c:extLst>
            <c:ext xmlns:c16="http://schemas.microsoft.com/office/drawing/2014/chart" uri="{C3380CC4-5D6E-409C-BE32-E72D297353CC}">
              <c16:uniqueId val="{00000007-FFF7-4355-A9D4-55DC5748B6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614</c:v>
                </c:pt>
                <c:pt idx="2">
                  <c:v>#N/A</c:v>
                </c:pt>
                <c:pt idx="3">
                  <c:v>#N/A</c:v>
                </c:pt>
                <c:pt idx="4">
                  <c:v>607</c:v>
                </c:pt>
                <c:pt idx="5">
                  <c:v>#N/A</c:v>
                </c:pt>
                <c:pt idx="6">
                  <c:v>#N/A</c:v>
                </c:pt>
                <c:pt idx="7">
                  <c:v>747</c:v>
                </c:pt>
                <c:pt idx="8">
                  <c:v>#N/A</c:v>
                </c:pt>
                <c:pt idx="9">
                  <c:v>#N/A</c:v>
                </c:pt>
                <c:pt idx="10">
                  <c:v>673</c:v>
                </c:pt>
                <c:pt idx="11">
                  <c:v>#N/A</c:v>
                </c:pt>
                <c:pt idx="12">
                  <c:v>#N/A</c:v>
                </c:pt>
                <c:pt idx="13">
                  <c:v>678</c:v>
                </c:pt>
                <c:pt idx="14">
                  <c:v>#N/A</c:v>
                </c:pt>
              </c:numCache>
            </c:numRef>
          </c:val>
          <c:smooth val="0"/>
          <c:extLst>
            <c:ext xmlns:c16="http://schemas.microsoft.com/office/drawing/2014/chart" uri="{C3380CC4-5D6E-409C-BE32-E72D297353CC}">
              <c16:uniqueId val="{00000008-FFF7-4355-A9D4-55DC5748B6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16516</c:v>
                </c:pt>
                <c:pt idx="5">
                  <c:v>16697</c:v>
                </c:pt>
                <c:pt idx="8">
                  <c:v>16749</c:v>
                </c:pt>
                <c:pt idx="11">
                  <c:v>15877</c:v>
                </c:pt>
                <c:pt idx="14">
                  <c:v>15013</c:v>
                </c:pt>
              </c:numCache>
            </c:numRef>
          </c:val>
          <c:extLst>
            <c:ext xmlns:c16="http://schemas.microsoft.com/office/drawing/2014/chart" uri="{C3380CC4-5D6E-409C-BE32-E72D297353CC}">
              <c16:uniqueId val="{00000000-ED2E-436E-9281-54FB09E20B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2166</c:v>
                </c:pt>
                <c:pt idx="5">
                  <c:v>1921</c:v>
                </c:pt>
                <c:pt idx="8">
                  <c:v>1773</c:v>
                </c:pt>
                <c:pt idx="11">
                  <c:v>1865</c:v>
                </c:pt>
                <c:pt idx="14">
                  <c:v>2023</c:v>
                </c:pt>
              </c:numCache>
            </c:numRef>
          </c:val>
          <c:extLst>
            <c:ext xmlns:c16="http://schemas.microsoft.com/office/drawing/2014/chart" uri="{C3380CC4-5D6E-409C-BE32-E72D297353CC}">
              <c16:uniqueId val="{00000001-ED2E-436E-9281-54FB09E20B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7245</c:v>
                </c:pt>
                <c:pt idx="5">
                  <c:v>7758</c:v>
                </c:pt>
                <c:pt idx="8">
                  <c:v>8556</c:v>
                </c:pt>
                <c:pt idx="11">
                  <c:v>9442</c:v>
                </c:pt>
                <c:pt idx="14">
                  <c:v>9363</c:v>
                </c:pt>
              </c:numCache>
            </c:numRef>
          </c:val>
          <c:extLst>
            <c:ext xmlns:c16="http://schemas.microsoft.com/office/drawing/2014/chart" uri="{C3380CC4-5D6E-409C-BE32-E72D297353CC}">
              <c16:uniqueId val="{00000002-ED2E-436E-9281-54FB09E20B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2E-436E-9281-54FB09E20B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2E-436E-9281-54FB09E20B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245</c:v>
                </c:pt>
                <c:pt idx="3">
                  <c:v>286</c:v>
                </c:pt>
                <c:pt idx="6">
                  <c:v>164</c:v>
                </c:pt>
                <c:pt idx="9">
                  <c:v>103</c:v>
                </c:pt>
                <c:pt idx="12">
                  <c:v>43</c:v>
                </c:pt>
              </c:numCache>
            </c:numRef>
          </c:val>
          <c:extLst>
            <c:ext xmlns:c16="http://schemas.microsoft.com/office/drawing/2014/chart" uri="{C3380CC4-5D6E-409C-BE32-E72D297353CC}">
              <c16:uniqueId val="{00000005-ED2E-436E-9281-54FB09E20B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2484</c:v>
                </c:pt>
                <c:pt idx="3">
                  <c:v>2478</c:v>
                </c:pt>
                <c:pt idx="6">
                  <c:v>2436</c:v>
                </c:pt>
                <c:pt idx="9">
                  <c:v>2426</c:v>
                </c:pt>
                <c:pt idx="12">
                  <c:v>2544</c:v>
                </c:pt>
              </c:numCache>
            </c:numRef>
          </c:val>
          <c:extLst>
            <c:ext xmlns:c16="http://schemas.microsoft.com/office/drawing/2014/chart" uri="{C3380CC4-5D6E-409C-BE32-E72D297353CC}">
              <c16:uniqueId val="{00000006-ED2E-436E-9281-54FB09E20B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c:v>
                </c:pt>
                <c:pt idx="3">
                  <c:v>11</c:v>
                </c:pt>
                <c:pt idx="6">
                  <c:v>0</c:v>
                </c:pt>
                <c:pt idx="9">
                  <c:v>0</c:v>
                </c:pt>
                <c:pt idx="12">
                  <c:v>0</c:v>
                </c:pt>
              </c:numCache>
            </c:numRef>
          </c:val>
          <c:extLst>
            <c:ext xmlns:c16="http://schemas.microsoft.com/office/drawing/2014/chart" uri="{C3380CC4-5D6E-409C-BE32-E72D297353CC}">
              <c16:uniqueId val="{00000007-ED2E-436E-9281-54FB09E20B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6039</c:v>
                </c:pt>
                <c:pt idx="3">
                  <c:v>5703</c:v>
                </c:pt>
                <c:pt idx="6">
                  <c:v>5389</c:v>
                </c:pt>
                <c:pt idx="9">
                  <c:v>5031</c:v>
                </c:pt>
                <c:pt idx="12">
                  <c:v>4699</c:v>
                </c:pt>
              </c:numCache>
            </c:numRef>
          </c:val>
          <c:extLst>
            <c:ext xmlns:c16="http://schemas.microsoft.com/office/drawing/2014/chart" uri="{C3380CC4-5D6E-409C-BE32-E72D297353CC}">
              <c16:uniqueId val="{00000008-ED2E-436E-9281-54FB09E20B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c:v>
                </c:pt>
                <c:pt idx="3">
                  <c:v>31</c:v>
                </c:pt>
                <c:pt idx="6">
                  <c:v>47</c:v>
                </c:pt>
                <c:pt idx="9">
                  <c:v>42</c:v>
                </c:pt>
                <c:pt idx="12">
                  <c:v>41</c:v>
                </c:pt>
              </c:numCache>
            </c:numRef>
          </c:val>
          <c:extLst>
            <c:ext xmlns:c16="http://schemas.microsoft.com/office/drawing/2014/chart" uri="{C3380CC4-5D6E-409C-BE32-E72D297353CC}">
              <c16:uniqueId val="{00000009-ED2E-436E-9281-54FB09E20B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19075</c:v>
                </c:pt>
                <c:pt idx="3">
                  <c:v>19940</c:v>
                </c:pt>
                <c:pt idx="6">
                  <c:v>20015</c:v>
                </c:pt>
                <c:pt idx="9">
                  <c:v>18942</c:v>
                </c:pt>
                <c:pt idx="12">
                  <c:v>17723</c:v>
                </c:pt>
              </c:numCache>
            </c:numRef>
          </c:val>
          <c:extLst>
            <c:ext xmlns:c16="http://schemas.microsoft.com/office/drawing/2014/chart" uri="{C3380CC4-5D6E-409C-BE32-E72D297353CC}">
              <c16:uniqueId val="{0000000A-ED2E-436E-9281-54FB09E20B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1982</c:v>
                </c:pt>
                <c:pt idx="2">
                  <c:v>#N/A</c:v>
                </c:pt>
                <c:pt idx="3">
                  <c:v>#N/A</c:v>
                </c:pt>
                <c:pt idx="4">
                  <c:v>2072</c:v>
                </c:pt>
                <c:pt idx="5">
                  <c:v>#N/A</c:v>
                </c:pt>
                <c:pt idx="6">
                  <c:v>#N/A</c:v>
                </c:pt>
                <c:pt idx="7">
                  <c:v>974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D2E-436E-9281-54FB09E20B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3649</c:v>
                </c:pt>
                <c:pt idx="1">
                  <c:v>4051</c:v>
                </c:pt>
                <c:pt idx="2">
                  <c:v>4025</c:v>
                </c:pt>
              </c:numCache>
            </c:numRef>
          </c:val>
          <c:extLst>
            <c:ext xmlns:c16="http://schemas.microsoft.com/office/drawing/2014/chart" uri="{C3380CC4-5D6E-409C-BE32-E72D297353CC}">
              <c16:uniqueId val="{00000000-3C62-4C05-A653-702C5B303C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1229</c:v>
                </c:pt>
                <c:pt idx="1">
                  <c:v>1218</c:v>
                </c:pt>
                <c:pt idx="2">
                  <c:v>1173</c:v>
                </c:pt>
              </c:numCache>
            </c:numRef>
          </c:val>
          <c:extLst>
            <c:ext xmlns:c16="http://schemas.microsoft.com/office/drawing/2014/chart" uri="{C3380CC4-5D6E-409C-BE32-E72D297353CC}">
              <c16:uniqueId val="{00000001-3C62-4C05-A653-702C5B303C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2582</c:v>
                </c:pt>
                <c:pt idx="1">
                  <c:v>2941</c:v>
                </c:pt>
                <c:pt idx="2">
                  <c:v>2821</c:v>
                </c:pt>
              </c:numCache>
            </c:numRef>
          </c:val>
          <c:extLst>
            <c:ext xmlns:c16="http://schemas.microsoft.com/office/drawing/2014/chart" uri="{C3380CC4-5D6E-409C-BE32-E72D297353CC}">
              <c16:uniqueId val="{00000002-3C62-4C05-A653-702C5B303C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公共下水道事業会計における繰出し基準の見直しに伴い、公営企業債の元利償還金に対する繰入額は減少傾向にある。しかし、今後予定している市内小学校統合をはじめ、大型普通建設事業の影響により、地方債の新規発行額が増加傾向にあることを踏まえ、今後は事業の精査により新規発行額を抑制し、実質公債費比率の上昇を最小限にす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繰上償還や定期償還の終了により地方債現在高が減少したため、改善傾向にあるが、今後予定している市内小学校統合をはじめ、大型普通建設事業に伴う地方債の新規発行増加や基金の取崩しが見込まれることから、緊急度や住民ニーズを的確に把握した事業の選択により健全財政の運営に努め、将来負担比率の上昇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長野県小諸市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万円積み立てているが、約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万円取り崩していることにより基金全体としては約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基金に頼った財政運営から脱却するため、徹底した経費の削減と既存事業・施設の見直しを進める。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・小諸市地域振興基金：企業立地、人口増加対策、産業振興等地域の振興に資する事業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・学校建設準備基金：耐用年数を超えている小学校施設の更新費用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・小諸市地域福祉基金：耐用年数を超えている老人福祉施設、保育所等の更新、改修費用及びサービス費用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・小諸市職員退職手当基金：職員退職手当対策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・小諸市大津秀子奨学基金：奨学資金（基金の原資となった寄付者の意向による）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・小諸市地域振興基金：企業立地推進事業等の財源として約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・学校建設準備基金：利子積立による微増。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・小諸市地域福祉基金：寄付積立及び利子積立により約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万円増、寄付用途による事業実施の微減となった。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・小諸市職員退職手当基金：利子積立による微増。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・小諸市大津秀子奨学基金：貸付額の増加に伴う取り崩しの微減。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近年の決算収支の状況では基金積立は難しい状況にあるが、老朽化が進んでいる学校施設等公共施設の更新等に備えた積み立てを行っていく。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基本計画の財政運営の基本的な考え方の中で、基金や市債に依存した財政構造の回避は最優先事項とされていることから財源の確保、事業の見直しといった取り組みをしているが、それでも解消できない財源不足については、財政調整基金の取り崩し等により対応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年度については、決算剰余金等を積み立てているが、事業実施に伴う取り崩しにより、前年度比で約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毎年度決算剰余金処分による積立を行い、急激な財源不足・災害への備えとして標準財政規模の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改善策としての地方債繰上償還のため約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万円の取り崩しと、利子積立の約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年度決算において、地方債残高が市の基本計画に定める財政目標数値を上回ったため、改善策に沿った計画的な繰上償還を実施するための財源として活用する。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以上かつ起債残高の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程度の積立規模を確保したい。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41,521
40,492
98.55
19,851,796
18,947,167
751,152
10,893,287
17,722,672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前年度に引き続き上位に位置しているものの、長引く景気低迷に伴う法人関係税の減収などにより、近年の数値はほぼ横ばいとなっている。緊急に必要な事業を峻別し、投資的経費を抑制する等、歳出の見直しを実施するとともに、地方税の徴収強化、企業誘致等の産業振興による歳入確保に継続して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105410</xdr:rowOff>
    </xdr:to>
    <xdr:cxnSp macro="">
      <xdr:nvCxnSpPr>
        <xdr:cNvPr id="67" name="直線コネクタ 66"/>
        <xdr:cNvCxnSpPr/>
      </xdr:nvCxnSpPr>
      <xdr:spPr>
        <a:xfrm>
          <a:off x="4114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105410</xdr:rowOff>
    </xdr:to>
    <xdr:cxnSp macro="">
      <xdr:nvCxnSpPr>
        <xdr:cNvPr id="70" name="直線コネクタ 69"/>
        <xdr:cNvCxnSpPr/>
      </xdr:nvCxnSpPr>
      <xdr:spPr>
        <a:xfrm>
          <a:off x="3225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105410</xdr:rowOff>
    </xdr:to>
    <xdr:cxnSp macro="">
      <xdr:nvCxnSpPr>
        <xdr:cNvPr id="73" name="直線コネクタ 72"/>
        <xdr:cNvCxnSpPr/>
      </xdr:nvCxnSpPr>
      <xdr:spPr>
        <a:xfrm>
          <a:off x="2336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105410</xdr:rowOff>
    </xdr:to>
    <xdr:cxnSp macro="">
      <xdr:nvCxnSpPr>
        <xdr:cNvPr id="76" name="直線コネクタ 75"/>
        <xdr:cNvCxnSpPr/>
      </xdr:nvCxnSpPr>
      <xdr:spPr>
        <a:xfrm>
          <a:off x="1447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54610</xdr:rowOff>
    </xdr:from>
    <xdr:to>
      <xdr:col>19</xdr:col>
      <xdr:colOff>184150</xdr:colOff>
      <xdr:row>39</xdr:row>
      <xdr:rowOff>156210</xdr:rowOff>
    </xdr:to>
    <xdr:sp macro="" textlink="">
      <xdr:nvSpPr>
        <xdr:cNvPr id="88" name="楕円 87"/>
        <xdr:cNvSpPr/>
      </xdr:nvSpPr>
      <xdr:spPr>
        <a:xfrm>
          <a:off x="4064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166387</xdr:rowOff>
    </xdr:from>
    <xdr:ext cx="736600" cy="259045"/>
    <xdr:sp macro="" textlink="">
      <xdr:nvSpPr>
        <xdr:cNvPr id="89" name="テキスト ボックス 88"/>
        <xdr:cNvSpPr txBox="1"/>
      </xdr:nvSpPr>
      <xdr:spPr>
        <a:xfrm>
          <a:off x="3733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142257</xdr:rowOff>
    </xdr:from>
    <xdr:ext cx="762000" cy="259045"/>
    <xdr:sp macro="" textlink="">
      <xdr:nvSpPr>
        <xdr:cNvPr id="95" name="テキスト ボックス 94"/>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物価高騰により委託料をはじめ全体的に物件費や維持補修費等が増加したことにより、類似団体平均を上回っている。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今後、市税や国民健康保険料等の徴収を強化し財源の確保に努めるとともに、事務事業の優先度を精査したうえで実施を進め、健全財政の維持を図る。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61</xdr:row>
      <xdr:rowOff>9072</xdr:rowOff>
    </xdr:to>
    <xdr:cxnSp macro="">
      <xdr:nvCxnSpPr>
        <xdr:cNvPr id="132" name="直線コネクタ 131"/>
        <xdr:cNvCxnSpPr/>
      </xdr:nvCxnSpPr>
      <xdr:spPr>
        <a:xfrm>
          <a:off x="4114800" y="10357213"/>
          <a:ext cx="8382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70213</xdr:rowOff>
    </xdr:to>
    <xdr:cxnSp macro="">
      <xdr:nvCxnSpPr>
        <xdr:cNvPr id="135" name="直線コネクタ 134"/>
        <xdr:cNvCxnSpPr/>
      </xdr:nvCxnSpPr>
      <xdr:spPr>
        <a:xfrm>
          <a:off x="3225800" y="10229669"/>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59</xdr:row>
      <xdr:rowOff>127907</xdr:rowOff>
    </xdr:to>
    <xdr:cxnSp macro="">
      <xdr:nvCxnSpPr>
        <xdr:cNvPr id="138" name="直線コネクタ 137"/>
        <xdr:cNvCxnSpPr/>
      </xdr:nvCxnSpPr>
      <xdr:spPr>
        <a:xfrm flipV="1">
          <a:off x="2336800" y="1022966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127907</xdr:rowOff>
    </xdr:from>
    <xdr:to>
      <xdr:col>11</xdr:col>
      <xdr:colOff>31750</xdr:colOff>
      <xdr:row>59</xdr:row>
      <xdr:rowOff>127907</xdr:rowOff>
    </xdr:to>
    <xdr:cxnSp macro="">
      <xdr:nvCxnSpPr>
        <xdr:cNvPr id="141" name="直線コネクタ 140"/>
        <xdr:cNvCxnSpPr/>
      </xdr:nvCxnSpPr>
      <xdr:spPr>
        <a:xfrm>
          <a:off x="1447800" y="1024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1" name="楕円 150"/>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101799</xdr:rowOff>
    </xdr:from>
    <xdr:ext cx="762000" cy="259045"/>
    <xdr:sp macro="" textlink="">
      <xdr:nvSpPr>
        <xdr:cNvPr id="152" name="財政構造の弾力性該当値テキスト"/>
        <xdr:cNvSpPr txBox="1"/>
      </xdr:nvSpPr>
      <xdr:spPr>
        <a:xfrm>
          <a:off x="5041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3" name="楕円 152"/>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54" name="テキスト ボックス 153"/>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149696</xdr:rowOff>
    </xdr:from>
    <xdr:ext cx="762000" cy="259045"/>
    <xdr:sp macro="" textlink="">
      <xdr:nvSpPr>
        <xdr:cNvPr id="156" name="テキスト ボックス 155"/>
        <xdr:cNvSpPr txBox="1"/>
      </xdr:nvSpPr>
      <xdr:spPr>
        <a:xfrm>
          <a:off x="2844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77107</xdr:rowOff>
    </xdr:from>
    <xdr:to>
      <xdr:col>11</xdr:col>
      <xdr:colOff>82550</xdr:colOff>
      <xdr:row>60</xdr:row>
      <xdr:rowOff>7257</xdr:rowOff>
    </xdr:to>
    <xdr:sp macro="" textlink="">
      <xdr:nvSpPr>
        <xdr:cNvPr id="157" name="楕円 156"/>
        <xdr:cNvSpPr/>
      </xdr:nvSpPr>
      <xdr:spPr>
        <a:xfrm>
          <a:off x="2286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17434</xdr:rowOff>
    </xdr:from>
    <xdr:ext cx="762000" cy="259045"/>
    <xdr:sp macro="" textlink="">
      <xdr:nvSpPr>
        <xdr:cNvPr id="158" name="テキスト ボックス 157"/>
        <xdr:cNvSpPr txBox="1"/>
      </xdr:nvSpPr>
      <xdr:spPr>
        <a:xfrm>
          <a:off x="1955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59" name="楕円 158"/>
        <xdr:cNvSpPr/>
      </xdr:nvSpPr>
      <xdr:spPr>
        <a:xfrm>
          <a:off x="1397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60" name="テキスト ボックス 159"/>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従来より進めてきた職員数・職員手当の削減、及び非常勤特別職に係る報酬の見直し等、人件費削減の積極的な取り組みにより、類似団体と比較して良好な数値となっている。</a:t>
          </a:r>
        </a:p>
        <a:p>
          <a:r>
            <a:rPr kumimoji="1" lang="ja-JP" altLang="en-US" sz="1300">
              <a:latin typeface="ＭＳ Ｐゴシック" panose="020B0600070205080204" pitchFamily="50" charset="-128"/>
              <a:ea typeface="ＭＳ Ｐゴシック" panose="020B0600070205080204" pitchFamily="50" charset="-128"/>
            </a:rPr>
            <a:t>　引き続き経常経費抑制に努め、現在の水準を維持していく。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101358</xdr:rowOff>
    </xdr:from>
    <xdr:to>
      <xdr:col>23</xdr:col>
      <xdr:colOff>133350</xdr:colOff>
      <xdr:row>81</xdr:row>
      <xdr:rowOff>116709</xdr:rowOff>
    </xdr:to>
    <xdr:cxnSp macro="">
      <xdr:nvCxnSpPr>
        <xdr:cNvPr id="196" name="直線コネクタ 195"/>
        <xdr:cNvCxnSpPr/>
      </xdr:nvCxnSpPr>
      <xdr:spPr>
        <a:xfrm flipV="1">
          <a:off x="4114800" y="13988808"/>
          <a:ext cx="8382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109942</xdr:rowOff>
    </xdr:from>
    <xdr:to>
      <xdr:col>19</xdr:col>
      <xdr:colOff>133350</xdr:colOff>
      <xdr:row>81</xdr:row>
      <xdr:rowOff>116709</xdr:rowOff>
    </xdr:to>
    <xdr:cxnSp macro="">
      <xdr:nvCxnSpPr>
        <xdr:cNvPr id="199" name="直線コネクタ 198"/>
        <xdr:cNvCxnSpPr/>
      </xdr:nvCxnSpPr>
      <xdr:spPr>
        <a:xfrm>
          <a:off x="3225800" y="13997392"/>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92459</xdr:rowOff>
    </xdr:from>
    <xdr:to>
      <xdr:col>15</xdr:col>
      <xdr:colOff>82550</xdr:colOff>
      <xdr:row>81</xdr:row>
      <xdr:rowOff>109942</xdr:rowOff>
    </xdr:to>
    <xdr:cxnSp macro="">
      <xdr:nvCxnSpPr>
        <xdr:cNvPr id="202" name="直線コネクタ 201"/>
        <xdr:cNvCxnSpPr/>
      </xdr:nvCxnSpPr>
      <xdr:spPr>
        <a:xfrm>
          <a:off x="2336800" y="13979909"/>
          <a:ext cx="889000" cy="1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71586</xdr:rowOff>
    </xdr:from>
    <xdr:to>
      <xdr:col>11</xdr:col>
      <xdr:colOff>31750</xdr:colOff>
      <xdr:row>81</xdr:row>
      <xdr:rowOff>92459</xdr:rowOff>
    </xdr:to>
    <xdr:cxnSp macro="">
      <xdr:nvCxnSpPr>
        <xdr:cNvPr id="205" name="直線コネクタ 204"/>
        <xdr:cNvCxnSpPr/>
      </xdr:nvCxnSpPr>
      <xdr:spPr>
        <a:xfrm>
          <a:off x="1447800" y="13959036"/>
          <a:ext cx="889000" cy="2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50558</xdr:rowOff>
    </xdr:from>
    <xdr:to>
      <xdr:col>23</xdr:col>
      <xdr:colOff>184150</xdr:colOff>
      <xdr:row>81</xdr:row>
      <xdr:rowOff>152158</xdr:rowOff>
    </xdr:to>
    <xdr:sp macro="" textlink="">
      <xdr:nvSpPr>
        <xdr:cNvPr id="215" name="楕円 214"/>
        <xdr:cNvSpPr/>
      </xdr:nvSpPr>
      <xdr:spPr>
        <a:xfrm>
          <a:off x="4902200" y="139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143285</xdr:rowOff>
    </xdr:from>
    <xdr:ext cx="762000" cy="259045"/>
    <xdr:sp macro="" textlink="">
      <xdr:nvSpPr>
        <xdr:cNvPr id="216" name="人件費・物件費等の状況該当値テキスト"/>
        <xdr:cNvSpPr txBox="1"/>
      </xdr:nvSpPr>
      <xdr:spPr>
        <a:xfrm>
          <a:off x="5041900" y="138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65909</xdr:rowOff>
    </xdr:from>
    <xdr:to>
      <xdr:col>19</xdr:col>
      <xdr:colOff>184150</xdr:colOff>
      <xdr:row>81</xdr:row>
      <xdr:rowOff>167509</xdr:rowOff>
    </xdr:to>
    <xdr:sp macro="" textlink="">
      <xdr:nvSpPr>
        <xdr:cNvPr id="217" name="楕円 216"/>
        <xdr:cNvSpPr/>
      </xdr:nvSpPr>
      <xdr:spPr>
        <a:xfrm>
          <a:off x="4064000" y="139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6236</xdr:rowOff>
    </xdr:from>
    <xdr:ext cx="736600" cy="259045"/>
    <xdr:sp macro="" textlink="">
      <xdr:nvSpPr>
        <xdr:cNvPr id="218" name="テキスト ボックス 217"/>
        <xdr:cNvSpPr txBox="1"/>
      </xdr:nvSpPr>
      <xdr:spPr>
        <a:xfrm>
          <a:off x="3733800" y="1372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59142</xdr:rowOff>
    </xdr:from>
    <xdr:to>
      <xdr:col>15</xdr:col>
      <xdr:colOff>133350</xdr:colOff>
      <xdr:row>81</xdr:row>
      <xdr:rowOff>160742</xdr:rowOff>
    </xdr:to>
    <xdr:sp macro="" textlink="">
      <xdr:nvSpPr>
        <xdr:cNvPr id="219" name="楕円 218"/>
        <xdr:cNvSpPr/>
      </xdr:nvSpPr>
      <xdr:spPr>
        <a:xfrm>
          <a:off x="3175000" y="139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170919</xdr:rowOff>
    </xdr:from>
    <xdr:ext cx="762000" cy="259045"/>
    <xdr:sp macro="" textlink="">
      <xdr:nvSpPr>
        <xdr:cNvPr id="220" name="テキスト ボックス 219"/>
        <xdr:cNvSpPr txBox="1"/>
      </xdr:nvSpPr>
      <xdr:spPr>
        <a:xfrm>
          <a:off x="2844800" y="1371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41659</xdr:rowOff>
    </xdr:from>
    <xdr:to>
      <xdr:col>11</xdr:col>
      <xdr:colOff>82550</xdr:colOff>
      <xdr:row>81</xdr:row>
      <xdr:rowOff>143259</xdr:rowOff>
    </xdr:to>
    <xdr:sp macro="" textlink="">
      <xdr:nvSpPr>
        <xdr:cNvPr id="221" name="楕円 220"/>
        <xdr:cNvSpPr/>
      </xdr:nvSpPr>
      <xdr:spPr>
        <a:xfrm>
          <a:off x="2286000" y="139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153436</xdr:rowOff>
    </xdr:from>
    <xdr:ext cx="762000" cy="259045"/>
    <xdr:sp macro="" textlink="">
      <xdr:nvSpPr>
        <xdr:cNvPr id="222" name="テキスト ボックス 221"/>
        <xdr:cNvSpPr txBox="1"/>
      </xdr:nvSpPr>
      <xdr:spPr>
        <a:xfrm>
          <a:off x="1955800" y="1369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20786</xdr:rowOff>
    </xdr:from>
    <xdr:to>
      <xdr:col>7</xdr:col>
      <xdr:colOff>31750</xdr:colOff>
      <xdr:row>81</xdr:row>
      <xdr:rowOff>122386</xdr:rowOff>
    </xdr:to>
    <xdr:sp macro="" textlink="">
      <xdr:nvSpPr>
        <xdr:cNvPr id="223" name="楕円 222"/>
        <xdr:cNvSpPr/>
      </xdr:nvSpPr>
      <xdr:spPr>
        <a:xfrm>
          <a:off x="1397000" y="139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132563</xdr:rowOff>
    </xdr:from>
    <xdr:ext cx="762000" cy="259045"/>
    <xdr:sp macro="" textlink="">
      <xdr:nvSpPr>
        <xdr:cNvPr id="224" name="テキスト ボックス 223"/>
        <xdr:cNvSpPr txBox="1"/>
      </xdr:nvSpPr>
      <xdr:spPr>
        <a:xfrm>
          <a:off x="1066800" y="136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概ね平年並みとなっている。引き続き給与水準の適正化に努める。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101600</xdr:rowOff>
    </xdr:to>
    <xdr:cxnSp macro="">
      <xdr:nvCxnSpPr>
        <xdr:cNvPr id="258" name="直線コネクタ 257"/>
        <xdr:cNvCxnSpPr/>
      </xdr:nvCxnSpPr>
      <xdr:spPr>
        <a:xfrm>
          <a:off x="16179800" y="147792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141816</xdr:rowOff>
    </xdr:to>
    <xdr:cxnSp macro="">
      <xdr:nvCxnSpPr>
        <xdr:cNvPr id="261" name="直線コネクタ 260"/>
        <xdr:cNvCxnSpPr/>
      </xdr:nvCxnSpPr>
      <xdr:spPr>
        <a:xfrm flipV="1">
          <a:off x="15290800" y="147792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168628</xdr:rowOff>
    </xdr:to>
    <xdr:cxnSp macro="">
      <xdr:nvCxnSpPr>
        <xdr:cNvPr id="264" name="直線コネクタ 263"/>
        <xdr:cNvCxnSpPr/>
      </xdr:nvCxnSpPr>
      <xdr:spPr>
        <a:xfrm flipV="1">
          <a:off x="14401800" y="148865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7" name="直線コネクタ 266"/>
        <xdr:cNvCxnSpPr/>
      </xdr:nvCxnSpPr>
      <xdr:spPr>
        <a:xfrm flipV="1">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9" name="楕円 278"/>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80" name="テキスト ボックス 27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5" name="楕円 284"/>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6" name="テキスト ボックス 285"/>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年度に作成した小諸市職員定員管理計画に基づき、今後とも業務量を考慮した適正な定員管理に努める。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37592</xdr:rowOff>
    </xdr:from>
    <xdr:to>
      <xdr:col>81</xdr:col>
      <xdr:colOff>44450</xdr:colOff>
      <xdr:row>59</xdr:row>
      <xdr:rowOff>38396</xdr:rowOff>
    </xdr:to>
    <xdr:cxnSp macro="">
      <xdr:nvCxnSpPr>
        <xdr:cNvPr id="321" name="直線コネクタ 320"/>
        <xdr:cNvCxnSpPr/>
      </xdr:nvCxnSpPr>
      <xdr:spPr>
        <a:xfrm>
          <a:off x="16179800" y="10153142"/>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37592</xdr:rowOff>
    </xdr:from>
    <xdr:to>
      <xdr:col>77</xdr:col>
      <xdr:colOff>44450</xdr:colOff>
      <xdr:row>59</xdr:row>
      <xdr:rowOff>37592</xdr:rowOff>
    </xdr:to>
    <xdr:cxnSp macro="">
      <xdr:nvCxnSpPr>
        <xdr:cNvPr id="324" name="直線コネクタ 323"/>
        <xdr:cNvCxnSpPr/>
      </xdr:nvCxnSpPr>
      <xdr:spPr>
        <a:xfrm>
          <a:off x="15290800" y="10153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34375</xdr:rowOff>
    </xdr:from>
    <xdr:to>
      <xdr:col>72</xdr:col>
      <xdr:colOff>203200</xdr:colOff>
      <xdr:row>59</xdr:row>
      <xdr:rowOff>37592</xdr:rowOff>
    </xdr:to>
    <xdr:cxnSp macro="">
      <xdr:nvCxnSpPr>
        <xdr:cNvPr id="327" name="直線コネクタ 326"/>
        <xdr:cNvCxnSpPr/>
      </xdr:nvCxnSpPr>
      <xdr:spPr>
        <a:xfrm>
          <a:off x="14401800" y="10149925"/>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23114</xdr:rowOff>
    </xdr:from>
    <xdr:to>
      <xdr:col>68</xdr:col>
      <xdr:colOff>152400</xdr:colOff>
      <xdr:row>59</xdr:row>
      <xdr:rowOff>34375</xdr:rowOff>
    </xdr:to>
    <xdr:cxnSp macro="">
      <xdr:nvCxnSpPr>
        <xdr:cNvPr id="330" name="直線コネクタ 329"/>
        <xdr:cNvCxnSpPr/>
      </xdr:nvCxnSpPr>
      <xdr:spPr>
        <a:xfrm>
          <a:off x="13512800" y="1013866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159046</xdr:rowOff>
    </xdr:from>
    <xdr:to>
      <xdr:col>81</xdr:col>
      <xdr:colOff>95250</xdr:colOff>
      <xdr:row>59</xdr:row>
      <xdr:rowOff>89196</xdr:rowOff>
    </xdr:to>
    <xdr:sp macro="" textlink="">
      <xdr:nvSpPr>
        <xdr:cNvPr id="340" name="楕円 339"/>
        <xdr:cNvSpPr/>
      </xdr:nvSpPr>
      <xdr:spPr>
        <a:xfrm>
          <a:off x="16967200" y="101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80323</xdr:rowOff>
    </xdr:from>
    <xdr:ext cx="762000" cy="259045"/>
    <xdr:sp macro="" textlink="">
      <xdr:nvSpPr>
        <xdr:cNvPr id="341" name="定員管理の状況該当値テキスト"/>
        <xdr:cNvSpPr txBox="1"/>
      </xdr:nvSpPr>
      <xdr:spPr>
        <a:xfrm>
          <a:off x="17106900" y="1002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158242</xdr:rowOff>
    </xdr:from>
    <xdr:to>
      <xdr:col>77</xdr:col>
      <xdr:colOff>95250</xdr:colOff>
      <xdr:row>59</xdr:row>
      <xdr:rowOff>88392</xdr:rowOff>
    </xdr:to>
    <xdr:sp macro="" textlink="">
      <xdr:nvSpPr>
        <xdr:cNvPr id="342" name="楕円 341"/>
        <xdr:cNvSpPr/>
      </xdr:nvSpPr>
      <xdr:spPr>
        <a:xfrm>
          <a:off x="16129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98569</xdr:rowOff>
    </xdr:from>
    <xdr:ext cx="736600" cy="259045"/>
    <xdr:sp macro="" textlink="">
      <xdr:nvSpPr>
        <xdr:cNvPr id="343" name="テキスト ボックス 342"/>
        <xdr:cNvSpPr txBox="1"/>
      </xdr:nvSpPr>
      <xdr:spPr>
        <a:xfrm>
          <a:off x="15798800" y="987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158242</xdr:rowOff>
    </xdr:from>
    <xdr:to>
      <xdr:col>73</xdr:col>
      <xdr:colOff>44450</xdr:colOff>
      <xdr:row>59</xdr:row>
      <xdr:rowOff>88392</xdr:rowOff>
    </xdr:to>
    <xdr:sp macro="" textlink="">
      <xdr:nvSpPr>
        <xdr:cNvPr id="344" name="楕円 343"/>
        <xdr:cNvSpPr/>
      </xdr:nvSpPr>
      <xdr:spPr>
        <a:xfrm>
          <a:off x="15240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98569</xdr:rowOff>
    </xdr:from>
    <xdr:ext cx="762000" cy="259045"/>
    <xdr:sp macro="" textlink="">
      <xdr:nvSpPr>
        <xdr:cNvPr id="345" name="テキスト ボックス 344"/>
        <xdr:cNvSpPr txBox="1"/>
      </xdr:nvSpPr>
      <xdr:spPr>
        <a:xfrm>
          <a:off x="14909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155025</xdr:rowOff>
    </xdr:from>
    <xdr:to>
      <xdr:col>68</xdr:col>
      <xdr:colOff>203200</xdr:colOff>
      <xdr:row>59</xdr:row>
      <xdr:rowOff>85175</xdr:rowOff>
    </xdr:to>
    <xdr:sp macro="" textlink="">
      <xdr:nvSpPr>
        <xdr:cNvPr id="346" name="楕円 345"/>
        <xdr:cNvSpPr/>
      </xdr:nvSpPr>
      <xdr:spPr>
        <a:xfrm>
          <a:off x="14351000" y="100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95352</xdr:rowOff>
    </xdr:from>
    <xdr:ext cx="762000" cy="259045"/>
    <xdr:sp macro="" textlink="">
      <xdr:nvSpPr>
        <xdr:cNvPr id="347" name="テキスト ボックス 346"/>
        <xdr:cNvSpPr txBox="1"/>
      </xdr:nvSpPr>
      <xdr:spPr>
        <a:xfrm>
          <a:off x="14020800" y="986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143764</xdr:rowOff>
    </xdr:from>
    <xdr:to>
      <xdr:col>64</xdr:col>
      <xdr:colOff>152400</xdr:colOff>
      <xdr:row>59</xdr:row>
      <xdr:rowOff>73914</xdr:rowOff>
    </xdr:to>
    <xdr:sp macro="" textlink="">
      <xdr:nvSpPr>
        <xdr:cNvPr id="348" name="楕円 347"/>
        <xdr:cNvSpPr/>
      </xdr:nvSpPr>
      <xdr:spPr>
        <a:xfrm>
          <a:off x="13462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84091</xdr:rowOff>
    </xdr:from>
    <xdr:ext cx="762000" cy="259045"/>
    <xdr:sp macro="" textlink="">
      <xdr:nvSpPr>
        <xdr:cNvPr id="349" name="テキスト ボックス 348"/>
        <xdr:cNvSpPr txBox="1"/>
      </xdr:nvSpPr>
      <xdr:spPr>
        <a:xfrm>
          <a:off x="13131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これまで、普通建設事業費の計画的実施により地方債発行の増加を抑制してきた結果、類似団体内では引き続き平均を下回っている。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今後予定している市内小学校統合をはじめ、大型普通建設事業に伴う地方債の新規発行増加が見込まれることから、今後は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155258</xdr:rowOff>
    </xdr:to>
    <xdr:cxnSp macro="">
      <xdr:nvCxnSpPr>
        <xdr:cNvPr id="383" name="直線コネクタ 382"/>
        <xdr:cNvCxnSpPr/>
      </xdr:nvCxnSpPr>
      <xdr:spPr>
        <a:xfrm>
          <a:off x="16179800" y="632544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153247</xdr:rowOff>
    </xdr:to>
    <xdr:cxnSp macro="">
      <xdr:nvCxnSpPr>
        <xdr:cNvPr id="386" name="直線コネクタ 385"/>
        <xdr:cNvCxnSpPr/>
      </xdr:nvCxnSpPr>
      <xdr:spPr>
        <a:xfrm>
          <a:off x="15290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153247</xdr:rowOff>
    </xdr:to>
    <xdr:cxnSp macro="">
      <xdr:nvCxnSpPr>
        <xdr:cNvPr id="389" name="直線コネクタ 388"/>
        <xdr:cNvCxnSpPr/>
      </xdr:nvCxnSpPr>
      <xdr:spPr>
        <a:xfrm>
          <a:off x="14401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167322</xdr:rowOff>
    </xdr:to>
    <xdr:cxnSp macro="">
      <xdr:nvCxnSpPr>
        <xdr:cNvPr id="392" name="直線コネクタ 391"/>
        <xdr:cNvCxnSpPr/>
      </xdr:nvCxnSpPr>
      <xdr:spPr>
        <a:xfrm flipV="1">
          <a:off x="13512800" y="632343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2" name="楕円 401"/>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3" name="公債費負担の状況該当値テキスト"/>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404" name="楕円 403"/>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405" name="テキスト ボックス 404"/>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6" name="楕円 405"/>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7" name="テキスト ボックス 406"/>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116522</xdr:rowOff>
    </xdr:from>
    <xdr:to>
      <xdr:col>64</xdr:col>
      <xdr:colOff>152400</xdr:colOff>
      <xdr:row>37</xdr:row>
      <xdr:rowOff>46672</xdr:rowOff>
    </xdr:to>
    <xdr:sp macro="" textlink="">
      <xdr:nvSpPr>
        <xdr:cNvPr id="410" name="楕円 409"/>
        <xdr:cNvSpPr/>
      </xdr:nvSpPr>
      <xdr:spPr>
        <a:xfrm>
          <a:off x="13462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56849</xdr:rowOff>
    </xdr:from>
    <xdr:ext cx="762000" cy="259045"/>
    <xdr:sp macro="" textlink="">
      <xdr:nvSpPr>
        <xdr:cNvPr id="411" name="テキスト ボックス 410"/>
        <xdr:cNvSpPr txBox="1"/>
      </xdr:nvSpPr>
      <xdr:spPr>
        <a:xfrm>
          <a:off x="13131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地方債の繰上償還や定期償還の終了により地方債現在高が減少したため、数値は改善傾向にあるが、今後予定している市内小学校統合をはじめ、大型普通建設事業に伴う地方債の新規発行増加や基金の取崩しの影響により、比率の上昇が見込まれる。</a:t>
          </a:r>
        </a:p>
        <a:p>
          <a:r>
            <a:rPr kumimoji="1" lang="ja-JP" altLang="en-US" sz="1300">
              <a:latin typeface="ＭＳ Ｐゴシック" panose="020B0600070205080204" pitchFamily="50" charset="-128"/>
              <a:ea typeface="ＭＳ Ｐゴシック" panose="020B0600070205080204" pitchFamily="50" charset="-128"/>
            </a:rPr>
            <a:t>　今後、事業の計画的実施により地方債新規発行の増加の抑制をするとともに、歳出全体の徹底的な見直しにより基金残高の減少抑制に努める。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52409</xdr:rowOff>
    </xdr:from>
    <xdr:to>
      <xdr:col>72</xdr:col>
      <xdr:colOff>203200</xdr:colOff>
      <xdr:row>14</xdr:row>
      <xdr:rowOff>155363</xdr:rowOff>
    </xdr:to>
    <xdr:cxnSp macro="">
      <xdr:nvCxnSpPr>
        <xdr:cNvPr id="445" name="直線コネクタ 444"/>
        <xdr:cNvCxnSpPr/>
      </xdr:nvCxnSpPr>
      <xdr:spPr>
        <a:xfrm flipV="1">
          <a:off x="14401800" y="2452709"/>
          <a:ext cx="889000" cy="1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155363</xdr:rowOff>
    </xdr:from>
    <xdr:to>
      <xdr:col>68</xdr:col>
      <xdr:colOff>152400</xdr:colOff>
      <xdr:row>14</xdr:row>
      <xdr:rowOff>157776</xdr:rowOff>
    </xdr:to>
    <xdr:cxnSp macro="">
      <xdr:nvCxnSpPr>
        <xdr:cNvPr id="448" name="直線コネクタ 447"/>
        <xdr:cNvCxnSpPr/>
      </xdr:nvCxnSpPr>
      <xdr:spPr>
        <a:xfrm flipV="1">
          <a:off x="13512800" y="255566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1" name="フローチャート: 判断 450"/>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2" name="テキスト ボックス 451"/>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3" name="フローチャート: 判断 452"/>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4" name="テキスト ボックス 453"/>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5" name="フローチャート: 判断 454"/>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6" name="テキスト ボックス 455"/>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1609</xdr:rowOff>
    </xdr:from>
    <xdr:to>
      <xdr:col>73</xdr:col>
      <xdr:colOff>44450</xdr:colOff>
      <xdr:row>14</xdr:row>
      <xdr:rowOff>103209</xdr:rowOff>
    </xdr:to>
    <xdr:sp macro="" textlink="">
      <xdr:nvSpPr>
        <xdr:cNvPr id="462" name="楕円 461"/>
        <xdr:cNvSpPr/>
      </xdr:nvSpPr>
      <xdr:spPr>
        <a:xfrm>
          <a:off x="152400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113386</xdr:rowOff>
    </xdr:from>
    <xdr:ext cx="762000" cy="259045"/>
    <xdr:sp macro="" textlink="">
      <xdr:nvSpPr>
        <xdr:cNvPr id="463" name="テキスト ボックス 46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104563</xdr:rowOff>
    </xdr:from>
    <xdr:to>
      <xdr:col>68</xdr:col>
      <xdr:colOff>203200</xdr:colOff>
      <xdr:row>15</xdr:row>
      <xdr:rowOff>34713</xdr:rowOff>
    </xdr:to>
    <xdr:sp macro="" textlink="">
      <xdr:nvSpPr>
        <xdr:cNvPr id="464" name="楕円 463"/>
        <xdr:cNvSpPr/>
      </xdr:nvSpPr>
      <xdr:spPr>
        <a:xfrm>
          <a:off x="14351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44890</xdr:rowOff>
    </xdr:from>
    <xdr:ext cx="762000" cy="259045"/>
    <xdr:sp macro="" textlink="">
      <xdr:nvSpPr>
        <xdr:cNvPr id="465" name="テキスト ボックス 464"/>
        <xdr:cNvSpPr txBox="1"/>
      </xdr:nvSpPr>
      <xdr:spPr>
        <a:xfrm>
          <a:off x="14020800" y="227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106976</xdr:rowOff>
    </xdr:from>
    <xdr:to>
      <xdr:col>64</xdr:col>
      <xdr:colOff>152400</xdr:colOff>
      <xdr:row>15</xdr:row>
      <xdr:rowOff>37126</xdr:rowOff>
    </xdr:to>
    <xdr:sp macro="" textlink="">
      <xdr:nvSpPr>
        <xdr:cNvPr id="466" name="楕円 465"/>
        <xdr:cNvSpPr/>
      </xdr:nvSpPr>
      <xdr:spPr>
        <a:xfrm>
          <a:off x="13462000" y="25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47303</xdr:rowOff>
    </xdr:from>
    <xdr:ext cx="762000" cy="259045"/>
    <xdr:sp macro="" textlink="">
      <xdr:nvSpPr>
        <xdr:cNvPr id="467" name="テキスト ボックス 466"/>
        <xdr:cNvSpPr txBox="1"/>
      </xdr:nvSpPr>
      <xdr:spPr>
        <a:xfrm>
          <a:off x="13131800" y="227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41,521
40,492
98.55
19,851,796
18,947,167
751,152
10,893,287
17,722,672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職員数の削減や非常勤特別職に係る報酬の見直し等、人件費削減の取り組みを積極的に進めてきたことにより、類似団体と比較して良好な数値となっている。</a:t>
          </a:r>
        </a:p>
        <a:p>
          <a:r>
            <a:rPr kumimoji="1" lang="ja-JP" altLang="en-US" sz="1300">
              <a:latin typeface="ＭＳ Ｐゴシック" panose="020B0600070205080204" pitchFamily="50" charset="-128"/>
              <a:ea typeface="ＭＳ Ｐゴシック" panose="020B0600070205080204" pitchFamily="50" charset="-128"/>
            </a:rPr>
            <a:t>　引き続き経費の抑制に努め、現在の水準を維持していく。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39370</xdr:rowOff>
    </xdr:to>
    <xdr:cxnSp macro="">
      <xdr:nvCxnSpPr>
        <xdr:cNvPr id="66" name="直線コネクタ 65"/>
        <xdr:cNvCxnSpPr/>
      </xdr:nvCxnSpPr>
      <xdr:spPr>
        <a:xfrm flipV="1">
          <a:off x="3987800" y="6367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39370</xdr:rowOff>
    </xdr:to>
    <xdr:cxnSp macro="">
      <xdr:nvCxnSpPr>
        <xdr:cNvPr id="69" name="直線コネクタ 68"/>
        <xdr:cNvCxnSpPr/>
      </xdr:nvCxnSpPr>
      <xdr:spPr>
        <a:xfrm>
          <a:off x="3098800" y="637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107950</xdr:rowOff>
    </xdr:to>
    <xdr:cxnSp macro="">
      <xdr:nvCxnSpPr>
        <xdr:cNvPr id="72" name="直線コネクタ 71"/>
        <xdr:cNvCxnSpPr/>
      </xdr:nvCxnSpPr>
      <xdr:spPr>
        <a:xfrm flipV="1">
          <a:off x="2209800" y="637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37</xdr:row>
      <xdr:rowOff>107950</xdr:rowOff>
    </xdr:to>
    <xdr:cxnSp macro="">
      <xdr:nvCxnSpPr>
        <xdr:cNvPr id="75" name="直線コネクタ 74"/>
        <xdr:cNvCxnSpPr/>
      </xdr:nvCxnSpPr>
      <xdr:spPr>
        <a:xfrm>
          <a:off x="1320800" y="60782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88" name="テキスト ボックス 87"/>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物価高騰により、需用費や委託料等が増額となったことが影響したため、物件費に係る経常収支比率は上昇している。</a:t>
          </a:r>
        </a:p>
        <a:p>
          <a:r>
            <a:rPr kumimoji="1" lang="ja-JP" altLang="en-US" sz="1300">
              <a:latin typeface="ＭＳ Ｐゴシック" panose="020B0600070205080204" pitchFamily="50" charset="-128"/>
              <a:ea typeface="ＭＳ Ｐゴシック" panose="020B0600070205080204" pitchFamily="50" charset="-128"/>
            </a:rPr>
            <a:t>　引き続き、徹底した経費削減に取り組み、財政の健全化を図る。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31750</xdr:rowOff>
    </xdr:to>
    <xdr:cxnSp macro="">
      <xdr:nvCxnSpPr>
        <xdr:cNvPr id="127" name="直線コネクタ 126"/>
        <xdr:cNvCxnSpPr/>
      </xdr:nvCxnSpPr>
      <xdr:spPr>
        <a:xfrm>
          <a:off x="15671800" y="2862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119380</xdr:rowOff>
    </xdr:to>
    <xdr:cxnSp macro="">
      <xdr:nvCxnSpPr>
        <xdr:cNvPr id="130" name="直線コネクタ 129"/>
        <xdr:cNvCxnSpPr/>
      </xdr:nvCxnSpPr>
      <xdr:spPr>
        <a:xfrm>
          <a:off x="14782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81280</xdr:rowOff>
    </xdr:to>
    <xdr:cxnSp macro="">
      <xdr:nvCxnSpPr>
        <xdr:cNvPr id="133" name="直線コネクタ 132"/>
        <xdr:cNvCxnSpPr/>
      </xdr:nvCxnSpPr>
      <xdr:spPr>
        <a:xfrm flipV="1">
          <a:off x="13893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1270</xdr:rowOff>
    </xdr:to>
    <xdr:cxnSp macro="">
      <xdr:nvCxnSpPr>
        <xdr:cNvPr id="136" name="直線コネクタ 135"/>
        <xdr:cNvCxnSpPr/>
      </xdr:nvCxnSpPr>
      <xdr:spPr>
        <a:xfrm flipV="1">
          <a:off x="13004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9" name="テキスト ボックス 148"/>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50" name="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51" name="テキスト ボックス 150"/>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3" name="テキスト ボックス 152"/>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5" name="テキスト ボックス 154"/>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生活保護受給世帯の高齢化に伴う福祉関係経費の増加などが挙げられる。資格審査等の厳格化や市単独の給付制度等の見直しを進めていくことにより、数値の上昇を抑制し、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127000</xdr:rowOff>
    </xdr:to>
    <xdr:cxnSp macro="">
      <xdr:nvCxnSpPr>
        <xdr:cNvPr id="188" name="直線コネクタ 187"/>
        <xdr:cNvCxnSpPr/>
      </xdr:nvCxnSpPr>
      <xdr:spPr>
        <a:xfrm>
          <a:off x="3987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88900</xdr:rowOff>
    </xdr:to>
    <xdr:cxnSp macro="">
      <xdr:nvCxnSpPr>
        <xdr:cNvPr id="191" name="直線コネクタ 190"/>
        <xdr:cNvCxnSpPr/>
      </xdr:nvCxnSpPr>
      <xdr:spPr>
        <a:xfrm>
          <a:off x="3098800" y="9944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0</xdr:rowOff>
    </xdr:to>
    <xdr:cxnSp macro="">
      <xdr:nvCxnSpPr>
        <xdr:cNvPr id="194" name="直線コネクタ 193"/>
        <xdr:cNvCxnSpPr/>
      </xdr:nvCxnSpPr>
      <xdr:spPr>
        <a:xfrm>
          <a:off x="2209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158750</xdr:rowOff>
    </xdr:to>
    <xdr:cxnSp macro="">
      <xdr:nvCxnSpPr>
        <xdr:cNvPr id="197" name="直線コネクタ 196"/>
        <xdr:cNvCxnSpPr/>
      </xdr:nvCxnSpPr>
      <xdr:spPr>
        <a:xfrm flipV="1">
          <a:off x="1320800" y="986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9" name="楕円 208"/>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0" name="テキスト ボックス 209"/>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1" name="楕円 210"/>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2" name="テキスト ボックス 211"/>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産業団地整備事業特別会計への繰出金や物価高騰による維持補修費が増額となったため、類似団体平均と比べ高い数値になったいる。</a:t>
          </a:r>
        </a:p>
        <a:p>
          <a:r>
            <a:rPr kumimoji="1" lang="ja-JP" altLang="en-US" sz="1300">
              <a:latin typeface="ＭＳ Ｐゴシック" panose="020B0600070205080204" pitchFamily="50" charset="-128"/>
              <a:ea typeface="ＭＳ Ｐゴシック" panose="020B0600070205080204" pitchFamily="50" charset="-128"/>
            </a:rPr>
            <a:t>　そのため、各事業において経費の削減を進めるとともに、各種保険料等の適正化を図る等の取り組みにより、税収を財源とする普通会計の負担額を減らしていくように努める。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80735</xdr:rowOff>
    </xdr:to>
    <xdr:cxnSp macro="">
      <xdr:nvCxnSpPr>
        <xdr:cNvPr id="251" name="直線コネクタ 250"/>
        <xdr:cNvCxnSpPr/>
      </xdr:nvCxnSpPr>
      <xdr:spPr>
        <a:xfrm>
          <a:off x="15671800" y="97445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165100</xdr:rowOff>
    </xdr:to>
    <xdr:cxnSp macro="">
      <xdr:nvCxnSpPr>
        <xdr:cNvPr id="254" name="直線コネクタ 253"/>
        <xdr:cNvCxnSpPr/>
      </xdr:nvCxnSpPr>
      <xdr:spPr>
        <a:xfrm flipV="1">
          <a:off x="14782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56</xdr:row>
      <xdr:rowOff>165100</xdr:rowOff>
    </xdr:to>
    <xdr:cxnSp macro="">
      <xdr:nvCxnSpPr>
        <xdr:cNvPr id="257" name="直線コネクタ 256"/>
        <xdr:cNvCxnSpPr/>
      </xdr:nvCxnSpPr>
      <xdr:spPr>
        <a:xfrm>
          <a:off x="13893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4535</xdr:rowOff>
    </xdr:to>
    <xdr:cxnSp macro="">
      <xdr:nvCxnSpPr>
        <xdr:cNvPr id="260" name="直線コネクタ 259"/>
        <xdr:cNvCxnSpPr/>
      </xdr:nvCxnSpPr>
      <xdr:spPr>
        <a:xfrm flipV="1">
          <a:off x="13004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物価高騰による一部事務組合の負担金が増額となったため、類似団体平均と比べ高い数値となっている。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営企業の経営改善を図るとともに、各種団体への補助金について、交付額に見合う適切な事業実施がなされているか確認を行い、必要性の低い補助金は見直しや廃止を検討するなど、経費の削減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101854</xdr:rowOff>
    </xdr:to>
    <xdr:cxnSp macro="">
      <xdr:nvCxnSpPr>
        <xdr:cNvPr id="309" name="直線コネクタ 308"/>
        <xdr:cNvCxnSpPr/>
      </xdr:nvCxnSpPr>
      <xdr:spPr>
        <a:xfrm>
          <a:off x="15671800" y="6404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60706</xdr:rowOff>
    </xdr:to>
    <xdr:cxnSp macro="">
      <xdr:nvCxnSpPr>
        <xdr:cNvPr id="312" name="直線コネクタ 311"/>
        <xdr:cNvCxnSpPr/>
      </xdr:nvCxnSpPr>
      <xdr:spPr>
        <a:xfrm>
          <a:off x="14782800" y="6363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37846</xdr:rowOff>
    </xdr:to>
    <xdr:cxnSp macro="">
      <xdr:nvCxnSpPr>
        <xdr:cNvPr id="315" name="直線コネクタ 314"/>
        <xdr:cNvCxnSpPr/>
      </xdr:nvCxnSpPr>
      <xdr:spPr>
        <a:xfrm flipV="1">
          <a:off x="13893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138430</xdr:rowOff>
    </xdr:to>
    <xdr:cxnSp macro="">
      <xdr:nvCxnSpPr>
        <xdr:cNvPr id="318" name="直線コネクタ 317"/>
        <xdr:cNvCxnSpPr/>
      </xdr:nvCxnSpPr>
      <xdr:spPr>
        <a:xfrm flipV="1">
          <a:off x="13004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1" name="テキスト ボックス 330"/>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5" name="テキスト ボックス 334"/>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6" name="楕円 335"/>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7" name="テキスト ボックス 336"/>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普通建設事業の計画的実施による地方債新規発行の抑制により、類似団体と比較して概ね良好な数値を維持できている。</a:t>
          </a:r>
        </a:p>
        <a:p>
          <a:r>
            <a:rPr kumimoji="1" lang="ja-JP" altLang="en-US" sz="1300">
              <a:latin typeface="ＭＳ Ｐゴシック" panose="020B0600070205080204" pitchFamily="50" charset="-128"/>
              <a:ea typeface="ＭＳ Ｐゴシック" panose="020B0600070205080204" pitchFamily="50" charset="-128"/>
            </a:rPr>
            <a:t>　しかしながら、近年大型の普通建設事業が集中していることに伴い、地方債の新規発行額が増加傾向になっていることから、今後は新規発行額を可能な限り抑え、数値の上昇を最小限にするように努める。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136525</xdr:rowOff>
    </xdr:to>
    <xdr:cxnSp macro="">
      <xdr:nvCxnSpPr>
        <xdr:cNvPr id="369" name="直線コネクタ 368"/>
        <xdr:cNvCxnSpPr/>
      </xdr:nvCxnSpPr>
      <xdr:spPr>
        <a:xfrm>
          <a:off x="3987800" y="128219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111760</xdr:rowOff>
    </xdr:from>
    <xdr:to>
      <xdr:col>19</xdr:col>
      <xdr:colOff>187325</xdr:colOff>
      <xdr:row>74</xdr:row>
      <xdr:rowOff>134620</xdr:rowOff>
    </xdr:to>
    <xdr:cxnSp macro="">
      <xdr:nvCxnSpPr>
        <xdr:cNvPr id="372" name="直線コネクタ 371"/>
        <xdr:cNvCxnSpPr/>
      </xdr:nvCxnSpPr>
      <xdr:spPr>
        <a:xfrm>
          <a:off x="3098800" y="12799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94615</xdr:rowOff>
    </xdr:from>
    <xdr:to>
      <xdr:col>15</xdr:col>
      <xdr:colOff>98425</xdr:colOff>
      <xdr:row>74</xdr:row>
      <xdr:rowOff>111760</xdr:rowOff>
    </xdr:to>
    <xdr:cxnSp macro="">
      <xdr:nvCxnSpPr>
        <xdr:cNvPr id="375" name="直線コネクタ 374"/>
        <xdr:cNvCxnSpPr/>
      </xdr:nvCxnSpPr>
      <xdr:spPr>
        <a:xfrm>
          <a:off x="2209800" y="127819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94615</xdr:rowOff>
    </xdr:from>
    <xdr:to>
      <xdr:col>11</xdr:col>
      <xdr:colOff>9525</xdr:colOff>
      <xdr:row>74</xdr:row>
      <xdr:rowOff>111760</xdr:rowOff>
    </xdr:to>
    <xdr:cxnSp macro="">
      <xdr:nvCxnSpPr>
        <xdr:cNvPr id="378" name="直線コネクタ 377"/>
        <xdr:cNvCxnSpPr/>
      </xdr:nvCxnSpPr>
      <xdr:spPr>
        <a:xfrm flipV="1">
          <a:off x="1320800" y="127819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85725</xdr:rowOff>
    </xdr:from>
    <xdr:to>
      <xdr:col>24</xdr:col>
      <xdr:colOff>76200</xdr:colOff>
      <xdr:row>75</xdr:row>
      <xdr:rowOff>15875</xdr:rowOff>
    </xdr:to>
    <xdr:sp macro="" textlink="">
      <xdr:nvSpPr>
        <xdr:cNvPr id="388" name="楕円 387"/>
        <xdr:cNvSpPr/>
      </xdr:nvSpPr>
      <xdr:spPr>
        <a:xfrm>
          <a:off x="4775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165752</xdr:rowOff>
    </xdr:from>
    <xdr:ext cx="762000" cy="259045"/>
    <xdr:sp macro="" textlink="">
      <xdr:nvSpPr>
        <xdr:cNvPr id="389" name="公債費該当値テキスト"/>
        <xdr:cNvSpPr txBox="1"/>
      </xdr:nvSpPr>
      <xdr:spPr>
        <a:xfrm>
          <a:off x="4914900" y="1268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0" name="楕円 389"/>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1" name="テキスト ボックス 390"/>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2" name="楕円 391"/>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3" name="テキスト ボックス 392"/>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43815</xdr:rowOff>
    </xdr:from>
    <xdr:to>
      <xdr:col>11</xdr:col>
      <xdr:colOff>60325</xdr:colOff>
      <xdr:row>74</xdr:row>
      <xdr:rowOff>145415</xdr:rowOff>
    </xdr:to>
    <xdr:sp macro="" textlink="">
      <xdr:nvSpPr>
        <xdr:cNvPr id="394" name="楕円 393"/>
        <xdr:cNvSpPr/>
      </xdr:nvSpPr>
      <xdr:spPr>
        <a:xfrm>
          <a:off x="2159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155592</xdr:rowOff>
    </xdr:from>
    <xdr:ext cx="762000" cy="259045"/>
    <xdr:sp macro="" textlink="">
      <xdr:nvSpPr>
        <xdr:cNvPr id="395" name="テキスト ボックス 394"/>
        <xdr:cNvSpPr txBox="1"/>
      </xdr:nvSpPr>
      <xdr:spPr>
        <a:xfrm>
          <a:off x="1828800" y="12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6" name="楕円 395"/>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7" name="テキスト ボックス 396"/>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扶助費や補助費等、その他に係る経常収支比率が増加したことにより公債費以外の経常収支比率が類似団体平均を上回る要因となっている。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事業の取捨選択を徹底していくことで、経費の削減に努める。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81280</xdr:rowOff>
    </xdr:to>
    <xdr:cxnSp macro="">
      <xdr:nvCxnSpPr>
        <xdr:cNvPr id="428" name="直線コネクタ 427"/>
        <xdr:cNvCxnSpPr/>
      </xdr:nvCxnSpPr>
      <xdr:spPr>
        <a:xfrm>
          <a:off x="15671800" y="133126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110998</xdr:rowOff>
    </xdr:to>
    <xdr:cxnSp macro="">
      <xdr:nvCxnSpPr>
        <xdr:cNvPr id="431" name="直線コネクタ 430"/>
        <xdr:cNvCxnSpPr/>
      </xdr:nvCxnSpPr>
      <xdr:spPr>
        <a:xfrm>
          <a:off x="14782800" y="131983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56135</xdr:rowOff>
    </xdr:to>
    <xdr:cxnSp macro="">
      <xdr:nvCxnSpPr>
        <xdr:cNvPr id="434" name="直線コネクタ 433"/>
        <xdr:cNvCxnSpPr/>
      </xdr:nvCxnSpPr>
      <xdr:spPr>
        <a:xfrm flipV="1">
          <a:off x="13893800" y="131983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56135</xdr:rowOff>
    </xdr:to>
    <xdr:cxnSp macro="">
      <xdr:nvCxnSpPr>
        <xdr:cNvPr id="437" name="直線コネクタ 436"/>
        <xdr:cNvCxnSpPr/>
      </xdr:nvCxnSpPr>
      <xdr:spPr>
        <a:xfrm>
          <a:off x="13004800" y="132166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7" name="楕円 446"/>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8"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9" name="楕円 448"/>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0" name="テキスト ボックス 449"/>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51" name="楕円 450"/>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2" name="テキスト ボックス 451"/>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3" name="楕円 452"/>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54" name="テキスト ボックス 453"/>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5" name="楕円 454"/>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6" name="テキスト ボックス 455"/>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長野県小諸市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74868</xdr:rowOff>
    </xdr:from>
    <xdr:to>
      <xdr:col>29</xdr:col>
      <xdr:colOff>127000</xdr:colOff>
      <xdr:row>19</xdr:row>
      <xdr:rowOff>88029</xdr:rowOff>
    </xdr:to>
    <xdr:cxnSp macro="">
      <xdr:nvCxnSpPr>
        <xdr:cNvPr id="52" name="直線コネクタ 51"/>
        <xdr:cNvCxnSpPr/>
      </xdr:nvCxnSpPr>
      <xdr:spPr bwMode="auto">
        <a:xfrm flipV="1">
          <a:off x="5003800" y="3380043"/>
          <a:ext cx="647700" cy="13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88029</xdr:rowOff>
    </xdr:from>
    <xdr:to>
      <xdr:col>26</xdr:col>
      <xdr:colOff>50800</xdr:colOff>
      <xdr:row>19</xdr:row>
      <xdr:rowOff>97935</xdr:rowOff>
    </xdr:to>
    <xdr:cxnSp macro="">
      <xdr:nvCxnSpPr>
        <xdr:cNvPr id="55" name="直線コネクタ 54"/>
        <xdr:cNvCxnSpPr/>
      </xdr:nvCxnSpPr>
      <xdr:spPr bwMode="auto">
        <a:xfrm flipV="1">
          <a:off x="4305300" y="3393204"/>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97935</xdr:rowOff>
    </xdr:from>
    <xdr:to>
      <xdr:col>22</xdr:col>
      <xdr:colOff>114300</xdr:colOff>
      <xdr:row>19</xdr:row>
      <xdr:rowOff>114471</xdr:rowOff>
    </xdr:to>
    <xdr:cxnSp macro="">
      <xdr:nvCxnSpPr>
        <xdr:cNvPr id="58" name="直線コネクタ 57"/>
        <xdr:cNvCxnSpPr/>
      </xdr:nvCxnSpPr>
      <xdr:spPr bwMode="auto">
        <a:xfrm flipV="1">
          <a:off x="3606800" y="3403110"/>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114471</xdr:rowOff>
    </xdr:from>
    <xdr:to>
      <xdr:col>18</xdr:col>
      <xdr:colOff>177800</xdr:colOff>
      <xdr:row>19</xdr:row>
      <xdr:rowOff>158492</xdr:rowOff>
    </xdr:to>
    <xdr:cxnSp macro="">
      <xdr:nvCxnSpPr>
        <xdr:cNvPr id="61" name="直線コネクタ 60"/>
        <xdr:cNvCxnSpPr/>
      </xdr:nvCxnSpPr>
      <xdr:spPr bwMode="auto">
        <a:xfrm flipV="1">
          <a:off x="2908300" y="3419646"/>
          <a:ext cx="698500" cy="4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24068</xdr:rowOff>
    </xdr:from>
    <xdr:to>
      <xdr:col>29</xdr:col>
      <xdr:colOff>177800</xdr:colOff>
      <xdr:row>19</xdr:row>
      <xdr:rowOff>125668</xdr:rowOff>
    </xdr:to>
    <xdr:sp macro="" textlink="">
      <xdr:nvSpPr>
        <xdr:cNvPr id="71" name="楕円 70"/>
        <xdr:cNvSpPr/>
      </xdr:nvSpPr>
      <xdr:spPr bwMode="auto">
        <a:xfrm>
          <a:off x="5600700" y="3329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167595</xdr:rowOff>
    </xdr:from>
    <xdr:ext cx="762000" cy="259045"/>
    <xdr:sp macro="" textlink="">
      <xdr:nvSpPr>
        <xdr:cNvPr id="72" name="人口1人当たり決算額の推移該当値テキスト130"/>
        <xdr:cNvSpPr txBox="1"/>
      </xdr:nvSpPr>
      <xdr:spPr>
        <a:xfrm>
          <a:off x="5740400" y="33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37229</xdr:rowOff>
    </xdr:from>
    <xdr:to>
      <xdr:col>26</xdr:col>
      <xdr:colOff>101600</xdr:colOff>
      <xdr:row>19</xdr:row>
      <xdr:rowOff>138829</xdr:rowOff>
    </xdr:to>
    <xdr:sp macro="" textlink="">
      <xdr:nvSpPr>
        <xdr:cNvPr id="73" name="楕円 72"/>
        <xdr:cNvSpPr/>
      </xdr:nvSpPr>
      <xdr:spPr bwMode="auto">
        <a:xfrm>
          <a:off x="4953000" y="334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123606</xdr:rowOff>
    </xdr:from>
    <xdr:ext cx="736600" cy="259045"/>
    <xdr:sp macro="" textlink="">
      <xdr:nvSpPr>
        <xdr:cNvPr id="74" name="テキスト ボックス 73"/>
        <xdr:cNvSpPr txBox="1"/>
      </xdr:nvSpPr>
      <xdr:spPr>
        <a:xfrm>
          <a:off x="4622800" y="3428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47135</xdr:rowOff>
    </xdr:from>
    <xdr:to>
      <xdr:col>22</xdr:col>
      <xdr:colOff>165100</xdr:colOff>
      <xdr:row>19</xdr:row>
      <xdr:rowOff>148735</xdr:rowOff>
    </xdr:to>
    <xdr:sp macro="" textlink="">
      <xdr:nvSpPr>
        <xdr:cNvPr id="75" name="楕円 74"/>
        <xdr:cNvSpPr/>
      </xdr:nvSpPr>
      <xdr:spPr bwMode="auto">
        <a:xfrm>
          <a:off x="4254500" y="33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133512</xdr:rowOff>
    </xdr:from>
    <xdr:ext cx="762000" cy="259045"/>
    <xdr:sp macro="" textlink="">
      <xdr:nvSpPr>
        <xdr:cNvPr id="76" name="テキスト ボックス 75"/>
        <xdr:cNvSpPr txBox="1"/>
      </xdr:nvSpPr>
      <xdr:spPr>
        <a:xfrm>
          <a:off x="3924300" y="343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63671</xdr:rowOff>
    </xdr:from>
    <xdr:to>
      <xdr:col>19</xdr:col>
      <xdr:colOff>38100</xdr:colOff>
      <xdr:row>19</xdr:row>
      <xdr:rowOff>165271</xdr:rowOff>
    </xdr:to>
    <xdr:sp macro="" textlink="">
      <xdr:nvSpPr>
        <xdr:cNvPr id="77" name="楕円 76"/>
        <xdr:cNvSpPr/>
      </xdr:nvSpPr>
      <xdr:spPr bwMode="auto">
        <a:xfrm>
          <a:off x="3556000" y="336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150048</xdr:rowOff>
    </xdr:from>
    <xdr:ext cx="762000" cy="259045"/>
    <xdr:sp macro="" textlink="">
      <xdr:nvSpPr>
        <xdr:cNvPr id="78" name="テキスト ボックス 77"/>
        <xdr:cNvSpPr txBox="1"/>
      </xdr:nvSpPr>
      <xdr:spPr>
        <a:xfrm>
          <a:off x="3225800" y="345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107692</xdr:rowOff>
    </xdr:from>
    <xdr:to>
      <xdr:col>15</xdr:col>
      <xdr:colOff>101600</xdr:colOff>
      <xdr:row>20</xdr:row>
      <xdr:rowOff>37842</xdr:rowOff>
    </xdr:to>
    <xdr:sp macro="" textlink="">
      <xdr:nvSpPr>
        <xdr:cNvPr id="79" name="楕円 78"/>
        <xdr:cNvSpPr/>
      </xdr:nvSpPr>
      <xdr:spPr bwMode="auto">
        <a:xfrm>
          <a:off x="2857500" y="341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22619</xdr:rowOff>
    </xdr:from>
    <xdr:ext cx="762000" cy="259045"/>
    <xdr:sp macro="" textlink="">
      <xdr:nvSpPr>
        <xdr:cNvPr id="80" name="テキスト ボックス 79"/>
        <xdr:cNvSpPr txBox="1"/>
      </xdr:nvSpPr>
      <xdr:spPr>
        <a:xfrm>
          <a:off x="2527300" y="34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89924</xdr:rowOff>
    </xdr:from>
    <xdr:to>
      <xdr:col>29</xdr:col>
      <xdr:colOff>127000</xdr:colOff>
      <xdr:row>38</xdr:row>
      <xdr:rowOff>90493</xdr:rowOff>
    </xdr:to>
    <xdr:cxnSp macro="">
      <xdr:nvCxnSpPr>
        <xdr:cNvPr id="116" name="直線コネクタ 115"/>
        <xdr:cNvCxnSpPr/>
      </xdr:nvCxnSpPr>
      <xdr:spPr bwMode="auto">
        <a:xfrm flipV="1">
          <a:off x="5003800" y="7557524"/>
          <a:ext cx="647700" cy="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84948</xdr:rowOff>
    </xdr:from>
    <xdr:to>
      <xdr:col>26</xdr:col>
      <xdr:colOff>50800</xdr:colOff>
      <xdr:row>38</xdr:row>
      <xdr:rowOff>90493</xdr:rowOff>
    </xdr:to>
    <xdr:cxnSp macro="">
      <xdr:nvCxnSpPr>
        <xdr:cNvPr id="119" name="直線コネクタ 118"/>
        <xdr:cNvCxnSpPr/>
      </xdr:nvCxnSpPr>
      <xdr:spPr bwMode="auto">
        <a:xfrm>
          <a:off x="4305300" y="7552548"/>
          <a:ext cx="698500" cy="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84948</xdr:rowOff>
    </xdr:from>
    <xdr:to>
      <xdr:col>22</xdr:col>
      <xdr:colOff>114300</xdr:colOff>
      <xdr:row>38</xdr:row>
      <xdr:rowOff>96123</xdr:rowOff>
    </xdr:to>
    <xdr:cxnSp macro="">
      <xdr:nvCxnSpPr>
        <xdr:cNvPr id="122" name="直線コネクタ 121"/>
        <xdr:cNvCxnSpPr/>
      </xdr:nvCxnSpPr>
      <xdr:spPr bwMode="auto">
        <a:xfrm flipV="1">
          <a:off x="3606800" y="7552548"/>
          <a:ext cx="698500" cy="11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95776</xdr:rowOff>
    </xdr:from>
    <xdr:to>
      <xdr:col>18</xdr:col>
      <xdr:colOff>177800</xdr:colOff>
      <xdr:row>38</xdr:row>
      <xdr:rowOff>96123</xdr:rowOff>
    </xdr:to>
    <xdr:cxnSp macro="">
      <xdr:nvCxnSpPr>
        <xdr:cNvPr id="125" name="直線コネクタ 124"/>
        <xdr:cNvCxnSpPr/>
      </xdr:nvCxnSpPr>
      <xdr:spPr bwMode="auto">
        <a:xfrm>
          <a:off x="2908300" y="7563376"/>
          <a:ext cx="698500" cy="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39124</xdr:rowOff>
    </xdr:from>
    <xdr:to>
      <xdr:col>29</xdr:col>
      <xdr:colOff>177800</xdr:colOff>
      <xdr:row>38</xdr:row>
      <xdr:rowOff>140724</xdr:rowOff>
    </xdr:to>
    <xdr:sp macro="" textlink="">
      <xdr:nvSpPr>
        <xdr:cNvPr id="135" name="楕円 134"/>
        <xdr:cNvSpPr/>
      </xdr:nvSpPr>
      <xdr:spPr bwMode="auto">
        <a:xfrm>
          <a:off x="5600700" y="7506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302761</xdr:rowOff>
    </xdr:from>
    <xdr:ext cx="762000" cy="259045"/>
    <xdr:sp macro="" textlink="">
      <xdr:nvSpPr>
        <xdr:cNvPr id="136" name="人口1人当たり決算額の推移該当値テキスト445"/>
        <xdr:cNvSpPr txBox="1"/>
      </xdr:nvSpPr>
      <xdr:spPr>
        <a:xfrm>
          <a:off x="5740400" y="74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39693</xdr:rowOff>
    </xdr:from>
    <xdr:to>
      <xdr:col>26</xdr:col>
      <xdr:colOff>101600</xdr:colOff>
      <xdr:row>38</xdr:row>
      <xdr:rowOff>141293</xdr:rowOff>
    </xdr:to>
    <xdr:sp macro="" textlink="">
      <xdr:nvSpPr>
        <xdr:cNvPr id="137" name="楕円 136"/>
        <xdr:cNvSpPr/>
      </xdr:nvSpPr>
      <xdr:spPr bwMode="auto">
        <a:xfrm>
          <a:off x="4953000" y="7507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126070</xdr:rowOff>
    </xdr:from>
    <xdr:ext cx="736600" cy="259045"/>
    <xdr:sp macro="" textlink="">
      <xdr:nvSpPr>
        <xdr:cNvPr id="138" name="テキスト ボックス 137"/>
        <xdr:cNvSpPr txBox="1"/>
      </xdr:nvSpPr>
      <xdr:spPr>
        <a:xfrm>
          <a:off x="4622800" y="759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34148</xdr:rowOff>
    </xdr:from>
    <xdr:to>
      <xdr:col>22</xdr:col>
      <xdr:colOff>165100</xdr:colOff>
      <xdr:row>38</xdr:row>
      <xdr:rowOff>135748</xdr:rowOff>
    </xdr:to>
    <xdr:sp macro="" textlink="">
      <xdr:nvSpPr>
        <xdr:cNvPr id="139" name="楕円 138"/>
        <xdr:cNvSpPr/>
      </xdr:nvSpPr>
      <xdr:spPr bwMode="auto">
        <a:xfrm>
          <a:off x="4254500" y="7501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120525</xdr:rowOff>
    </xdr:from>
    <xdr:ext cx="762000" cy="259045"/>
    <xdr:sp macro="" textlink="">
      <xdr:nvSpPr>
        <xdr:cNvPr id="140" name="テキスト ボックス 139"/>
        <xdr:cNvSpPr txBox="1"/>
      </xdr:nvSpPr>
      <xdr:spPr>
        <a:xfrm>
          <a:off x="3924300" y="758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45323</xdr:rowOff>
    </xdr:from>
    <xdr:to>
      <xdr:col>19</xdr:col>
      <xdr:colOff>38100</xdr:colOff>
      <xdr:row>38</xdr:row>
      <xdr:rowOff>146923</xdr:rowOff>
    </xdr:to>
    <xdr:sp macro="" textlink="">
      <xdr:nvSpPr>
        <xdr:cNvPr id="141" name="楕円 140"/>
        <xdr:cNvSpPr/>
      </xdr:nvSpPr>
      <xdr:spPr bwMode="auto">
        <a:xfrm>
          <a:off x="3556000" y="7512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131700</xdr:rowOff>
    </xdr:from>
    <xdr:ext cx="762000" cy="259045"/>
    <xdr:sp macro="" textlink="">
      <xdr:nvSpPr>
        <xdr:cNvPr id="142" name="テキスト ボックス 141"/>
        <xdr:cNvSpPr txBox="1"/>
      </xdr:nvSpPr>
      <xdr:spPr>
        <a:xfrm>
          <a:off x="3225800" y="7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44976</xdr:rowOff>
    </xdr:from>
    <xdr:to>
      <xdr:col>15</xdr:col>
      <xdr:colOff>101600</xdr:colOff>
      <xdr:row>38</xdr:row>
      <xdr:rowOff>146576</xdr:rowOff>
    </xdr:to>
    <xdr:sp macro="" textlink="">
      <xdr:nvSpPr>
        <xdr:cNvPr id="143" name="楕円 142"/>
        <xdr:cNvSpPr/>
      </xdr:nvSpPr>
      <xdr:spPr bwMode="auto">
        <a:xfrm>
          <a:off x="2857500" y="7512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131353</xdr:rowOff>
    </xdr:from>
    <xdr:ext cx="762000" cy="259045"/>
    <xdr:sp macro="" textlink="">
      <xdr:nvSpPr>
        <xdr:cNvPr id="144" name="テキスト ボックス 143"/>
        <xdr:cNvSpPr txBox="1"/>
      </xdr:nvSpPr>
      <xdr:spPr>
        <a:xfrm>
          <a:off x="2527300" y="759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41,521
40,492
98.55
19,851,796
18,947,167
751,152
10,893,287
17,722,672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147179</xdr:rowOff>
    </xdr:from>
    <xdr:to>
      <xdr:col>24</xdr:col>
      <xdr:colOff>63500</xdr:colOff>
      <xdr:row>38</xdr:row>
      <xdr:rowOff>153928</xdr:rowOff>
    </xdr:to>
    <xdr:cxnSp macro="">
      <xdr:nvCxnSpPr>
        <xdr:cNvPr id="63" name="直線コネクタ 62"/>
        <xdr:cNvCxnSpPr/>
      </xdr:nvCxnSpPr>
      <xdr:spPr>
        <a:xfrm>
          <a:off x="3797300" y="6662279"/>
          <a:ext cx="8382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139057</xdr:rowOff>
    </xdr:from>
    <xdr:to>
      <xdr:col>19</xdr:col>
      <xdr:colOff>177800</xdr:colOff>
      <xdr:row>38</xdr:row>
      <xdr:rowOff>147179</xdr:rowOff>
    </xdr:to>
    <xdr:cxnSp macro="">
      <xdr:nvCxnSpPr>
        <xdr:cNvPr id="66" name="直線コネクタ 65"/>
        <xdr:cNvCxnSpPr/>
      </xdr:nvCxnSpPr>
      <xdr:spPr>
        <a:xfrm>
          <a:off x="2908300" y="6654157"/>
          <a:ext cx="88900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138633</xdr:rowOff>
    </xdr:from>
    <xdr:to>
      <xdr:col>15</xdr:col>
      <xdr:colOff>50800</xdr:colOff>
      <xdr:row>38</xdr:row>
      <xdr:rowOff>139057</xdr:rowOff>
    </xdr:to>
    <xdr:cxnSp macro="">
      <xdr:nvCxnSpPr>
        <xdr:cNvPr id="69" name="直線コネクタ 68"/>
        <xdr:cNvCxnSpPr/>
      </xdr:nvCxnSpPr>
      <xdr:spPr>
        <a:xfrm>
          <a:off x="2019300" y="6653733"/>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138633</xdr:rowOff>
    </xdr:from>
    <xdr:to>
      <xdr:col>10</xdr:col>
      <xdr:colOff>114300</xdr:colOff>
      <xdr:row>39</xdr:row>
      <xdr:rowOff>146613</xdr:rowOff>
    </xdr:to>
    <xdr:cxnSp macro="">
      <xdr:nvCxnSpPr>
        <xdr:cNvPr id="72" name="直線コネクタ 71"/>
        <xdr:cNvCxnSpPr/>
      </xdr:nvCxnSpPr>
      <xdr:spPr>
        <a:xfrm flipV="1">
          <a:off x="1130300" y="6653733"/>
          <a:ext cx="889000" cy="17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103128</xdr:rowOff>
    </xdr:from>
    <xdr:to>
      <xdr:col>24</xdr:col>
      <xdr:colOff>114300</xdr:colOff>
      <xdr:row>39</xdr:row>
      <xdr:rowOff>33278</xdr:rowOff>
    </xdr:to>
    <xdr:sp macro="" textlink="">
      <xdr:nvSpPr>
        <xdr:cNvPr id="82" name="楕円 81"/>
        <xdr:cNvSpPr/>
      </xdr:nvSpPr>
      <xdr:spPr>
        <a:xfrm>
          <a:off x="4584700" y="66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18055</xdr:rowOff>
    </xdr:from>
    <xdr:ext cx="534377" cy="259045"/>
    <xdr:sp macro="" textlink="">
      <xdr:nvSpPr>
        <xdr:cNvPr id="83" name="人件費該当値テキスト"/>
        <xdr:cNvSpPr txBox="1"/>
      </xdr:nvSpPr>
      <xdr:spPr>
        <a:xfrm>
          <a:off x="4686300" y="653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96379</xdr:rowOff>
    </xdr:from>
    <xdr:to>
      <xdr:col>20</xdr:col>
      <xdr:colOff>38100</xdr:colOff>
      <xdr:row>39</xdr:row>
      <xdr:rowOff>26529</xdr:rowOff>
    </xdr:to>
    <xdr:sp macro="" textlink="">
      <xdr:nvSpPr>
        <xdr:cNvPr id="84" name="楕円 83"/>
        <xdr:cNvSpPr/>
      </xdr:nvSpPr>
      <xdr:spPr>
        <a:xfrm>
          <a:off x="3746500" y="66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17656</xdr:rowOff>
    </xdr:from>
    <xdr:ext cx="534377" cy="259045"/>
    <xdr:sp macro="" textlink="">
      <xdr:nvSpPr>
        <xdr:cNvPr id="85" name="テキスト ボックス 84"/>
        <xdr:cNvSpPr txBox="1"/>
      </xdr:nvSpPr>
      <xdr:spPr>
        <a:xfrm>
          <a:off x="3530111" y="67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88257</xdr:rowOff>
    </xdr:from>
    <xdr:to>
      <xdr:col>15</xdr:col>
      <xdr:colOff>101600</xdr:colOff>
      <xdr:row>39</xdr:row>
      <xdr:rowOff>18407</xdr:rowOff>
    </xdr:to>
    <xdr:sp macro="" textlink="">
      <xdr:nvSpPr>
        <xdr:cNvPr id="86" name="楕円 85"/>
        <xdr:cNvSpPr/>
      </xdr:nvSpPr>
      <xdr:spPr>
        <a:xfrm>
          <a:off x="2857500" y="66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9534</xdr:rowOff>
    </xdr:from>
    <xdr:ext cx="534377" cy="259045"/>
    <xdr:sp macro="" textlink="">
      <xdr:nvSpPr>
        <xdr:cNvPr id="87" name="テキスト ボックス 86"/>
        <xdr:cNvSpPr txBox="1"/>
      </xdr:nvSpPr>
      <xdr:spPr>
        <a:xfrm>
          <a:off x="2641111" y="66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87833</xdr:rowOff>
    </xdr:from>
    <xdr:to>
      <xdr:col>10</xdr:col>
      <xdr:colOff>165100</xdr:colOff>
      <xdr:row>39</xdr:row>
      <xdr:rowOff>17983</xdr:rowOff>
    </xdr:to>
    <xdr:sp macro="" textlink="">
      <xdr:nvSpPr>
        <xdr:cNvPr id="88" name="楕円 87"/>
        <xdr:cNvSpPr/>
      </xdr:nvSpPr>
      <xdr:spPr>
        <a:xfrm>
          <a:off x="1968500" y="66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9110</xdr:rowOff>
    </xdr:from>
    <xdr:ext cx="534377" cy="259045"/>
    <xdr:sp macro="" textlink="">
      <xdr:nvSpPr>
        <xdr:cNvPr id="89" name="テキスト ボックス 88"/>
        <xdr:cNvSpPr txBox="1"/>
      </xdr:nvSpPr>
      <xdr:spPr>
        <a:xfrm>
          <a:off x="1752111" y="66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95813</xdr:rowOff>
    </xdr:from>
    <xdr:to>
      <xdr:col>6</xdr:col>
      <xdr:colOff>38100</xdr:colOff>
      <xdr:row>40</xdr:row>
      <xdr:rowOff>25963</xdr:rowOff>
    </xdr:to>
    <xdr:sp macro="" textlink="">
      <xdr:nvSpPr>
        <xdr:cNvPr id="90" name="楕円 89"/>
        <xdr:cNvSpPr/>
      </xdr:nvSpPr>
      <xdr:spPr>
        <a:xfrm>
          <a:off x="1079500" y="6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17090</xdr:rowOff>
    </xdr:from>
    <xdr:ext cx="534377" cy="259045"/>
    <xdr:sp macro="" textlink="">
      <xdr:nvSpPr>
        <xdr:cNvPr id="91" name="テキスト ボックス 90"/>
        <xdr:cNvSpPr txBox="1"/>
      </xdr:nvSpPr>
      <xdr:spPr>
        <a:xfrm>
          <a:off x="863111" y="687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78205</xdr:rowOff>
    </xdr:from>
    <xdr:to>
      <xdr:col>24</xdr:col>
      <xdr:colOff>63500</xdr:colOff>
      <xdr:row>58</xdr:row>
      <xdr:rowOff>96775</xdr:rowOff>
    </xdr:to>
    <xdr:cxnSp macro="">
      <xdr:nvCxnSpPr>
        <xdr:cNvPr id="120" name="直線コネクタ 119"/>
        <xdr:cNvCxnSpPr/>
      </xdr:nvCxnSpPr>
      <xdr:spPr>
        <a:xfrm>
          <a:off x="3797300" y="10022305"/>
          <a:ext cx="8382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78205</xdr:rowOff>
    </xdr:from>
    <xdr:to>
      <xdr:col>19</xdr:col>
      <xdr:colOff>177800</xdr:colOff>
      <xdr:row>58</xdr:row>
      <xdr:rowOff>82196</xdr:rowOff>
    </xdr:to>
    <xdr:cxnSp macro="">
      <xdr:nvCxnSpPr>
        <xdr:cNvPr id="123" name="直線コネクタ 122"/>
        <xdr:cNvCxnSpPr/>
      </xdr:nvCxnSpPr>
      <xdr:spPr>
        <a:xfrm flipV="1">
          <a:off x="2908300" y="10022305"/>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82196</xdr:rowOff>
    </xdr:from>
    <xdr:to>
      <xdr:col>15</xdr:col>
      <xdr:colOff>50800</xdr:colOff>
      <xdr:row>58</xdr:row>
      <xdr:rowOff>95870</xdr:rowOff>
    </xdr:to>
    <xdr:cxnSp macro="">
      <xdr:nvCxnSpPr>
        <xdr:cNvPr id="126" name="直線コネクタ 125"/>
        <xdr:cNvCxnSpPr/>
      </xdr:nvCxnSpPr>
      <xdr:spPr>
        <a:xfrm flipV="1">
          <a:off x="2019300" y="10026296"/>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91560</xdr:rowOff>
    </xdr:from>
    <xdr:to>
      <xdr:col>10</xdr:col>
      <xdr:colOff>114300</xdr:colOff>
      <xdr:row>58</xdr:row>
      <xdr:rowOff>95870</xdr:rowOff>
    </xdr:to>
    <xdr:cxnSp macro="">
      <xdr:nvCxnSpPr>
        <xdr:cNvPr id="129" name="直線コネクタ 128"/>
        <xdr:cNvCxnSpPr/>
      </xdr:nvCxnSpPr>
      <xdr:spPr>
        <a:xfrm>
          <a:off x="1130300" y="10035660"/>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45975</xdr:rowOff>
    </xdr:from>
    <xdr:to>
      <xdr:col>24</xdr:col>
      <xdr:colOff>114300</xdr:colOff>
      <xdr:row>58</xdr:row>
      <xdr:rowOff>147575</xdr:rowOff>
    </xdr:to>
    <xdr:sp macro="" textlink="">
      <xdr:nvSpPr>
        <xdr:cNvPr id="139" name="楕円 138"/>
        <xdr:cNvSpPr/>
      </xdr:nvSpPr>
      <xdr:spPr>
        <a:xfrm>
          <a:off x="4584700" y="99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132352</xdr:rowOff>
    </xdr:from>
    <xdr:ext cx="534377" cy="259045"/>
    <xdr:sp macro="" textlink="">
      <xdr:nvSpPr>
        <xdr:cNvPr id="140" name="物件費該当値テキスト"/>
        <xdr:cNvSpPr txBox="1"/>
      </xdr:nvSpPr>
      <xdr:spPr>
        <a:xfrm>
          <a:off x="4686300" y="99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27405</xdr:rowOff>
    </xdr:from>
    <xdr:to>
      <xdr:col>20</xdr:col>
      <xdr:colOff>38100</xdr:colOff>
      <xdr:row>58</xdr:row>
      <xdr:rowOff>129005</xdr:rowOff>
    </xdr:to>
    <xdr:sp macro="" textlink="">
      <xdr:nvSpPr>
        <xdr:cNvPr id="141" name="楕円 140"/>
        <xdr:cNvSpPr/>
      </xdr:nvSpPr>
      <xdr:spPr>
        <a:xfrm>
          <a:off x="3746500" y="99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120132</xdr:rowOff>
    </xdr:from>
    <xdr:ext cx="534377" cy="259045"/>
    <xdr:sp macro="" textlink="">
      <xdr:nvSpPr>
        <xdr:cNvPr id="142" name="テキスト ボックス 141"/>
        <xdr:cNvSpPr txBox="1"/>
      </xdr:nvSpPr>
      <xdr:spPr>
        <a:xfrm>
          <a:off x="3530111" y="1006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31396</xdr:rowOff>
    </xdr:from>
    <xdr:to>
      <xdr:col>15</xdr:col>
      <xdr:colOff>101600</xdr:colOff>
      <xdr:row>58</xdr:row>
      <xdr:rowOff>132996</xdr:rowOff>
    </xdr:to>
    <xdr:sp macro="" textlink="">
      <xdr:nvSpPr>
        <xdr:cNvPr id="143" name="楕円 142"/>
        <xdr:cNvSpPr/>
      </xdr:nvSpPr>
      <xdr:spPr>
        <a:xfrm>
          <a:off x="2857500" y="99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124123</xdr:rowOff>
    </xdr:from>
    <xdr:ext cx="534377" cy="259045"/>
    <xdr:sp macro="" textlink="">
      <xdr:nvSpPr>
        <xdr:cNvPr id="144" name="テキスト ボックス 143"/>
        <xdr:cNvSpPr txBox="1"/>
      </xdr:nvSpPr>
      <xdr:spPr>
        <a:xfrm>
          <a:off x="2641111" y="100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45070</xdr:rowOff>
    </xdr:from>
    <xdr:to>
      <xdr:col>10</xdr:col>
      <xdr:colOff>165100</xdr:colOff>
      <xdr:row>58</xdr:row>
      <xdr:rowOff>146670</xdr:rowOff>
    </xdr:to>
    <xdr:sp macro="" textlink="">
      <xdr:nvSpPr>
        <xdr:cNvPr id="145" name="楕円 144"/>
        <xdr:cNvSpPr/>
      </xdr:nvSpPr>
      <xdr:spPr>
        <a:xfrm>
          <a:off x="1968500" y="99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137797</xdr:rowOff>
    </xdr:from>
    <xdr:ext cx="534377" cy="259045"/>
    <xdr:sp macro="" textlink="">
      <xdr:nvSpPr>
        <xdr:cNvPr id="146" name="テキスト ボックス 145"/>
        <xdr:cNvSpPr txBox="1"/>
      </xdr:nvSpPr>
      <xdr:spPr>
        <a:xfrm>
          <a:off x="1752111" y="1008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40760</xdr:rowOff>
    </xdr:from>
    <xdr:to>
      <xdr:col>6</xdr:col>
      <xdr:colOff>38100</xdr:colOff>
      <xdr:row>58</xdr:row>
      <xdr:rowOff>142360</xdr:rowOff>
    </xdr:to>
    <xdr:sp macro="" textlink="">
      <xdr:nvSpPr>
        <xdr:cNvPr id="147" name="楕円 146"/>
        <xdr:cNvSpPr/>
      </xdr:nvSpPr>
      <xdr:spPr>
        <a:xfrm>
          <a:off x="1079500" y="99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133487</xdr:rowOff>
    </xdr:from>
    <xdr:ext cx="534377" cy="259045"/>
    <xdr:sp macro="" textlink="">
      <xdr:nvSpPr>
        <xdr:cNvPr id="148" name="テキスト ボックス 147"/>
        <xdr:cNvSpPr txBox="1"/>
      </xdr:nvSpPr>
      <xdr:spPr>
        <a:xfrm>
          <a:off x="863111" y="1007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18275</xdr:rowOff>
    </xdr:from>
    <xdr:to>
      <xdr:col>24</xdr:col>
      <xdr:colOff>63500</xdr:colOff>
      <xdr:row>78</xdr:row>
      <xdr:rowOff>30372</xdr:rowOff>
    </xdr:to>
    <xdr:cxnSp macro="">
      <xdr:nvCxnSpPr>
        <xdr:cNvPr id="177" name="直線コネクタ 176"/>
        <xdr:cNvCxnSpPr/>
      </xdr:nvCxnSpPr>
      <xdr:spPr>
        <a:xfrm>
          <a:off x="3797300" y="13391375"/>
          <a:ext cx="8382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18275</xdr:rowOff>
    </xdr:from>
    <xdr:to>
      <xdr:col>19</xdr:col>
      <xdr:colOff>177800</xdr:colOff>
      <xdr:row>78</xdr:row>
      <xdr:rowOff>52279</xdr:rowOff>
    </xdr:to>
    <xdr:cxnSp macro="">
      <xdr:nvCxnSpPr>
        <xdr:cNvPr id="180" name="直線コネクタ 179"/>
        <xdr:cNvCxnSpPr/>
      </xdr:nvCxnSpPr>
      <xdr:spPr>
        <a:xfrm flipV="1">
          <a:off x="2908300" y="13391375"/>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52279</xdr:rowOff>
    </xdr:from>
    <xdr:to>
      <xdr:col>15</xdr:col>
      <xdr:colOff>50800</xdr:colOff>
      <xdr:row>78</xdr:row>
      <xdr:rowOff>77921</xdr:rowOff>
    </xdr:to>
    <xdr:cxnSp macro="">
      <xdr:nvCxnSpPr>
        <xdr:cNvPr id="183" name="直線コネクタ 182"/>
        <xdr:cNvCxnSpPr/>
      </xdr:nvCxnSpPr>
      <xdr:spPr>
        <a:xfrm flipV="1">
          <a:off x="2019300" y="13425379"/>
          <a:ext cx="889000" cy="2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77921</xdr:rowOff>
    </xdr:from>
    <xdr:to>
      <xdr:col>10</xdr:col>
      <xdr:colOff>114300</xdr:colOff>
      <xdr:row>78</xdr:row>
      <xdr:rowOff>114212</xdr:rowOff>
    </xdr:to>
    <xdr:cxnSp macro="">
      <xdr:nvCxnSpPr>
        <xdr:cNvPr id="186" name="直線コネクタ 185"/>
        <xdr:cNvCxnSpPr/>
      </xdr:nvCxnSpPr>
      <xdr:spPr>
        <a:xfrm flipV="1">
          <a:off x="1130300" y="13451021"/>
          <a:ext cx="889000" cy="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151022</xdr:rowOff>
    </xdr:from>
    <xdr:to>
      <xdr:col>24</xdr:col>
      <xdr:colOff>114300</xdr:colOff>
      <xdr:row>78</xdr:row>
      <xdr:rowOff>81172</xdr:rowOff>
    </xdr:to>
    <xdr:sp macro="" textlink="">
      <xdr:nvSpPr>
        <xdr:cNvPr id="196" name="楕円 195"/>
        <xdr:cNvSpPr/>
      </xdr:nvSpPr>
      <xdr:spPr>
        <a:xfrm>
          <a:off x="4584700" y="133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129449</xdr:rowOff>
    </xdr:from>
    <xdr:ext cx="469744" cy="259045"/>
    <xdr:sp macro="" textlink="">
      <xdr:nvSpPr>
        <xdr:cNvPr id="197" name="維持補修費該当値テキスト"/>
        <xdr:cNvSpPr txBox="1"/>
      </xdr:nvSpPr>
      <xdr:spPr>
        <a:xfrm>
          <a:off x="4686300" y="1333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138925</xdr:rowOff>
    </xdr:from>
    <xdr:to>
      <xdr:col>20</xdr:col>
      <xdr:colOff>38100</xdr:colOff>
      <xdr:row>78</xdr:row>
      <xdr:rowOff>69075</xdr:rowOff>
    </xdr:to>
    <xdr:sp macro="" textlink="">
      <xdr:nvSpPr>
        <xdr:cNvPr id="198" name="楕円 197"/>
        <xdr:cNvSpPr/>
      </xdr:nvSpPr>
      <xdr:spPr>
        <a:xfrm>
          <a:off x="3746500" y="133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60202</xdr:rowOff>
    </xdr:from>
    <xdr:ext cx="534377" cy="259045"/>
    <xdr:sp macro="" textlink="">
      <xdr:nvSpPr>
        <xdr:cNvPr id="199" name="テキスト ボックス 198"/>
        <xdr:cNvSpPr txBox="1"/>
      </xdr:nvSpPr>
      <xdr:spPr>
        <a:xfrm>
          <a:off x="3530111" y="134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1479</xdr:rowOff>
    </xdr:from>
    <xdr:to>
      <xdr:col>15</xdr:col>
      <xdr:colOff>101600</xdr:colOff>
      <xdr:row>78</xdr:row>
      <xdr:rowOff>103079</xdr:rowOff>
    </xdr:to>
    <xdr:sp macro="" textlink="">
      <xdr:nvSpPr>
        <xdr:cNvPr id="200" name="楕円 199"/>
        <xdr:cNvSpPr/>
      </xdr:nvSpPr>
      <xdr:spPr>
        <a:xfrm>
          <a:off x="2857500" y="133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94206</xdr:rowOff>
    </xdr:from>
    <xdr:ext cx="469744" cy="259045"/>
    <xdr:sp macro="" textlink="">
      <xdr:nvSpPr>
        <xdr:cNvPr id="201" name="テキスト ボックス 200"/>
        <xdr:cNvSpPr txBox="1"/>
      </xdr:nvSpPr>
      <xdr:spPr>
        <a:xfrm>
          <a:off x="2673428" y="134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27121</xdr:rowOff>
    </xdr:from>
    <xdr:to>
      <xdr:col>10</xdr:col>
      <xdr:colOff>165100</xdr:colOff>
      <xdr:row>78</xdr:row>
      <xdr:rowOff>128721</xdr:rowOff>
    </xdr:to>
    <xdr:sp macro="" textlink="">
      <xdr:nvSpPr>
        <xdr:cNvPr id="202" name="楕円 201"/>
        <xdr:cNvSpPr/>
      </xdr:nvSpPr>
      <xdr:spPr>
        <a:xfrm>
          <a:off x="1968500" y="134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119848</xdr:rowOff>
    </xdr:from>
    <xdr:ext cx="469744" cy="259045"/>
    <xdr:sp macro="" textlink="">
      <xdr:nvSpPr>
        <xdr:cNvPr id="203" name="テキスト ボックス 202"/>
        <xdr:cNvSpPr txBox="1"/>
      </xdr:nvSpPr>
      <xdr:spPr>
        <a:xfrm>
          <a:off x="1784428" y="1349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63412</xdr:rowOff>
    </xdr:from>
    <xdr:to>
      <xdr:col>6</xdr:col>
      <xdr:colOff>38100</xdr:colOff>
      <xdr:row>78</xdr:row>
      <xdr:rowOff>165012</xdr:rowOff>
    </xdr:to>
    <xdr:sp macro="" textlink="">
      <xdr:nvSpPr>
        <xdr:cNvPr id="204" name="楕円 203"/>
        <xdr:cNvSpPr/>
      </xdr:nvSpPr>
      <xdr:spPr>
        <a:xfrm>
          <a:off x="1079500" y="134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156139</xdr:rowOff>
    </xdr:from>
    <xdr:ext cx="469744" cy="259045"/>
    <xdr:sp macro="" textlink="">
      <xdr:nvSpPr>
        <xdr:cNvPr id="205" name="テキスト ボックス 204"/>
        <xdr:cNvSpPr txBox="1"/>
      </xdr:nvSpPr>
      <xdr:spPr>
        <a:xfrm>
          <a:off x="895428" y="135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166453</xdr:rowOff>
    </xdr:from>
    <xdr:to>
      <xdr:col>24</xdr:col>
      <xdr:colOff>63500</xdr:colOff>
      <xdr:row>97</xdr:row>
      <xdr:rowOff>72515</xdr:rowOff>
    </xdr:to>
    <xdr:cxnSp macro="">
      <xdr:nvCxnSpPr>
        <xdr:cNvPr id="235" name="直線コネクタ 234"/>
        <xdr:cNvCxnSpPr/>
      </xdr:nvCxnSpPr>
      <xdr:spPr>
        <a:xfrm flipV="1">
          <a:off x="3797300" y="16625653"/>
          <a:ext cx="838200" cy="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159139</xdr:rowOff>
    </xdr:from>
    <xdr:to>
      <xdr:col>19</xdr:col>
      <xdr:colOff>177800</xdr:colOff>
      <xdr:row>97</xdr:row>
      <xdr:rowOff>72515</xdr:rowOff>
    </xdr:to>
    <xdr:cxnSp macro="">
      <xdr:nvCxnSpPr>
        <xdr:cNvPr id="238" name="直線コネクタ 237"/>
        <xdr:cNvCxnSpPr/>
      </xdr:nvCxnSpPr>
      <xdr:spPr>
        <a:xfrm>
          <a:off x="2908300" y="16618339"/>
          <a:ext cx="889000" cy="8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159139</xdr:rowOff>
    </xdr:from>
    <xdr:to>
      <xdr:col>15</xdr:col>
      <xdr:colOff>50800</xdr:colOff>
      <xdr:row>98</xdr:row>
      <xdr:rowOff>3820</xdr:rowOff>
    </xdr:to>
    <xdr:cxnSp macro="">
      <xdr:nvCxnSpPr>
        <xdr:cNvPr id="241" name="直線コネクタ 240"/>
        <xdr:cNvCxnSpPr/>
      </xdr:nvCxnSpPr>
      <xdr:spPr>
        <a:xfrm flipV="1">
          <a:off x="2019300" y="16618339"/>
          <a:ext cx="889000" cy="18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3820</xdr:rowOff>
    </xdr:from>
    <xdr:to>
      <xdr:col>10</xdr:col>
      <xdr:colOff>114300</xdr:colOff>
      <xdr:row>98</xdr:row>
      <xdr:rowOff>29752</xdr:rowOff>
    </xdr:to>
    <xdr:cxnSp macro="">
      <xdr:nvCxnSpPr>
        <xdr:cNvPr id="244" name="直線コネクタ 243"/>
        <xdr:cNvCxnSpPr/>
      </xdr:nvCxnSpPr>
      <xdr:spPr>
        <a:xfrm flipV="1">
          <a:off x="1130300" y="16805920"/>
          <a:ext cx="889000" cy="2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115653</xdr:rowOff>
    </xdr:from>
    <xdr:to>
      <xdr:col>24</xdr:col>
      <xdr:colOff>114300</xdr:colOff>
      <xdr:row>97</xdr:row>
      <xdr:rowOff>45803</xdr:rowOff>
    </xdr:to>
    <xdr:sp macro="" textlink="">
      <xdr:nvSpPr>
        <xdr:cNvPr id="254" name="楕円 253"/>
        <xdr:cNvSpPr/>
      </xdr:nvSpPr>
      <xdr:spPr>
        <a:xfrm>
          <a:off x="4584700" y="165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94080</xdr:rowOff>
    </xdr:from>
    <xdr:ext cx="599010" cy="259045"/>
    <xdr:sp macro="" textlink="">
      <xdr:nvSpPr>
        <xdr:cNvPr id="255" name="扶助費該当値テキスト"/>
        <xdr:cNvSpPr txBox="1"/>
      </xdr:nvSpPr>
      <xdr:spPr>
        <a:xfrm>
          <a:off x="4686300" y="1655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21715</xdr:rowOff>
    </xdr:from>
    <xdr:to>
      <xdr:col>20</xdr:col>
      <xdr:colOff>38100</xdr:colOff>
      <xdr:row>97</xdr:row>
      <xdr:rowOff>123315</xdr:rowOff>
    </xdr:to>
    <xdr:sp macro="" textlink="">
      <xdr:nvSpPr>
        <xdr:cNvPr id="256" name="楕円 255"/>
        <xdr:cNvSpPr/>
      </xdr:nvSpPr>
      <xdr:spPr>
        <a:xfrm>
          <a:off x="3746500" y="166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114442</xdr:rowOff>
    </xdr:from>
    <xdr:ext cx="534377" cy="259045"/>
    <xdr:sp macro="" textlink="">
      <xdr:nvSpPr>
        <xdr:cNvPr id="257" name="テキスト ボックス 256"/>
        <xdr:cNvSpPr txBox="1"/>
      </xdr:nvSpPr>
      <xdr:spPr>
        <a:xfrm>
          <a:off x="3530111" y="1674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108339</xdr:rowOff>
    </xdr:from>
    <xdr:to>
      <xdr:col>15</xdr:col>
      <xdr:colOff>101600</xdr:colOff>
      <xdr:row>97</xdr:row>
      <xdr:rowOff>38489</xdr:rowOff>
    </xdr:to>
    <xdr:sp macro="" textlink="">
      <xdr:nvSpPr>
        <xdr:cNvPr id="258" name="楕円 257"/>
        <xdr:cNvSpPr/>
      </xdr:nvSpPr>
      <xdr:spPr>
        <a:xfrm>
          <a:off x="2857500" y="165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29616</xdr:rowOff>
    </xdr:from>
    <xdr:ext cx="599010" cy="259045"/>
    <xdr:sp macro="" textlink="">
      <xdr:nvSpPr>
        <xdr:cNvPr id="259" name="テキスト ボックス 258"/>
        <xdr:cNvSpPr txBox="1"/>
      </xdr:nvSpPr>
      <xdr:spPr>
        <a:xfrm>
          <a:off x="2608795" y="1666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124470</xdr:rowOff>
    </xdr:from>
    <xdr:to>
      <xdr:col>10</xdr:col>
      <xdr:colOff>165100</xdr:colOff>
      <xdr:row>98</xdr:row>
      <xdr:rowOff>54620</xdr:rowOff>
    </xdr:to>
    <xdr:sp macro="" textlink="">
      <xdr:nvSpPr>
        <xdr:cNvPr id="260" name="楕円 259"/>
        <xdr:cNvSpPr/>
      </xdr:nvSpPr>
      <xdr:spPr>
        <a:xfrm>
          <a:off x="1968500" y="167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45747</xdr:rowOff>
    </xdr:from>
    <xdr:ext cx="534377" cy="259045"/>
    <xdr:sp macro="" textlink="">
      <xdr:nvSpPr>
        <xdr:cNvPr id="261" name="テキスト ボックス 260"/>
        <xdr:cNvSpPr txBox="1"/>
      </xdr:nvSpPr>
      <xdr:spPr>
        <a:xfrm>
          <a:off x="1752111" y="1684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150402</xdr:rowOff>
    </xdr:from>
    <xdr:to>
      <xdr:col>6</xdr:col>
      <xdr:colOff>38100</xdr:colOff>
      <xdr:row>98</xdr:row>
      <xdr:rowOff>80552</xdr:rowOff>
    </xdr:to>
    <xdr:sp macro="" textlink="">
      <xdr:nvSpPr>
        <xdr:cNvPr id="262" name="楕円 261"/>
        <xdr:cNvSpPr/>
      </xdr:nvSpPr>
      <xdr:spPr>
        <a:xfrm>
          <a:off x="1079500" y="167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71679</xdr:rowOff>
    </xdr:from>
    <xdr:ext cx="534377" cy="259045"/>
    <xdr:sp macro="" textlink="">
      <xdr:nvSpPr>
        <xdr:cNvPr id="263" name="テキスト ボックス 262"/>
        <xdr:cNvSpPr txBox="1"/>
      </xdr:nvSpPr>
      <xdr:spPr>
        <a:xfrm>
          <a:off x="863111" y="1687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162956</xdr:rowOff>
    </xdr:from>
    <xdr:to>
      <xdr:col>55</xdr:col>
      <xdr:colOff>0</xdr:colOff>
      <xdr:row>37</xdr:row>
      <xdr:rowOff>169887</xdr:rowOff>
    </xdr:to>
    <xdr:cxnSp macro="">
      <xdr:nvCxnSpPr>
        <xdr:cNvPr id="292" name="直線コネクタ 291"/>
        <xdr:cNvCxnSpPr/>
      </xdr:nvCxnSpPr>
      <xdr:spPr>
        <a:xfrm>
          <a:off x="9639300" y="6506606"/>
          <a:ext cx="8382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151850</xdr:rowOff>
    </xdr:from>
    <xdr:to>
      <xdr:col>50</xdr:col>
      <xdr:colOff>114300</xdr:colOff>
      <xdr:row>37</xdr:row>
      <xdr:rowOff>162956</xdr:rowOff>
    </xdr:to>
    <xdr:cxnSp macro="">
      <xdr:nvCxnSpPr>
        <xdr:cNvPr id="295" name="直線コネクタ 294"/>
        <xdr:cNvCxnSpPr/>
      </xdr:nvCxnSpPr>
      <xdr:spPr>
        <a:xfrm>
          <a:off x="8750300" y="6495500"/>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103859</xdr:rowOff>
    </xdr:from>
    <xdr:to>
      <xdr:col>45</xdr:col>
      <xdr:colOff>177800</xdr:colOff>
      <xdr:row>37</xdr:row>
      <xdr:rowOff>151850</xdr:rowOff>
    </xdr:to>
    <xdr:cxnSp macro="">
      <xdr:nvCxnSpPr>
        <xdr:cNvPr id="298" name="直線コネクタ 297"/>
        <xdr:cNvCxnSpPr/>
      </xdr:nvCxnSpPr>
      <xdr:spPr>
        <a:xfrm>
          <a:off x="7861300" y="6104609"/>
          <a:ext cx="889000" cy="3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103859</xdr:rowOff>
    </xdr:from>
    <xdr:to>
      <xdr:col>41</xdr:col>
      <xdr:colOff>50800</xdr:colOff>
      <xdr:row>38</xdr:row>
      <xdr:rowOff>2433</xdr:rowOff>
    </xdr:to>
    <xdr:cxnSp macro="">
      <xdr:nvCxnSpPr>
        <xdr:cNvPr id="301" name="直線コネクタ 300"/>
        <xdr:cNvCxnSpPr/>
      </xdr:nvCxnSpPr>
      <xdr:spPr>
        <a:xfrm flipV="1">
          <a:off x="6972300" y="6104609"/>
          <a:ext cx="889000" cy="4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119087</xdr:rowOff>
    </xdr:from>
    <xdr:to>
      <xdr:col>55</xdr:col>
      <xdr:colOff>50800</xdr:colOff>
      <xdr:row>38</xdr:row>
      <xdr:rowOff>49237</xdr:rowOff>
    </xdr:to>
    <xdr:sp macro="" textlink="">
      <xdr:nvSpPr>
        <xdr:cNvPr id="311" name="楕円 310"/>
        <xdr:cNvSpPr/>
      </xdr:nvSpPr>
      <xdr:spPr>
        <a:xfrm>
          <a:off x="10426700" y="64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34014</xdr:rowOff>
    </xdr:from>
    <xdr:ext cx="534377" cy="259045"/>
    <xdr:sp macro="" textlink="">
      <xdr:nvSpPr>
        <xdr:cNvPr id="312" name="補助費等該当値テキスト"/>
        <xdr:cNvSpPr txBox="1"/>
      </xdr:nvSpPr>
      <xdr:spPr>
        <a:xfrm>
          <a:off x="10528300" y="63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112156</xdr:rowOff>
    </xdr:from>
    <xdr:to>
      <xdr:col>50</xdr:col>
      <xdr:colOff>165100</xdr:colOff>
      <xdr:row>38</xdr:row>
      <xdr:rowOff>42306</xdr:rowOff>
    </xdr:to>
    <xdr:sp macro="" textlink="">
      <xdr:nvSpPr>
        <xdr:cNvPr id="313" name="楕円 312"/>
        <xdr:cNvSpPr/>
      </xdr:nvSpPr>
      <xdr:spPr>
        <a:xfrm>
          <a:off x="9588500" y="64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33433</xdr:rowOff>
    </xdr:from>
    <xdr:ext cx="534377" cy="259045"/>
    <xdr:sp macro="" textlink="">
      <xdr:nvSpPr>
        <xdr:cNvPr id="314" name="テキスト ボックス 313"/>
        <xdr:cNvSpPr txBox="1"/>
      </xdr:nvSpPr>
      <xdr:spPr>
        <a:xfrm>
          <a:off x="9372111" y="65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101050</xdr:rowOff>
    </xdr:from>
    <xdr:to>
      <xdr:col>46</xdr:col>
      <xdr:colOff>38100</xdr:colOff>
      <xdr:row>38</xdr:row>
      <xdr:rowOff>31200</xdr:rowOff>
    </xdr:to>
    <xdr:sp macro="" textlink="">
      <xdr:nvSpPr>
        <xdr:cNvPr id="315" name="楕円 314"/>
        <xdr:cNvSpPr/>
      </xdr:nvSpPr>
      <xdr:spPr>
        <a:xfrm>
          <a:off x="8699500" y="64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22327</xdr:rowOff>
    </xdr:from>
    <xdr:ext cx="534377" cy="259045"/>
    <xdr:sp macro="" textlink="">
      <xdr:nvSpPr>
        <xdr:cNvPr id="316" name="テキスト ボックス 315"/>
        <xdr:cNvSpPr txBox="1"/>
      </xdr:nvSpPr>
      <xdr:spPr>
        <a:xfrm>
          <a:off x="8483111" y="65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53059</xdr:rowOff>
    </xdr:from>
    <xdr:to>
      <xdr:col>41</xdr:col>
      <xdr:colOff>101600</xdr:colOff>
      <xdr:row>35</xdr:row>
      <xdr:rowOff>154659</xdr:rowOff>
    </xdr:to>
    <xdr:sp macro="" textlink="">
      <xdr:nvSpPr>
        <xdr:cNvPr id="317" name="楕円 316"/>
        <xdr:cNvSpPr/>
      </xdr:nvSpPr>
      <xdr:spPr>
        <a:xfrm>
          <a:off x="7810500" y="60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145786</xdr:rowOff>
    </xdr:from>
    <xdr:ext cx="599010" cy="259045"/>
    <xdr:sp macro="" textlink="">
      <xdr:nvSpPr>
        <xdr:cNvPr id="318" name="テキスト ボックス 317"/>
        <xdr:cNvSpPr txBox="1"/>
      </xdr:nvSpPr>
      <xdr:spPr>
        <a:xfrm>
          <a:off x="7561795" y="614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123083</xdr:rowOff>
    </xdr:from>
    <xdr:to>
      <xdr:col>36</xdr:col>
      <xdr:colOff>165100</xdr:colOff>
      <xdr:row>38</xdr:row>
      <xdr:rowOff>53233</xdr:rowOff>
    </xdr:to>
    <xdr:sp macro="" textlink="">
      <xdr:nvSpPr>
        <xdr:cNvPr id="319" name="楕円 318"/>
        <xdr:cNvSpPr/>
      </xdr:nvSpPr>
      <xdr:spPr>
        <a:xfrm>
          <a:off x="6921500" y="64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44360</xdr:rowOff>
    </xdr:from>
    <xdr:ext cx="534377" cy="259045"/>
    <xdr:sp macro="" textlink="">
      <xdr:nvSpPr>
        <xdr:cNvPr id="320" name="テキスト ボックス 319"/>
        <xdr:cNvSpPr txBox="1"/>
      </xdr:nvSpPr>
      <xdr:spPr>
        <a:xfrm>
          <a:off x="6705111" y="65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51442</xdr:rowOff>
    </xdr:from>
    <xdr:to>
      <xdr:col>55</xdr:col>
      <xdr:colOff>0</xdr:colOff>
      <xdr:row>58</xdr:row>
      <xdr:rowOff>66605</xdr:rowOff>
    </xdr:to>
    <xdr:cxnSp macro="">
      <xdr:nvCxnSpPr>
        <xdr:cNvPr id="347" name="直線コネクタ 346"/>
        <xdr:cNvCxnSpPr/>
      </xdr:nvCxnSpPr>
      <xdr:spPr>
        <a:xfrm flipV="1">
          <a:off x="9639300" y="9995542"/>
          <a:ext cx="8382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156870</xdr:rowOff>
    </xdr:from>
    <xdr:to>
      <xdr:col>50</xdr:col>
      <xdr:colOff>114300</xdr:colOff>
      <xdr:row>58</xdr:row>
      <xdr:rowOff>66605</xdr:rowOff>
    </xdr:to>
    <xdr:cxnSp macro="">
      <xdr:nvCxnSpPr>
        <xdr:cNvPr id="350" name="直線コネクタ 349"/>
        <xdr:cNvCxnSpPr/>
      </xdr:nvCxnSpPr>
      <xdr:spPr>
        <a:xfrm>
          <a:off x="8750300" y="9929520"/>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108996</xdr:rowOff>
    </xdr:from>
    <xdr:to>
      <xdr:col>45</xdr:col>
      <xdr:colOff>177800</xdr:colOff>
      <xdr:row>57</xdr:row>
      <xdr:rowOff>156870</xdr:rowOff>
    </xdr:to>
    <xdr:cxnSp macro="">
      <xdr:nvCxnSpPr>
        <xdr:cNvPr id="353" name="直線コネクタ 352"/>
        <xdr:cNvCxnSpPr/>
      </xdr:nvCxnSpPr>
      <xdr:spPr>
        <a:xfrm>
          <a:off x="7861300" y="9881646"/>
          <a:ext cx="889000" cy="4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108996</xdr:rowOff>
    </xdr:from>
    <xdr:to>
      <xdr:col>41</xdr:col>
      <xdr:colOff>50800</xdr:colOff>
      <xdr:row>58</xdr:row>
      <xdr:rowOff>10333</xdr:rowOff>
    </xdr:to>
    <xdr:cxnSp macro="">
      <xdr:nvCxnSpPr>
        <xdr:cNvPr id="356" name="直線コネクタ 355"/>
        <xdr:cNvCxnSpPr/>
      </xdr:nvCxnSpPr>
      <xdr:spPr>
        <a:xfrm flipV="1">
          <a:off x="6972300" y="9881646"/>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642</xdr:rowOff>
    </xdr:from>
    <xdr:to>
      <xdr:col>55</xdr:col>
      <xdr:colOff>50800</xdr:colOff>
      <xdr:row>58</xdr:row>
      <xdr:rowOff>102242</xdr:rowOff>
    </xdr:to>
    <xdr:sp macro="" textlink="">
      <xdr:nvSpPr>
        <xdr:cNvPr id="366" name="楕円 365"/>
        <xdr:cNvSpPr/>
      </xdr:nvSpPr>
      <xdr:spPr>
        <a:xfrm>
          <a:off x="10426700" y="99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87019</xdr:rowOff>
    </xdr:from>
    <xdr:ext cx="534377" cy="259045"/>
    <xdr:sp macro="" textlink="">
      <xdr:nvSpPr>
        <xdr:cNvPr id="367" name="普通建設事業費該当値テキスト"/>
        <xdr:cNvSpPr txBox="1"/>
      </xdr:nvSpPr>
      <xdr:spPr>
        <a:xfrm>
          <a:off x="10528300" y="98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15805</xdr:rowOff>
    </xdr:from>
    <xdr:to>
      <xdr:col>50</xdr:col>
      <xdr:colOff>165100</xdr:colOff>
      <xdr:row>58</xdr:row>
      <xdr:rowOff>117405</xdr:rowOff>
    </xdr:to>
    <xdr:sp macro="" textlink="">
      <xdr:nvSpPr>
        <xdr:cNvPr id="368" name="楕円 367"/>
        <xdr:cNvSpPr/>
      </xdr:nvSpPr>
      <xdr:spPr>
        <a:xfrm>
          <a:off x="9588500" y="99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108532</xdr:rowOff>
    </xdr:from>
    <xdr:ext cx="534377" cy="259045"/>
    <xdr:sp macro="" textlink="">
      <xdr:nvSpPr>
        <xdr:cNvPr id="369" name="テキスト ボックス 368"/>
        <xdr:cNvSpPr txBox="1"/>
      </xdr:nvSpPr>
      <xdr:spPr>
        <a:xfrm>
          <a:off x="9372111" y="100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106070</xdr:rowOff>
    </xdr:from>
    <xdr:to>
      <xdr:col>46</xdr:col>
      <xdr:colOff>38100</xdr:colOff>
      <xdr:row>58</xdr:row>
      <xdr:rowOff>36220</xdr:rowOff>
    </xdr:to>
    <xdr:sp macro="" textlink="">
      <xdr:nvSpPr>
        <xdr:cNvPr id="370" name="楕円 369"/>
        <xdr:cNvSpPr/>
      </xdr:nvSpPr>
      <xdr:spPr>
        <a:xfrm>
          <a:off x="8699500" y="98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27347</xdr:rowOff>
    </xdr:from>
    <xdr:ext cx="534377" cy="259045"/>
    <xdr:sp macro="" textlink="">
      <xdr:nvSpPr>
        <xdr:cNvPr id="371" name="テキスト ボックス 370"/>
        <xdr:cNvSpPr txBox="1"/>
      </xdr:nvSpPr>
      <xdr:spPr>
        <a:xfrm>
          <a:off x="8483111" y="99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58196</xdr:rowOff>
    </xdr:from>
    <xdr:to>
      <xdr:col>41</xdr:col>
      <xdr:colOff>101600</xdr:colOff>
      <xdr:row>57</xdr:row>
      <xdr:rowOff>159796</xdr:rowOff>
    </xdr:to>
    <xdr:sp macro="" textlink="">
      <xdr:nvSpPr>
        <xdr:cNvPr id="372" name="楕円 371"/>
        <xdr:cNvSpPr/>
      </xdr:nvSpPr>
      <xdr:spPr>
        <a:xfrm>
          <a:off x="7810500" y="983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150923</xdr:rowOff>
    </xdr:from>
    <xdr:ext cx="534377" cy="259045"/>
    <xdr:sp macro="" textlink="">
      <xdr:nvSpPr>
        <xdr:cNvPr id="373" name="テキスト ボックス 372"/>
        <xdr:cNvSpPr txBox="1"/>
      </xdr:nvSpPr>
      <xdr:spPr>
        <a:xfrm>
          <a:off x="7594111" y="9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130983</xdr:rowOff>
    </xdr:from>
    <xdr:to>
      <xdr:col>36</xdr:col>
      <xdr:colOff>165100</xdr:colOff>
      <xdr:row>58</xdr:row>
      <xdr:rowOff>61133</xdr:rowOff>
    </xdr:to>
    <xdr:sp macro="" textlink="">
      <xdr:nvSpPr>
        <xdr:cNvPr id="374" name="楕円 373"/>
        <xdr:cNvSpPr/>
      </xdr:nvSpPr>
      <xdr:spPr>
        <a:xfrm>
          <a:off x="6921500" y="99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52260</xdr:rowOff>
    </xdr:from>
    <xdr:ext cx="534377" cy="259045"/>
    <xdr:sp macro="" textlink="">
      <xdr:nvSpPr>
        <xdr:cNvPr id="375" name="テキスト ボックス 374"/>
        <xdr:cNvSpPr txBox="1"/>
      </xdr:nvSpPr>
      <xdr:spPr>
        <a:xfrm>
          <a:off x="6705111" y="9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24194</xdr:rowOff>
    </xdr:from>
    <xdr:to>
      <xdr:col>55</xdr:col>
      <xdr:colOff>0</xdr:colOff>
      <xdr:row>79</xdr:row>
      <xdr:rowOff>33096</xdr:rowOff>
    </xdr:to>
    <xdr:cxnSp macro="">
      <xdr:nvCxnSpPr>
        <xdr:cNvPr id="404" name="直線コネクタ 403"/>
        <xdr:cNvCxnSpPr/>
      </xdr:nvCxnSpPr>
      <xdr:spPr>
        <a:xfrm flipV="1">
          <a:off x="9639300" y="13568744"/>
          <a:ext cx="8382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57595</xdr:rowOff>
    </xdr:from>
    <xdr:to>
      <xdr:col>50</xdr:col>
      <xdr:colOff>114300</xdr:colOff>
      <xdr:row>79</xdr:row>
      <xdr:rowOff>33096</xdr:rowOff>
    </xdr:to>
    <xdr:cxnSp macro="">
      <xdr:nvCxnSpPr>
        <xdr:cNvPr id="407" name="直線コネクタ 406"/>
        <xdr:cNvCxnSpPr/>
      </xdr:nvCxnSpPr>
      <xdr:spPr>
        <a:xfrm>
          <a:off x="8750300" y="13259245"/>
          <a:ext cx="889000" cy="31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142901</xdr:rowOff>
    </xdr:from>
    <xdr:to>
      <xdr:col>45</xdr:col>
      <xdr:colOff>177800</xdr:colOff>
      <xdr:row>77</xdr:row>
      <xdr:rowOff>57595</xdr:rowOff>
    </xdr:to>
    <xdr:cxnSp macro="">
      <xdr:nvCxnSpPr>
        <xdr:cNvPr id="410" name="直線コネクタ 409"/>
        <xdr:cNvCxnSpPr/>
      </xdr:nvCxnSpPr>
      <xdr:spPr>
        <a:xfrm>
          <a:off x="7861300" y="13001651"/>
          <a:ext cx="889000" cy="2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142901</xdr:rowOff>
    </xdr:from>
    <xdr:to>
      <xdr:col>41</xdr:col>
      <xdr:colOff>50800</xdr:colOff>
      <xdr:row>78</xdr:row>
      <xdr:rowOff>45072</xdr:rowOff>
    </xdr:to>
    <xdr:cxnSp macro="">
      <xdr:nvCxnSpPr>
        <xdr:cNvPr id="413" name="直線コネクタ 412"/>
        <xdr:cNvCxnSpPr/>
      </xdr:nvCxnSpPr>
      <xdr:spPr>
        <a:xfrm flipV="1">
          <a:off x="6972300" y="13001651"/>
          <a:ext cx="889000" cy="41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144844</xdr:rowOff>
    </xdr:from>
    <xdr:to>
      <xdr:col>55</xdr:col>
      <xdr:colOff>50800</xdr:colOff>
      <xdr:row>79</xdr:row>
      <xdr:rowOff>74994</xdr:rowOff>
    </xdr:to>
    <xdr:sp macro="" textlink="">
      <xdr:nvSpPr>
        <xdr:cNvPr id="423" name="楕円 422"/>
        <xdr:cNvSpPr/>
      </xdr:nvSpPr>
      <xdr:spPr>
        <a:xfrm>
          <a:off x="10426700" y="13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59771</xdr:rowOff>
    </xdr:from>
    <xdr:ext cx="469744" cy="259045"/>
    <xdr:sp macro="" textlink="">
      <xdr:nvSpPr>
        <xdr:cNvPr id="424" name="普通建設事業費 （ うち新規整備　）該当値テキスト"/>
        <xdr:cNvSpPr txBox="1"/>
      </xdr:nvSpPr>
      <xdr:spPr>
        <a:xfrm>
          <a:off x="10528300" y="1343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153746</xdr:rowOff>
    </xdr:from>
    <xdr:to>
      <xdr:col>50</xdr:col>
      <xdr:colOff>165100</xdr:colOff>
      <xdr:row>79</xdr:row>
      <xdr:rowOff>83896</xdr:rowOff>
    </xdr:to>
    <xdr:sp macro="" textlink="">
      <xdr:nvSpPr>
        <xdr:cNvPr id="425" name="楕円 424"/>
        <xdr:cNvSpPr/>
      </xdr:nvSpPr>
      <xdr:spPr>
        <a:xfrm>
          <a:off x="9588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75023</xdr:rowOff>
    </xdr:from>
    <xdr:ext cx="378565" cy="259045"/>
    <xdr:sp macro="" textlink="">
      <xdr:nvSpPr>
        <xdr:cNvPr id="426" name="テキスト ボックス 425"/>
        <xdr:cNvSpPr txBox="1"/>
      </xdr:nvSpPr>
      <xdr:spPr>
        <a:xfrm>
          <a:off x="9450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6795</xdr:rowOff>
    </xdr:from>
    <xdr:to>
      <xdr:col>46</xdr:col>
      <xdr:colOff>38100</xdr:colOff>
      <xdr:row>77</xdr:row>
      <xdr:rowOff>108395</xdr:rowOff>
    </xdr:to>
    <xdr:sp macro="" textlink="">
      <xdr:nvSpPr>
        <xdr:cNvPr id="427" name="楕円 426"/>
        <xdr:cNvSpPr/>
      </xdr:nvSpPr>
      <xdr:spPr>
        <a:xfrm>
          <a:off x="8699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124922</xdr:rowOff>
    </xdr:from>
    <xdr:ext cx="534377" cy="259045"/>
    <xdr:sp macro="" textlink="">
      <xdr:nvSpPr>
        <xdr:cNvPr id="428" name="テキスト ボックス 427"/>
        <xdr:cNvSpPr txBox="1"/>
      </xdr:nvSpPr>
      <xdr:spPr>
        <a:xfrm>
          <a:off x="8483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92101</xdr:rowOff>
    </xdr:from>
    <xdr:to>
      <xdr:col>41</xdr:col>
      <xdr:colOff>101600</xdr:colOff>
      <xdr:row>76</xdr:row>
      <xdr:rowOff>22250</xdr:rowOff>
    </xdr:to>
    <xdr:sp macro="" textlink="">
      <xdr:nvSpPr>
        <xdr:cNvPr id="429" name="楕円 428"/>
        <xdr:cNvSpPr/>
      </xdr:nvSpPr>
      <xdr:spPr>
        <a:xfrm>
          <a:off x="7810500" y="12950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38778</xdr:rowOff>
    </xdr:from>
    <xdr:ext cx="534377" cy="259045"/>
    <xdr:sp macro="" textlink="">
      <xdr:nvSpPr>
        <xdr:cNvPr id="430" name="テキスト ボックス 429"/>
        <xdr:cNvSpPr txBox="1"/>
      </xdr:nvSpPr>
      <xdr:spPr>
        <a:xfrm>
          <a:off x="7594111" y="127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165722</xdr:rowOff>
    </xdr:from>
    <xdr:to>
      <xdr:col>36</xdr:col>
      <xdr:colOff>165100</xdr:colOff>
      <xdr:row>78</xdr:row>
      <xdr:rowOff>95872</xdr:rowOff>
    </xdr:to>
    <xdr:sp macro="" textlink="">
      <xdr:nvSpPr>
        <xdr:cNvPr id="431" name="楕円 430"/>
        <xdr:cNvSpPr/>
      </xdr:nvSpPr>
      <xdr:spPr>
        <a:xfrm>
          <a:off x="6921500" y="133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86999</xdr:rowOff>
    </xdr:from>
    <xdr:ext cx="534377" cy="259045"/>
    <xdr:sp macro="" textlink="">
      <xdr:nvSpPr>
        <xdr:cNvPr id="432" name="テキスト ボックス 431"/>
        <xdr:cNvSpPr txBox="1"/>
      </xdr:nvSpPr>
      <xdr:spPr>
        <a:xfrm>
          <a:off x="6705111" y="134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77043</xdr:rowOff>
    </xdr:from>
    <xdr:to>
      <xdr:col>55</xdr:col>
      <xdr:colOff>0</xdr:colOff>
      <xdr:row>98</xdr:row>
      <xdr:rowOff>77443</xdr:rowOff>
    </xdr:to>
    <xdr:cxnSp macro="">
      <xdr:nvCxnSpPr>
        <xdr:cNvPr id="459" name="直線コネクタ 458"/>
        <xdr:cNvCxnSpPr/>
      </xdr:nvCxnSpPr>
      <xdr:spPr>
        <a:xfrm flipV="1">
          <a:off x="9639300" y="1687914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52380</xdr:rowOff>
    </xdr:from>
    <xdr:to>
      <xdr:col>50</xdr:col>
      <xdr:colOff>114300</xdr:colOff>
      <xdr:row>98</xdr:row>
      <xdr:rowOff>77443</xdr:rowOff>
    </xdr:to>
    <xdr:cxnSp macro="">
      <xdr:nvCxnSpPr>
        <xdr:cNvPr id="462" name="直線コネクタ 461"/>
        <xdr:cNvCxnSpPr/>
      </xdr:nvCxnSpPr>
      <xdr:spPr>
        <a:xfrm>
          <a:off x="8750300" y="16854480"/>
          <a:ext cx="889000" cy="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52380</xdr:rowOff>
    </xdr:from>
    <xdr:to>
      <xdr:col>45</xdr:col>
      <xdr:colOff>177800</xdr:colOff>
      <xdr:row>98</xdr:row>
      <xdr:rowOff>71966</xdr:rowOff>
    </xdr:to>
    <xdr:cxnSp macro="">
      <xdr:nvCxnSpPr>
        <xdr:cNvPr id="465" name="直線コネクタ 464"/>
        <xdr:cNvCxnSpPr/>
      </xdr:nvCxnSpPr>
      <xdr:spPr>
        <a:xfrm flipV="1">
          <a:off x="7861300" y="16854480"/>
          <a:ext cx="8890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61880</xdr:rowOff>
    </xdr:from>
    <xdr:to>
      <xdr:col>41</xdr:col>
      <xdr:colOff>50800</xdr:colOff>
      <xdr:row>98</xdr:row>
      <xdr:rowOff>71966</xdr:rowOff>
    </xdr:to>
    <xdr:cxnSp macro="">
      <xdr:nvCxnSpPr>
        <xdr:cNvPr id="468" name="直線コネクタ 467"/>
        <xdr:cNvCxnSpPr/>
      </xdr:nvCxnSpPr>
      <xdr:spPr>
        <a:xfrm>
          <a:off x="6972300" y="16863980"/>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26243</xdr:rowOff>
    </xdr:from>
    <xdr:to>
      <xdr:col>55</xdr:col>
      <xdr:colOff>50800</xdr:colOff>
      <xdr:row>98</xdr:row>
      <xdr:rowOff>127843</xdr:rowOff>
    </xdr:to>
    <xdr:sp macro="" textlink="">
      <xdr:nvSpPr>
        <xdr:cNvPr id="478" name="楕円 477"/>
        <xdr:cNvSpPr/>
      </xdr:nvSpPr>
      <xdr:spPr>
        <a:xfrm>
          <a:off x="10426700" y="168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112620</xdr:rowOff>
    </xdr:from>
    <xdr:ext cx="534377" cy="259045"/>
    <xdr:sp macro="" textlink="">
      <xdr:nvSpPr>
        <xdr:cNvPr id="479" name="普通建設事業費 （ うち更新整備　）該当値テキスト"/>
        <xdr:cNvSpPr txBox="1"/>
      </xdr:nvSpPr>
      <xdr:spPr>
        <a:xfrm>
          <a:off x="10528300" y="167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26643</xdr:rowOff>
    </xdr:from>
    <xdr:to>
      <xdr:col>50</xdr:col>
      <xdr:colOff>165100</xdr:colOff>
      <xdr:row>98</xdr:row>
      <xdr:rowOff>128243</xdr:rowOff>
    </xdr:to>
    <xdr:sp macro="" textlink="">
      <xdr:nvSpPr>
        <xdr:cNvPr id="480" name="楕円 479"/>
        <xdr:cNvSpPr/>
      </xdr:nvSpPr>
      <xdr:spPr>
        <a:xfrm>
          <a:off x="9588500" y="1682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119370</xdr:rowOff>
    </xdr:from>
    <xdr:ext cx="534377" cy="259045"/>
    <xdr:sp macro="" textlink="">
      <xdr:nvSpPr>
        <xdr:cNvPr id="481" name="テキスト ボックス 480"/>
        <xdr:cNvSpPr txBox="1"/>
      </xdr:nvSpPr>
      <xdr:spPr>
        <a:xfrm>
          <a:off x="9372111" y="169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1580</xdr:rowOff>
    </xdr:from>
    <xdr:to>
      <xdr:col>46</xdr:col>
      <xdr:colOff>38100</xdr:colOff>
      <xdr:row>98</xdr:row>
      <xdr:rowOff>103180</xdr:rowOff>
    </xdr:to>
    <xdr:sp macro="" textlink="">
      <xdr:nvSpPr>
        <xdr:cNvPr id="482" name="楕円 481"/>
        <xdr:cNvSpPr/>
      </xdr:nvSpPr>
      <xdr:spPr>
        <a:xfrm>
          <a:off x="8699500" y="168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94307</xdr:rowOff>
    </xdr:from>
    <xdr:ext cx="534377" cy="259045"/>
    <xdr:sp macro="" textlink="">
      <xdr:nvSpPr>
        <xdr:cNvPr id="483" name="テキスト ボックス 482"/>
        <xdr:cNvSpPr txBox="1"/>
      </xdr:nvSpPr>
      <xdr:spPr>
        <a:xfrm>
          <a:off x="8483111" y="1689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21166</xdr:rowOff>
    </xdr:from>
    <xdr:to>
      <xdr:col>41</xdr:col>
      <xdr:colOff>101600</xdr:colOff>
      <xdr:row>98</xdr:row>
      <xdr:rowOff>122766</xdr:rowOff>
    </xdr:to>
    <xdr:sp macro="" textlink="">
      <xdr:nvSpPr>
        <xdr:cNvPr id="484" name="楕円 483"/>
        <xdr:cNvSpPr/>
      </xdr:nvSpPr>
      <xdr:spPr>
        <a:xfrm>
          <a:off x="7810500" y="168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113893</xdr:rowOff>
    </xdr:from>
    <xdr:ext cx="534377" cy="259045"/>
    <xdr:sp macro="" textlink="">
      <xdr:nvSpPr>
        <xdr:cNvPr id="485" name="テキスト ボックス 484"/>
        <xdr:cNvSpPr txBox="1"/>
      </xdr:nvSpPr>
      <xdr:spPr>
        <a:xfrm>
          <a:off x="7594111" y="169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11080</xdr:rowOff>
    </xdr:from>
    <xdr:to>
      <xdr:col>36</xdr:col>
      <xdr:colOff>165100</xdr:colOff>
      <xdr:row>98</xdr:row>
      <xdr:rowOff>112680</xdr:rowOff>
    </xdr:to>
    <xdr:sp macro="" textlink="">
      <xdr:nvSpPr>
        <xdr:cNvPr id="486" name="楕円 485"/>
        <xdr:cNvSpPr/>
      </xdr:nvSpPr>
      <xdr:spPr>
        <a:xfrm>
          <a:off x="6921500" y="168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103807</xdr:rowOff>
    </xdr:from>
    <xdr:ext cx="534377" cy="259045"/>
    <xdr:sp macro="" textlink="">
      <xdr:nvSpPr>
        <xdr:cNvPr id="487" name="テキスト ボックス 486"/>
        <xdr:cNvSpPr txBox="1"/>
      </xdr:nvSpPr>
      <xdr:spPr>
        <a:xfrm>
          <a:off x="6705111" y="1690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16053</xdr:rowOff>
    </xdr:from>
    <xdr:to>
      <xdr:col>85</xdr:col>
      <xdr:colOff>127000</xdr:colOff>
      <xdr:row>39</xdr:row>
      <xdr:rowOff>37744</xdr:rowOff>
    </xdr:to>
    <xdr:cxnSp macro="">
      <xdr:nvCxnSpPr>
        <xdr:cNvPr id="516" name="直線コネクタ 515"/>
        <xdr:cNvCxnSpPr/>
      </xdr:nvCxnSpPr>
      <xdr:spPr>
        <a:xfrm>
          <a:off x="15481300" y="6702603"/>
          <a:ext cx="8382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3873</xdr:rowOff>
    </xdr:from>
    <xdr:to>
      <xdr:col>81</xdr:col>
      <xdr:colOff>50800</xdr:colOff>
      <xdr:row>39</xdr:row>
      <xdr:rowOff>16053</xdr:rowOff>
    </xdr:to>
    <xdr:cxnSp macro="">
      <xdr:nvCxnSpPr>
        <xdr:cNvPr id="519" name="直線コネクタ 518"/>
        <xdr:cNvCxnSpPr/>
      </xdr:nvCxnSpPr>
      <xdr:spPr>
        <a:xfrm>
          <a:off x="14592300" y="6690423"/>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62750</xdr:rowOff>
    </xdr:from>
    <xdr:to>
      <xdr:col>76</xdr:col>
      <xdr:colOff>114300</xdr:colOff>
      <xdr:row>39</xdr:row>
      <xdr:rowOff>3873</xdr:rowOff>
    </xdr:to>
    <xdr:cxnSp macro="">
      <xdr:nvCxnSpPr>
        <xdr:cNvPr id="522" name="直線コネクタ 521"/>
        <xdr:cNvCxnSpPr/>
      </xdr:nvCxnSpPr>
      <xdr:spPr>
        <a:xfrm>
          <a:off x="13703300" y="6577850"/>
          <a:ext cx="889000" cy="1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62750</xdr:rowOff>
    </xdr:from>
    <xdr:to>
      <xdr:col>71</xdr:col>
      <xdr:colOff>177800</xdr:colOff>
      <xdr:row>38</xdr:row>
      <xdr:rowOff>149568</xdr:rowOff>
    </xdr:to>
    <xdr:cxnSp macro="">
      <xdr:nvCxnSpPr>
        <xdr:cNvPr id="525" name="直線コネクタ 524"/>
        <xdr:cNvCxnSpPr/>
      </xdr:nvCxnSpPr>
      <xdr:spPr>
        <a:xfrm flipV="1">
          <a:off x="12814300" y="6577850"/>
          <a:ext cx="889000" cy="8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158394</xdr:rowOff>
    </xdr:from>
    <xdr:to>
      <xdr:col>85</xdr:col>
      <xdr:colOff>177800</xdr:colOff>
      <xdr:row>39</xdr:row>
      <xdr:rowOff>88544</xdr:rowOff>
    </xdr:to>
    <xdr:sp macro="" textlink="">
      <xdr:nvSpPr>
        <xdr:cNvPr id="535" name="楕円 534"/>
        <xdr:cNvSpPr/>
      </xdr:nvSpPr>
      <xdr:spPr>
        <a:xfrm>
          <a:off x="16268700" y="66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73321</xdr:rowOff>
    </xdr:from>
    <xdr:ext cx="378565" cy="259045"/>
    <xdr:sp macro="" textlink="">
      <xdr:nvSpPr>
        <xdr:cNvPr id="536" name="災害復旧事業費該当値テキスト"/>
        <xdr:cNvSpPr txBox="1"/>
      </xdr:nvSpPr>
      <xdr:spPr>
        <a:xfrm>
          <a:off x="16370300" y="6588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136703</xdr:rowOff>
    </xdr:from>
    <xdr:to>
      <xdr:col>81</xdr:col>
      <xdr:colOff>101600</xdr:colOff>
      <xdr:row>39</xdr:row>
      <xdr:rowOff>66853</xdr:rowOff>
    </xdr:to>
    <xdr:sp macro="" textlink="">
      <xdr:nvSpPr>
        <xdr:cNvPr id="537" name="楕円 536"/>
        <xdr:cNvSpPr/>
      </xdr:nvSpPr>
      <xdr:spPr>
        <a:xfrm>
          <a:off x="15430500" y="66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57980</xdr:rowOff>
    </xdr:from>
    <xdr:ext cx="469744" cy="259045"/>
    <xdr:sp macro="" textlink="">
      <xdr:nvSpPr>
        <xdr:cNvPr id="538" name="テキスト ボックス 537"/>
        <xdr:cNvSpPr txBox="1"/>
      </xdr:nvSpPr>
      <xdr:spPr>
        <a:xfrm>
          <a:off x="15246428" y="67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124523</xdr:rowOff>
    </xdr:from>
    <xdr:to>
      <xdr:col>76</xdr:col>
      <xdr:colOff>165100</xdr:colOff>
      <xdr:row>39</xdr:row>
      <xdr:rowOff>54673</xdr:rowOff>
    </xdr:to>
    <xdr:sp macro="" textlink="">
      <xdr:nvSpPr>
        <xdr:cNvPr id="539" name="楕円 538"/>
        <xdr:cNvSpPr/>
      </xdr:nvSpPr>
      <xdr:spPr>
        <a:xfrm>
          <a:off x="14541500" y="66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45800</xdr:rowOff>
    </xdr:from>
    <xdr:ext cx="469744" cy="259045"/>
    <xdr:sp macro="" textlink="">
      <xdr:nvSpPr>
        <xdr:cNvPr id="540" name="テキスト ボックス 539"/>
        <xdr:cNvSpPr txBox="1"/>
      </xdr:nvSpPr>
      <xdr:spPr>
        <a:xfrm>
          <a:off x="14357428" y="67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11950</xdr:rowOff>
    </xdr:from>
    <xdr:to>
      <xdr:col>72</xdr:col>
      <xdr:colOff>38100</xdr:colOff>
      <xdr:row>38</xdr:row>
      <xdr:rowOff>113550</xdr:rowOff>
    </xdr:to>
    <xdr:sp macro="" textlink="">
      <xdr:nvSpPr>
        <xdr:cNvPr id="541" name="楕円 540"/>
        <xdr:cNvSpPr/>
      </xdr:nvSpPr>
      <xdr:spPr>
        <a:xfrm>
          <a:off x="13652500" y="65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130078</xdr:rowOff>
    </xdr:from>
    <xdr:ext cx="534377" cy="259045"/>
    <xdr:sp macro="" textlink="">
      <xdr:nvSpPr>
        <xdr:cNvPr id="542" name="テキスト ボックス 541"/>
        <xdr:cNvSpPr txBox="1"/>
      </xdr:nvSpPr>
      <xdr:spPr>
        <a:xfrm>
          <a:off x="13436111" y="630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98768</xdr:rowOff>
    </xdr:from>
    <xdr:to>
      <xdr:col>67</xdr:col>
      <xdr:colOff>101600</xdr:colOff>
      <xdr:row>39</xdr:row>
      <xdr:rowOff>28918</xdr:rowOff>
    </xdr:to>
    <xdr:sp macro="" textlink="">
      <xdr:nvSpPr>
        <xdr:cNvPr id="543" name="楕円 542"/>
        <xdr:cNvSpPr/>
      </xdr:nvSpPr>
      <xdr:spPr>
        <a:xfrm>
          <a:off x="12763500" y="66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20045</xdr:rowOff>
    </xdr:from>
    <xdr:ext cx="469744" cy="259045"/>
    <xdr:sp macro="" textlink="">
      <xdr:nvSpPr>
        <xdr:cNvPr id="544" name="テキスト ボックス 543"/>
        <xdr:cNvSpPr txBox="1"/>
      </xdr:nvSpPr>
      <xdr:spPr>
        <a:xfrm>
          <a:off x="12579428" y="670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37827</xdr:rowOff>
    </xdr:from>
    <xdr:to>
      <xdr:col>85</xdr:col>
      <xdr:colOff>127000</xdr:colOff>
      <xdr:row>78</xdr:row>
      <xdr:rowOff>40670</xdr:rowOff>
    </xdr:to>
    <xdr:cxnSp macro="">
      <xdr:nvCxnSpPr>
        <xdr:cNvPr id="620" name="直線コネクタ 619"/>
        <xdr:cNvCxnSpPr/>
      </xdr:nvCxnSpPr>
      <xdr:spPr>
        <a:xfrm flipV="1">
          <a:off x="15481300" y="13410927"/>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40077</xdr:rowOff>
    </xdr:from>
    <xdr:to>
      <xdr:col>81</xdr:col>
      <xdr:colOff>50800</xdr:colOff>
      <xdr:row>78</xdr:row>
      <xdr:rowOff>40670</xdr:rowOff>
    </xdr:to>
    <xdr:cxnSp macro="">
      <xdr:nvCxnSpPr>
        <xdr:cNvPr id="623" name="直線コネクタ 622"/>
        <xdr:cNvCxnSpPr/>
      </xdr:nvCxnSpPr>
      <xdr:spPr>
        <a:xfrm>
          <a:off x="14592300" y="13413177"/>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40077</xdr:rowOff>
    </xdr:from>
    <xdr:to>
      <xdr:col>76</xdr:col>
      <xdr:colOff>114300</xdr:colOff>
      <xdr:row>78</xdr:row>
      <xdr:rowOff>52972</xdr:rowOff>
    </xdr:to>
    <xdr:cxnSp macro="">
      <xdr:nvCxnSpPr>
        <xdr:cNvPr id="626" name="直線コネクタ 625"/>
        <xdr:cNvCxnSpPr/>
      </xdr:nvCxnSpPr>
      <xdr:spPr>
        <a:xfrm flipV="1">
          <a:off x="13703300" y="13413177"/>
          <a:ext cx="889000" cy="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51677</xdr:rowOff>
    </xdr:from>
    <xdr:to>
      <xdr:col>71</xdr:col>
      <xdr:colOff>177800</xdr:colOff>
      <xdr:row>78</xdr:row>
      <xdr:rowOff>52972</xdr:rowOff>
    </xdr:to>
    <xdr:cxnSp macro="">
      <xdr:nvCxnSpPr>
        <xdr:cNvPr id="629" name="直線コネクタ 628"/>
        <xdr:cNvCxnSpPr/>
      </xdr:nvCxnSpPr>
      <xdr:spPr>
        <a:xfrm>
          <a:off x="12814300" y="1342477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158477</xdr:rowOff>
    </xdr:from>
    <xdr:to>
      <xdr:col>85</xdr:col>
      <xdr:colOff>177800</xdr:colOff>
      <xdr:row>78</xdr:row>
      <xdr:rowOff>88627</xdr:rowOff>
    </xdr:to>
    <xdr:sp macro="" textlink="">
      <xdr:nvSpPr>
        <xdr:cNvPr id="639" name="楕円 638"/>
        <xdr:cNvSpPr/>
      </xdr:nvSpPr>
      <xdr:spPr>
        <a:xfrm>
          <a:off x="16268700" y="133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73404</xdr:rowOff>
    </xdr:from>
    <xdr:ext cx="534377" cy="259045"/>
    <xdr:sp macro="" textlink="">
      <xdr:nvSpPr>
        <xdr:cNvPr id="640" name="公債費該当値テキスト"/>
        <xdr:cNvSpPr txBox="1"/>
      </xdr:nvSpPr>
      <xdr:spPr>
        <a:xfrm>
          <a:off x="16370300" y="132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161320</xdr:rowOff>
    </xdr:from>
    <xdr:to>
      <xdr:col>81</xdr:col>
      <xdr:colOff>101600</xdr:colOff>
      <xdr:row>78</xdr:row>
      <xdr:rowOff>91470</xdr:rowOff>
    </xdr:to>
    <xdr:sp macro="" textlink="">
      <xdr:nvSpPr>
        <xdr:cNvPr id="641" name="楕円 640"/>
        <xdr:cNvSpPr/>
      </xdr:nvSpPr>
      <xdr:spPr>
        <a:xfrm>
          <a:off x="15430500" y="133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82597</xdr:rowOff>
    </xdr:from>
    <xdr:ext cx="534377" cy="259045"/>
    <xdr:sp macro="" textlink="">
      <xdr:nvSpPr>
        <xdr:cNvPr id="642" name="テキスト ボックス 641"/>
        <xdr:cNvSpPr txBox="1"/>
      </xdr:nvSpPr>
      <xdr:spPr>
        <a:xfrm>
          <a:off x="15214111" y="134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160727</xdr:rowOff>
    </xdr:from>
    <xdr:to>
      <xdr:col>76</xdr:col>
      <xdr:colOff>165100</xdr:colOff>
      <xdr:row>78</xdr:row>
      <xdr:rowOff>90877</xdr:rowOff>
    </xdr:to>
    <xdr:sp macro="" textlink="">
      <xdr:nvSpPr>
        <xdr:cNvPr id="643" name="楕円 642"/>
        <xdr:cNvSpPr/>
      </xdr:nvSpPr>
      <xdr:spPr>
        <a:xfrm>
          <a:off x="14541500" y="133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82004</xdr:rowOff>
    </xdr:from>
    <xdr:ext cx="534377" cy="259045"/>
    <xdr:sp macro="" textlink="">
      <xdr:nvSpPr>
        <xdr:cNvPr id="644" name="テキスト ボックス 643"/>
        <xdr:cNvSpPr txBox="1"/>
      </xdr:nvSpPr>
      <xdr:spPr>
        <a:xfrm>
          <a:off x="14325111" y="1345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2172</xdr:rowOff>
    </xdr:from>
    <xdr:to>
      <xdr:col>72</xdr:col>
      <xdr:colOff>38100</xdr:colOff>
      <xdr:row>78</xdr:row>
      <xdr:rowOff>103772</xdr:rowOff>
    </xdr:to>
    <xdr:sp macro="" textlink="">
      <xdr:nvSpPr>
        <xdr:cNvPr id="645" name="楕円 644"/>
        <xdr:cNvSpPr/>
      </xdr:nvSpPr>
      <xdr:spPr>
        <a:xfrm>
          <a:off x="13652500" y="133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94899</xdr:rowOff>
    </xdr:from>
    <xdr:ext cx="534377" cy="259045"/>
    <xdr:sp macro="" textlink="">
      <xdr:nvSpPr>
        <xdr:cNvPr id="646" name="テキスト ボックス 645"/>
        <xdr:cNvSpPr txBox="1"/>
      </xdr:nvSpPr>
      <xdr:spPr>
        <a:xfrm>
          <a:off x="13436111" y="134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xdr:rowOff>
    </xdr:from>
    <xdr:to>
      <xdr:col>67</xdr:col>
      <xdr:colOff>101600</xdr:colOff>
      <xdr:row>78</xdr:row>
      <xdr:rowOff>102477</xdr:rowOff>
    </xdr:to>
    <xdr:sp macro="" textlink="">
      <xdr:nvSpPr>
        <xdr:cNvPr id="647" name="楕円 646"/>
        <xdr:cNvSpPr/>
      </xdr:nvSpPr>
      <xdr:spPr>
        <a:xfrm>
          <a:off x="12763500" y="133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93604</xdr:rowOff>
    </xdr:from>
    <xdr:ext cx="534377" cy="259045"/>
    <xdr:sp macro="" textlink="">
      <xdr:nvSpPr>
        <xdr:cNvPr id="648" name="テキスト ボックス 647"/>
        <xdr:cNvSpPr txBox="1"/>
      </xdr:nvSpPr>
      <xdr:spPr>
        <a:xfrm>
          <a:off x="12547111" y="1346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116022</xdr:rowOff>
    </xdr:from>
    <xdr:to>
      <xdr:col>85</xdr:col>
      <xdr:colOff>127000</xdr:colOff>
      <xdr:row>98</xdr:row>
      <xdr:rowOff>138312</xdr:rowOff>
    </xdr:to>
    <xdr:cxnSp macro="">
      <xdr:nvCxnSpPr>
        <xdr:cNvPr id="675" name="直線コネクタ 674"/>
        <xdr:cNvCxnSpPr/>
      </xdr:nvCxnSpPr>
      <xdr:spPr>
        <a:xfrm>
          <a:off x="15481300" y="16918122"/>
          <a:ext cx="8382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96476</xdr:rowOff>
    </xdr:from>
    <xdr:to>
      <xdr:col>81</xdr:col>
      <xdr:colOff>50800</xdr:colOff>
      <xdr:row>98</xdr:row>
      <xdr:rowOff>116022</xdr:rowOff>
    </xdr:to>
    <xdr:cxnSp macro="">
      <xdr:nvCxnSpPr>
        <xdr:cNvPr id="678" name="直線コネクタ 677"/>
        <xdr:cNvCxnSpPr/>
      </xdr:nvCxnSpPr>
      <xdr:spPr>
        <a:xfrm>
          <a:off x="14592300" y="16898576"/>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96476</xdr:rowOff>
    </xdr:from>
    <xdr:to>
      <xdr:col>76</xdr:col>
      <xdr:colOff>114300</xdr:colOff>
      <xdr:row>98</xdr:row>
      <xdr:rowOff>110792</xdr:rowOff>
    </xdr:to>
    <xdr:cxnSp macro="">
      <xdr:nvCxnSpPr>
        <xdr:cNvPr id="681" name="直線コネクタ 680"/>
        <xdr:cNvCxnSpPr/>
      </xdr:nvCxnSpPr>
      <xdr:spPr>
        <a:xfrm flipV="1">
          <a:off x="13703300" y="16898576"/>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110792</xdr:rowOff>
    </xdr:from>
    <xdr:to>
      <xdr:col>71</xdr:col>
      <xdr:colOff>177800</xdr:colOff>
      <xdr:row>98</xdr:row>
      <xdr:rowOff>136579</xdr:rowOff>
    </xdr:to>
    <xdr:cxnSp macro="">
      <xdr:nvCxnSpPr>
        <xdr:cNvPr id="684" name="直線コネクタ 683"/>
        <xdr:cNvCxnSpPr/>
      </xdr:nvCxnSpPr>
      <xdr:spPr>
        <a:xfrm flipV="1">
          <a:off x="12814300" y="16912892"/>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87512</xdr:rowOff>
    </xdr:from>
    <xdr:to>
      <xdr:col>85</xdr:col>
      <xdr:colOff>177800</xdr:colOff>
      <xdr:row>99</xdr:row>
      <xdr:rowOff>17662</xdr:rowOff>
    </xdr:to>
    <xdr:sp macro="" textlink="">
      <xdr:nvSpPr>
        <xdr:cNvPr id="694" name="楕円 693"/>
        <xdr:cNvSpPr/>
      </xdr:nvSpPr>
      <xdr:spPr>
        <a:xfrm>
          <a:off x="16268700" y="168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2439</xdr:rowOff>
    </xdr:from>
    <xdr:ext cx="378565" cy="259045"/>
    <xdr:sp macro="" textlink="">
      <xdr:nvSpPr>
        <xdr:cNvPr id="695" name="積立金該当値テキスト"/>
        <xdr:cNvSpPr txBox="1"/>
      </xdr:nvSpPr>
      <xdr:spPr>
        <a:xfrm>
          <a:off x="16370300" y="1680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65222</xdr:rowOff>
    </xdr:from>
    <xdr:to>
      <xdr:col>81</xdr:col>
      <xdr:colOff>101600</xdr:colOff>
      <xdr:row>98</xdr:row>
      <xdr:rowOff>166822</xdr:rowOff>
    </xdr:to>
    <xdr:sp macro="" textlink="">
      <xdr:nvSpPr>
        <xdr:cNvPr id="696" name="楕円 695"/>
        <xdr:cNvSpPr/>
      </xdr:nvSpPr>
      <xdr:spPr>
        <a:xfrm>
          <a:off x="15430500" y="168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157949</xdr:rowOff>
    </xdr:from>
    <xdr:ext cx="534377" cy="259045"/>
    <xdr:sp macro="" textlink="">
      <xdr:nvSpPr>
        <xdr:cNvPr id="697" name="テキスト ボックス 696"/>
        <xdr:cNvSpPr txBox="1"/>
      </xdr:nvSpPr>
      <xdr:spPr>
        <a:xfrm>
          <a:off x="15214111" y="169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45676</xdr:rowOff>
    </xdr:from>
    <xdr:to>
      <xdr:col>76</xdr:col>
      <xdr:colOff>165100</xdr:colOff>
      <xdr:row>98</xdr:row>
      <xdr:rowOff>147276</xdr:rowOff>
    </xdr:to>
    <xdr:sp macro="" textlink="">
      <xdr:nvSpPr>
        <xdr:cNvPr id="698" name="楕円 697"/>
        <xdr:cNvSpPr/>
      </xdr:nvSpPr>
      <xdr:spPr>
        <a:xfrm>
          <a:off x="14541500" y="168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138403</xdr:rowOff>
    </xdr:from>
    <xdr:ext cx="534377" cy="259045"/>
    <xdr:sp macro="" textlink="">
      <xdr:nvSpPr>
        <xdr:cNvPr id="699" name="テキスト ボックス 698"/>
        <xdr:cNvSpPr txBox="1"/>
      </xdr:nvSpPr>
      <xdr:spPr>
        <a:xfrm>
          <a:off x="14325111" y="169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59992</xdr:rowOff>
    </xdr:from>
    <xdr:to>
      <xdr:col>72</xdr:col>
      <xdr:colOff>38100</xdr:colOff>
      <xdr:row>98</xdr:row>
      <xdr:rowOff>161592</xdr:rowOff>
    </xdr:to>
    <xdr:sp macro="" textlink="">
      <xdr:nvSpPr>
        <xdr:cNvPr id="700" name="楕円 699"/>
        <xdr:cNvSpPr/>
      </xdr:nvSpPr>
      <xdr:spPr>
        <a:xfrm>
          <a:off x="13652500" y="168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152719</xdr:rowOff>
    </xdr:from>
    <xdr:ext cx="534377" cy="259045"/>
    <xdr:sp macro="" textlink="">
      <xdr:nvSpPr>
        <xdr:cNvPr id="701" name="テキスト ボックス 700"/>
        <xdr:cNvSpPr txBox="1"/>
      </xdr:nvSpPr>
      <xdr:spPr>
        <a:xfrm>
          <a:off x="13436111" y="1695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85779</xdr:rowOff>
    </xdr:from>
    <xdr:to>
      <xdr:col>67</xdr:col>
      <xdr:colOff>101600</xdr:colOff>
      <xdr:row>99</xdr:row>
      <xdr:rowOff>15929</xdr:rowOff>
    </xdr:to>
    <xdr:sp macro="" textlink="">
      <xdr:nvSpPr>
        <xdr:cNvPr id="702" name="楕円 701"/>
        <xdr:cNvSpPr/>
      </xdr:nvSpPr>
      <xdr:spPr>
        <a:xfrm>
          <a:off x="12763500" y="168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7056</xdr:rowOff>
    </xdr:from>
    <xdr:ext cx="469744" cy="259045"/>
    <xdr:sp macro="" textlink="">
      <xdr:nvSpPr>
        <xdr:cNvPr id="703" name="テキスト ボックス 702"/>
        <xdr:cNvSpPr txBox="1"/>
      </xdr:nvSpPr>
      <xdr:spPr>
        <a:xfrm>
          <a:off x="12579428" y="169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52512</xdr:rowOff>
    </xdr:from>
    <xdr:to>
      <xdr:col>116</xdr:col>
      <xdr:colOff>63500</xdr:colOff>
      <xdr:row>56</xdr:row>
      <xdr:rowOff>81452</xdr:rowOff>
    </xdr:to>
    <xdr:cxnSp macro="">
      <xdr:nvCxnSpPr>
        <xdr:cNvPr id="787" name="直線コネクタ 786"/>
        <xdr:cNvCxnSpPr/>
      </xdr:nvCxnSpPr>
      <xdr:spPr>
        <a:xfrm>
          <a:off x="21323300" y="9653712"/>
          <a:ext cx="838200" cy="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52512</xdr:rowOff>
    </xdr:from>
    <xdr:to>
      <xdr:col>111</xdr:col>
      <xdr:colOff>177800</xdr:colOff>
      <xdr:row>56</xdr:row>
      <xdr:rowOff>52512</xdr:rowOff>
    </xdr:to>
    <xdr:cxnSp macro="">
      <xdr:nvCxnSpPr>
        <xdr:cNvPr id="790" name="直線コネクタ 789"/>
        <xdr:cNvCxnSpPr/>
      </xdr:nvCxnSpPr>
      <xdr:spPr>
        <a:xfrm>
          <a:off x="20434300" y="9653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52512</xdr:rowOff>
    </xdr:from>
    <xdr:to>
      <xdr:col>107</xdr:col>
      <xdr:colOff>50800</xdr:colOff>
      <xdr:row>56</xdr:row>
      <xdr:rowOff>165189</xdr:rowOff>
    </xdr:to>
    <xdr:cxnSp macro="">
      <xdr:nvCxnSpPr>
        <xdr:cNvPr id="793" name="直線コネクタ 792"/>
        <xdr:cNvCxnSpPr/>
      </xdr:nvCxnSpPr>
      <xdr:spPr>
        <a:xfrm flipV="1">
          <a:off x="19545300" y="9653712"/>
          <a:ext cx="889000" cy="1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158148</xdr:rowOff>
    </xdr:from>
    <xdr:to>
      <xdr:col>102</xdr:col>
      <xdr:colOff>114300</xdr:colOff>
      <xdr:row>56</xdr:row>
      <xdr:rowOff>165189</xdr:rowOff>
    </xdr:to>
    <xdr:cxnSp macro="">
      <xdr:nvCxnSpPr>
        <xdr:cNvPr id="796" name="直線コネクタ 795"/>
        <xdr:cNvCxnSpPr/>
      </xdr:nvCxnSpPr>
      <xdr:spPr>
        <a:xfrm>
          <a:off x="18656300" y="9759348"/>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30652</xdr:rowOff>
    </xdr:from>
    <xdr:to>
      <xdr:col>116</xdr:col>
      <xdr:colOff>114300</xdr:colOff>
      <xdr:row>56</xdr:row>
      <xdr:rowOff>132252</xdr:rowOff>
    </xdr:to>
    <xdr:sp macro="" textlink="">
      <xdr:nvSpPr>
        <xdr:cNvPr id="806" name="楕円 805"/>
        <xdr:cNvSpPr/>
      </xdr:nvSpPr>
      <xdr:spPr>
        <a:xfrm>
          <a:off x="22110700" y="96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53529</xdr:rowOff>
    </xdr:from>
    <xdr:ext cx="534377" cy="259045"/>
    <xdr:sp macro="" textlink="">
      <xdr:nvSpPr>
        <xdr:cNvPr id="807" name="貸付金該当値テキスト"/>
        <xdr:cNvSpPr txBox="1"/>
      </xdr:nvSpPr>
      <xdr:spPr>
        <a:xfrm>
          <a:off x="22212300" y="94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1712</xdr:rowOff>
    </xdr:from>
    <xdr:to>
      <xdr:col>112</xdr:col>
      <xdr:colOff>38100</xdr:colOff>
      <xdr:row>56</xdr:row>
      <xdr:rowOff>103312</xdr:rowOff>
    </xdr:to>
    <xdr:sp macro="" textlink="">
      <xdr:nvSpPr>
        <xdr:cNvPr id="808" name="楕円 807"/>
        <xdr:cNvSpPr/>
      </xdr:nvSpPr>
      <xdr:spPr>
        <a:xfrm>
          <a:off x="21272500" y="9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119839</xdr:rowOff>
    </xdr:from>
    <xdr:ext cx="534377" cy="259045"/>
    <xdr:sp macro="" textlink="">
      <xdr:nvSpPr>
        <xdr:cNvPr id="809" name="テキスト ボックス 808"/>
        <xdr:cNvSpPr txBox="1"/>
      </xdr:nvSpPr>
      <xdr:spPr>
        <a:xfrm>
          <a:off x="21056111" y="937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1712</xdr:rowOff>
    </xdr:from>
    <xdr:to>
      <xdr:col>107</xdr:col>
      <xdr:colOff>101600</xdr:colOff>
      <xdr:row>56</xdr:row>
      <xdr:rowOff>103312</xdr:rowOff>
    </xdr:to>
    <xdr:sp macro="" textlink="">
      <xdr:nvSpPr>
        <xdr:cNvPr id="810" name="楕円 809"/>
        <xdr:cNvSpPr/>
      </xdr:nvSpPr>
      <xdr:spPr>
        <a:xfrm>
          <a:off x="20383500" y="9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119839</xdr:rowOff>
    </xdr:from>
    <xdr:ext cx="534377" cy="259045"/>
    <xdr:sp macro="" textlink="">
      <xdr:nvSpPr>
        <xdr:cNvPr id="811" name="テキスト ボックス 810"/>
        <xdr:cNvSpPr txBox="1"/>
      </xdr:nvSpPr>
      <xdr:spPr>
        <a:xfrm>
          <a:off x="20167111" y="937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114389</xdr:rowOff>
    </xdr:from>
    <xdr:to>
      <xdr:col>102</xdr:col>
      <xdr:colOff>165100</xdr:colOff>
      <xdr:row>57</xdr:row>
      <xdr:rowOff>44539</xdr:rowOff>
    </xdr:to>
    <xdr:sp macro="" textlink="">
      <xdr:nvSpPr>
        <xdr:cNvPr id="812" name="楕円 811"/>
        <xdr:cNvSpPr/>
      </xdr:nvSpPr>
      <xdr:spPr>
        <a:xfrm>
          <a:off x="19494500" y="97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61066</xdr:rowOff>
    </xdr:from>
    <xdr:ext cx="534377" cy="259045"/>
    <xdr:sp macro="" textlink="">
      <xdr:nvSpPr>
        <xdr:cNvPr id="813" name="テキスト ボックス 812"/>
        <xdr:cNvSpPr txBox="1"/>
      </xdr:nvSpPr>
      <xdr:spPr>
        <a:xfrm>
          <a:off x="19278111" y="94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107348</xdr:rowOff>
    </xdr:from>
    <xdr:to>
      <xdr:col>98</xdr:col>
      <xdr:colOff>38100</xdr:colOff>
      <xdr:row>57</xdr:row>
      <xdr:rowOff>37498</xdr:rowOff>
    </xdr:to>
    <xdr:sp macro="" textlink="">
      <xdr:nvSpPr>
        <xdr:cNvPr id="814" name="楕円 813"/>
        <xdr:cNvSpPr/>
      </xdr:nvSpPr>
      <xdr:spPr>
        <a:xfrm>
          <a:off x="18605500" y="97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54025</xdr:rowOff>
    </xdr:from>
    <xdr:ext cx="534377" cy="259045"/>
    <xdr:sp macro="" textlink="">
      <xdr:nvSpPr>
        <xdr:cNvPr id="815" name="テキスト ボックス 814"/>
        <xdr:cNvSpPr txBox="1"/>
      </xdr:nvSpPr>
      <xdr:spPr>
        <a:xfrm>
          <a:off x="18389111" y="94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95999</xdr:rowOff>
    </xdr:from>
    <xdr:to>
      <xdr:col>116</xdr:col>
      <xdr:colOff>63500</xdr:colOff>
      <xdr:row>78</xdr:row>
      <xdr:rowOff>132296</xdr:rowOff>
    </xdr:to>
    <xdr:cxnSp macro="">
      <xdr:nvCxnSpPr>
        <xdr:cNvPr id="845" name="直線コネクタ 844"/>
        <xdr:cNvCxnSpPr/>
      </xdr:nvCxnSpPr>
      <xdr:spPr>
        <a:xfrm flipV="1">
          <a:off x="21323300" y="13297649"/>
          <a:ext cx="838200" cy="2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123470</xdr:rowOff>
    </xdr:from>
    <xdr:to>
      <xdr:col>111</xdr:col>
      <xdr:colOff>177800</xdr:colOff>
      <xdr:row>78</xdr:row>
      <xdr:rowOff>132296</xdr:rowOff>
    </xdr:to>
    <xdr:cxnSp macro="">
      <xdr:nvCxnSpPr>
        <xdr:cNvPr id="848" name="直線コネクタ 847"/>
        <xdr:cNvCxnSpPr/>
      </xdr:nvCxnSpPr>
      <xdr:spPr>
        <a:xfrm>
          <a:off x="20434300" y="13496570"/>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113512</xdr:rowOff>
    </xdr:from>
    <xdr:to>
      <xdr:col>107</xdr:col>
      <xdr:colOff>50800</xdr:colOff>
      <xdr:row>78</xdr:row>
      <xdr:rowOff>123470</xdr:rowOff>
    </xdr:to>
    <xdr:cxnSp macro="">
      <xdr:nvCxnSpPr>
        <xdr:cNvPr id="851" name="直線コネクタ 850"/>
        <xdr:cNvCxnSpPr/>
      </xdr:nvCxnSpPr>
      <xdr:spPr>
        <a:xfrm>
          <a:off x="19545300" y="13486612"/>
          <a:ext cx="8890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113512</xdr:rowOff>
    </xdr:from>
    <xdr:to>
      <xdr:col>102</xdr:col>
      <xdr:colOff>114300</xdr:colOff>
      <xdr:row>78</xdr:row>
      <xdr:rowOff>145084</xdr:rowOff>
    </xdr:to>
    <xdr:cxnSp macro="">
      <xdr:nvCxnSpPr>
        <xdr:cNvPr id="854" name="直線コネクタ 853"/>
        <xdr:cNvCxnSpPr/>
      </xdr:nvCxnSpPr>
      <xdr:spPr>
        <a:xfrm flipV="1">
          <a:off x="18656300" y="13486612"/>
          <a:ext cx="889000" cy="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45199</xdr:rowOff>
    </xdr:from>
    <xdr:to>
      <xdr:col>116</xdr:col>
      <xdr:colOff>114300</xdr:colOff>
      <xdr:row>77</xdr:row>
      <xdr:rowOff>146799</xdr:rowOff>
    </xdr:to>
    <xdr:sp macro="" textlink="">
      <xdr:nvSpPr>
        <xdr:cNvPr id="864" name="楕円 863"/>
        <xdr:cNvSpPr/>
      </xdr:nvSpPr>
      <xdr:spPr>
        <a:xfrm>
          <a:off x="22110700" y="132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23626</xdr:rowOff>
    </xdr:from>
    <xdr:ext cx="534377" cy="259045"/>
    <xdr:sp macro="" textlink="">
      <xdr:nvSpPr>
        <xdr:cNvPr id="865" name="繰出金該当値テキスト"/>
        <xdr:cNvSpPr txBox="1"/>
      </xdr:nvSpPr>
      <xdr:spPr>
        <a:xfrm>
          <a:off x="22212300" y="1322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81496</xdr:rowOff>
    </xdr:from>
    <xdr:to>
      <xdr:col>112</xdr:col>
      <xdr:colOff>38100</xdr:colOff>
      <xdr:row>79</xdr:row>
      <xdr:rowOff>11646</xdr:rowOff>
    </xdr:to>
    <xdr:sp macro="" textlink="">
      <xdr:nvSpPr>
        <xdr:cNvPr id="866" name="楕円 865"/>
        <xdr:cNvSpPr/>
      </xdr:nvSpPr>
      <xdr:spPr>
        <a:xfrm>
          <a:off x="21272500" y="134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2773</xdr:rowOff>
    </xdr:from>
    <xdr:ext cx="534377" cy="259045"/>
    <xdr:sp macro="" textlink="">
      <xdr:nvSpPr>
        <xdr:cNvPr id="867" name="テキスト ボックス 866"/>
        <xdr:cNvSpPr txBox="1"/>
      </xdr:nvSpPr>
      <xdr:spPr>
        <a:xfrm>
          <a:off x="21056111" y="135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72670</xdr:rowOff>
    </xdr:from>
    <xdr:to>
      <xdr:col>107</xdr:col>
      <xdr:colOff>101600</xdr:colOff>
      <xdr:row>79</xdr:row>
      <xdr:rowOff>2820</xdr:rowOff>
    </xdr:to>
    <xdr:sp macro="" textlink="">
      <xdr:nvSpPr>
        <xdr:cNvPr id="868" name="楕円 867"/>
        <xdr:cNvSpPr/>
      </xdr:nvSpPr>
      <xdr:spPr>
        <a:xfrm>
          <a:off x="20383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165397</xdr:rowOff>
    </xdr:from>
    <xdr:ext cx="534377" cy="259045"/>
    <xdr:sp macro="" textlink="">
      <xdr:nvSpPr>
        <xdr:cNvPr id="869" name="テキスト ボックス 868"/>
        <xdr:cNvSpPr txBox="1"/>
      </xdr:nvSpPr>
      <xdr:spPr>
        <a:xfrm>
          <a:off x="20167111" y="135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62712</xdr:rowOff>
    </xdr:from>
    <xdr:to>
      <xdr:col>102</xdr:col>
      <xdr:colOff>165100</xdr:colOff>
      <xdr:row>78</xdr:row>
      <xdr:rowOff>164312</xdr:rowOff>
    </xdr:to>
    <xdr:sp macro="" textlink="">
      <xdr:nvSpPr>
        <xdr:cNvPr id="870" name="楕円 869"/>
        <xdr:cNvSpPr/>
      </xdr:nvSpPr>
      <xdr:spPr>
        <a:xfrm>
          <a:off x="19494500" y="134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155439</xdr:rowOff>
    </xdr:from>
    <xdr:ext cx="534377" cy="259045"/>
    <xdr:sp macro="" textlink="">
      <xdr:nvSpPr>
        <xdr:cNvPr id="871" name="テキスト ボックス 870"/>
        <xdr:cNvSpPr txBox="1"/>
      </xdr:nvSpPr>
      <xdr:spPr>
        <a:xfrm>
          <a:off x="19278111" y="1352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94284</xdr:rowOff>
    </xdr:from>
    <xdr:to>
      <xdr:col>98</xdr:col>
      <xdr:colOff>38100</xdr:colOff>
      <xdr:row>79</xdr:row>
      <xdr:rowOff>24434</xdr:rowOff>
    </xdr:to>
    <xdr:sp macro="" textlink="">
      <xdr:nvSpPr>
        <xdr:cNvPr id="872" name="楕円 871"/>
        <xdr:cNvSpPr/>
      </xdr:nvSpPr>
      <xdr:spPr>
        <a:xfrm>
          <a:off x="18605500" y="13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15561</xdr:rowOff>
    </xdr:from>
    <xdr:ext cx="534377" cy="259045"/>
    <xdr:sp macro="" textlink="">
      <xdr:nvSpPr>
        <xdr:cNvPr id="873" name="テキスト ボックス 872"/>
        <xdr:cNvSpPr txBox="1"/>
      </xdr:nvSpPr>
      <xdr:spPr>
        <a:xfrm>
          <a:off x="18389111" y="135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貸付金以外は類似団体平均を下回る数値となっている。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繰出金が大きく増加しているのは、産業団地整備事業特別会計へ</a:t>
          </a:r>
          <a:r>
            <a:rPr kumimoji="1" lang="en-US" altLang="ja-JP" sz="1300">
              <a:latin typeface="ＭＳ Ｐゴシック" panose="020B0600070205080204" pitchFamily="50" charset="-128"/>
              <a:ea typeface="ＭＳ Ｐゴシック" panose="020B0600070205080204" pitchFamily="50" charset="-128"/>
            </a:rPr>
            <a:t>590,000</a:t>
          </a:r>
          <a:r>
            <a:rPr kumimoji="1" lang="ja-JP" altLang="en-US" sz="1300">
              <a:latin typeface="ＭＳ Ｐゴシック" panose="020B0600070205080204" pitchFamily="50" charset="-128"/>
              <a:ea typeface="ＭＳ Ｐゴシック" panose="020B0600070205080204" pitchFamily="50" charset="-128"/>
            </a:rPr>
            <a:t>千円繰出したためである。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長野県小諸市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41,521
40,492
98.55
19,851,796
18,947,167
751,152
10,893,287
17,722,672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104458</xdr:rowOff>
    </xdr:from>
    <xdr:to>
      <xdr:col>24</xdr:col>
      <xdr:colOff>63500</xdr:colOff>
      <xdr:row>36</xdr:row>
      <xdr:rowOff>121222</xdr:rowOff>
    </xdr:to>
    <xdr:cxnSp macro="">
      <xdr:nvCxnSpPr>
        <xdr:cNvPr id="61" name="直線コネクタ 60"/>
        <xdr:cNvCxnSpPr/>
      </xdr:nvCxnSpPr>
      <xdr:spPr>
        <a:xfrm flipV="1">
          <a:off x="3797300" y="627665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121222</xdr:rowOff>
    </xdr:from>
    <xdr:to>
      <xdr:col>19</xdr:col>
      <xdr:colOff>177800</xdr:colOff>
      <xdr:row>36</xdr:row>
      <xdr:rowOff>126746</xdr:rowOff>
    </xdr:to>
    <xdr:cxnSp macro="">
      <xdr:nvCxnSpPr>
        <xdr:cNvPr id="64" name="直線コネクタ 63"/>
        <xdr:cNvCxnSpPr/>
      </xdr:nvCxnSpPr>
      <xdr:spPr>
        <a:xfrm flipV="1">
          <a:off x="2908300" y="6293422"/>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126746</xdr:rowOff>
    </xdr:from>
    <xdr:to>
      <xdr:col>15</xdr:col>
      <xdr:colOff>50800</xdr:colOff>
      <xdr:row>36</xdr:row>
      <xdr:rowOff>131318</xdr:rowOff>
    </xdr:to>
    <xdr:cxnSp macro="">
      <xdr:nvCxnSpPr>
        <xdr:cNvPr id="67" name="直線コネクタ 66"/>
        <xdr:cNvCxnSpPr/>
      </xdr:nvCxnSpPr>
      <xdr:spPr>
        <a:xfrm flipV="1">
          <a:off x="2019300" y="62989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104267</xdr:rowOff>
    </xdr:from>
    <xdr:to>
      <xdr:col>10</xdr:col>
      <xdr:colOff>114300</xdr:colOff>
      <xdr:row>36</xdr:row>
      <xdr:rowOff>131318</xdr:rowOff>
    </xdr:to>
    <xdr:cxnSp macro="">
      <xdr:nvCxnSpPr>
        <xdr:cNvPr id="70" name="直線コネクタ 69"/>
        <xdr:cNvCxnSpPr/>
      </xdr:nvCxnSpPr>
      <xdr:spPr>
        <a:xfrm>
          <a:off x="1130300" y="627646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53658</xdr:rowOff>
    </xdr:from>
    <xdr:to>
      <xdr:col>24</xdr:col>
      <xdr:colOff>114300</xdr:colOff>
      <xdr:row>36</xdr:row>
      <xdr:rowOff>155258</xdr:rowOff>
    </xdr:to>
    <xdr:sp macro="" textlink="">
      <xdr:nvSpPr>
        <xdr:cNvPr id="80" name="楕円 79"/>
        <xdr:cNvSpPr/>
      </xdr:nvSpPr>
      <xdr:spPr>
        <a:xfrm>
          <a:off x="4584700" y="62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32085</xdr:rowOff>
    </xdr:from>
    <xdr:ext cx="469744" cy="259045"/>
    <xdr:sp macro="" textlink="">
      <xdr:nvSpPr>
        <xdr:cNvPr id="81" name="議会費該当値テキスト"/>
        <xdr:cNvSpPr txBox="1"/>
      </xdr:nvSpPr>
      <xdr:spPr>
        <a:xfrm>
          <a:off x="4686300" y="620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70422</xdr:rowOff>
    </xdr:from>
    <xdr:to>
      <xdr:col>20</xdr:col>
      <xdr:colOff>38100</xdr:colOff>
      <xdr:row>37</xdr:row>
      <xdr:rowOff>572</xdr:rowOff>
    </xdr:to>
    <xdr:sp macro="" textlink="">
      <xdr:nvSpPr>
        <xdr:cNvPr id="82" name="楕円 81"/>
        <xdr:cNvSpPr/>
      </xdr:nvSpPr>
      <xdr:spPr>
        <a:xfrm>
          <a:off x="3746500" y="62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163149</xdr:rowOff>
    </xdr:from>
    <xdr:ext cx="469744" cy="259045"/>
    <xdr:sp macro="" textlink="">
      <xdr:nvSpPr>
        <xdr:cNvPr id="83" name="テキスト ボックス 82"/>
        <xdr:cNvSpPr txBox="1"/>
      </xdr:nvSpPr>
      <xdr:spPr>
        <a:xfrm>
          <a:off x="3562428" y="633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75946</xdr:rowOff>
    </xdr:from>
    <xdr:to>
      <xdr:col>15</xdr:col>
      <xdr:colOff>101600</xdr:colOff>
      <xdr:row>37</xdr:row>
      <xdr:rowOff>6096</xdr:rowOff>
    </xdr:to>
    <xdr:sp macro="" textlink="">
      <xdr:nvSpPr>
        <xdr:cNvPr id="84" name="楕円 83"/>
        <xdr:cNvSpPr/>
      </xdr:nvSpPr>
      <xdr:spPr>
        <a:xfrm>
          <a:off x="2857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168673</xdr:rowOff>
    </xdr:from>
    <xdr:ext cx="469744" cy="259045"/>
    <xdr:sp macro="" textlink="">
      <xdr:nvSpPr>
        <xdr:cNvPr id="85" name="テキスト ボックス 84"/>
        <xdr:cNvSpPr txBox="1"/>
      </xdr:nvSpPr>
      <xdr:spPr>
        <a:xfrm>
          <a:off x="2673428"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80518</xdr:rowOff>
    </xdr:from>
    <xdr:to>
      <xdr:col>10</xdr:col>
      <xdr:colOff>165100</xdr:colOff>
      <xdr:row>37</xdr:row>
      <xdr:rowOff>10668</xdr:rowOff>
    </xdr:to>
    <xdr:sp macro="" textlink="">
      <xdr:nvSpPr>
        <xdr:cNvPr id="86" name="楕円 85"/>
        <xdr:cNvSpPr/>
      </xdr:nvSpPr>
      <xdr:spPr>
        <a:xfrm>
          <a:off x="1968500" y="62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1795</xdr:rowOff>
    </xdr:from>
    <xdr:ext cx="469744" cy="259045"/>
    <xdr:sp macro="" textlink="">
      <xdr:nvSpPr>
        <xdr:cNvPr id="87" name="テキスト ボックス 86"/>
        <xdr:cNvSpPr txBox="1"/>
      </xdr:nvSpPr>
      <xdr:spPr>
        <a:xfrm>
          <a:off x="1784428" y="63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53467</xdr:rowOff>
    </xdr:from>
    <xdr:to>
      <xdr:col>6</xdr:col>
      <xdr:colOff>38100</xdr:colOff>
      <xdr:row>36</xdr:row>
      <xdr:rowOff>155067</xdr:rowOff>
    </xdr:to>
    <xdr:sp macro="" textlink="">
      <xdr:nvSpPr>
        <xdr:cNvPr id="88" name="楕円 87"/>
        <xdr:cNvSpPr/>
      </xdr:nvSpPr>
      <xdr:spPr>
        <a:xfrm>
          <a:off x="1079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146194</xdr:rowOff>
    </xdr:from>
    <xdr:ext cx="469744" cy="259045"/>
    <xdr:sp macro="" textlink="">
      <xdr:nvSpPr>
        <xdr:cNvPr id="89" name="テキスト ボックス 88"/>
        <xdr:cNvSpPr txBox="1"/>
      </xdr:nvSpPr>
      <xdr:spPr>
        <a:xfrm>
          <a:off x="895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161399</xdr:rowOff>
    </xdr:from>
    <xdr:to>
      <xdr:col>24</xdr:col>
      <xdr:colOff>63500</xdr:colOff>
      <xdr:row>58</xdr:row>
      <xdr:rowOff>163379</xdr:rowOff>
    </xdr:to>
    <xdr:cxnSp macro="">
      <xdr:nvCxnSpPr>
        <xdr:cNvPr id="118" name="直線コネクタ 117"/>
        <xdr:cNvCxnSpPr/>
      </xdr:nvCxnSpPr>
      <xdr:spPr>
        <a:xfrm>
          <a:off x="3797300" y="10105499"/>
          <a:ext cx="8382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144821</xdr:rowOff>
    </xdr:from>
    <xdr:to>
      <xdr:col>19</xdr:col>
      <xdr:colOff>177800</xdr:colOff>
      <xdr:row>58</xdr:row>
      <xdr:rowOff>161399</xdr:rowOff>
    </xdr:to>
    <xdr:cxnSp macro="">
      <xdr:nvCxnSpPr>
        <xdr:cNvPr id="121" name="直線コネクタ 120"/>
        <xdr:cNvCxnSpPr/>
      </xdr:nvCxnSpPr>
      <xdr:spPr>
        <a:xfrm>
          <a:off x="2908300" y="10088921"/>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16356</xdr:rowOff>
    </xdr:from>
    <xdr:to>
      <xdr:col>15</xdr:col>
      <xdr:colOff>50800</xdr:colOff>
      <xdr:row>58</xdr:row>
      <xdr:rowOff>144821</xdr:rowOff>
    </xdr:to>
    <xdr:cxnSp macro="">
      <xdr:nvCxnSpPr>
        <xdr:cNvPr id="124" name="直線コネクタ 123"/>
        <xdr:cNvCxnSpPr/>
      </xdr:nvCxnSpPr>
      <xdr:spPr>
        <a:xfrm>
          <a:off x="2019300" y="9960456"/>
          <a:ext cx="889000" cy="1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16356</xdr:rowOff>
    </xdr:from>
    <xdr:to>
      <xdr:col>10</xdr:col>
      <xdr:colOff>114300</xdr:colOff>
      <xdr:row>58</xdr:row>
      <xdr:rowOff>165510</xdr:rowOff>
    </xdr:to>
    <xdr:cxnSp macro="">
      <xdr:nvCxnSpPr>
        <xdr:cNvPr id="127" name="直線コネクタ 126"/>
        <xdr:cNvCxnSpPr/>
      </xdr:nvCxnSpPr>
      <xdr:spPr>
        <a:xfrm flipV="1">
          <a:off x="1130300" y="9960456"/>
          <a:ext cx="889000" cy="14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112579</xdr:rowOff>
    </xdr:from>
    <xdr:to>
      <xdr:col>24</xdr:col>
      <xdr:colOff>114300</xdr:colOff>
      <xdr:row>59</xdr:row>
      <xdr:rowOff>42729</xdr:rowOff>
    </xdr:to>
    <xdr:sp macro="" textlink="">
      <xdr:nvSpPr>
        <xdr:cNvPr id="137" name="楕円 136"/>
        <xdr:cNvSpPr/>
      </xdr:nvSpPr>
      <xdr:spPr>
        <a:xfrm>
          <a:off x="4584700" y="10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27506</xdr:rowOff>
    </xdr:from>
    <xdr:ext cx="534377" cy="259045"/>
    <xdr:sp macro="" textlink="">
      <xdr:nvSpPr>
        <xdr:cNvPr id="138" name="総務費該当値テキスト"/>
        <xdr:cNvSpPr txBox="1"/>
      </xdr:nvSpPr>
      <xdr:spPr>
        <a:xfrm>
          <a:off x="4686300" y="99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110599</xdr:rowOff>
    </xdr:from>
    <xdr:to>
      <xdr:col>20</xdr:col>
      <xdr:colOff>38100</xdr:colOff>
      <xdr:row>59</xdr:row>
      <xdr:rowOff>40749</xdr:rowOff>
    </xdr:to>
    <xdr:sp macro="" textlink="">
      <xdr:nvSpPr>
        <xdr:cNvPr id="139" name="楕円 138"/>
        <xdr:cNvSpPr/>
      </xdr:nvSpPr>
      <xdr:spPr>
        <a:xfrm>
          <a:off x="3746500" y="100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31876</xdr:rowOff>
    </xdr:from>
    <xdr:ext cx="534377" cy="259045"/>
    <xdr:sp macro="" textlink="">
      <xdr:nvSpPr>
        <xdr:cNvPr id="140" name="テキスト ボックス 139"/>
        <xdr:cNvSpPr txBox="1"/>
      </xdr:nvSpPr>
      <xdr:spPr>
        <a:xfrm>
          <a:off x="3530111" y="101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94021</xdr:rowOff>
    </xdr:from>
    <xdr:to>
      <xdr:col>15</xdr:col>
      <xdr:colOff>101600</xdr:colOff>
      <xdr:row>59</xdr:row>
      <xdr:rowOff>24171</xdr:rowOff>
    </xdr:to>
    <xdr:sp macro="" textlink="">
      <xdr:nvSpPr>
        <xdr:cNvPr id="141" name="楕円 140"/>
        <xdr:cNvSpPr/>
      </xdr:nvSpPr>
      <xdr:spPr>
        <a:xfrm>
          <a:off x="2857500" y="100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15298</xdr:rowOff>
    </xdr:from>
    <xdr:ext cx="534377" cy="259045"/>
    <xdr:sp macro="" textlink="">
      <xdr:nvSpPr>
        <xdr:cNvPr id="142" name="テキスト ボックス 141"/>
        <xdr:cNvSpPr txBox="1"/>
      </xdr:nvSpPr>
      <xdr:spPr>
        <a:xfrm>
          <a:off x="2641111" y="101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137006</xdr:rowOff>
    </xdr:from>
    <xdr:to>
      <xdr:col>10</xdr:col>
      <xdr:colOff>165100</xdr:colOff>
      <xdr:row>58</xdr:row>
      <xdr:rowOff>67156</xdr:rowOff>
    </xdr:to>
    <xdr:sp macro="" textlink="">
      <xdr:nvSpPr>
        <xdr:cNvPr id="143" name="楕円 142"/>
        <xdr:cNvSpPr/>
      </xdr:nvSpPr>
      <xdr:spPr>
        <a:xfrm>
          <a:off x="1968500" y="99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58283</xdr:rowOff>
    </xdr:from>
    <xdr:ext cx="599010" cy="259045"/>
    <xdr:sp macro="" textlink="">
      <xdr:nvSpPr>
        <xdr:cNvPr id="144" name="テキスト ボックス 143"/>
        <xdr:cNvSpPr txBox="1"/>
      </xdr:nvSpPr>
      <xdr:spPr>
        <a:xfrm>
          <a:off x="1719795" y="1000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114710</xdr:rowOff>
    </xdr:from>
    <xdr:to>
      <xdr:col>6</xdr:col>
      <xdr:colOff>38100</xdr:colOff>
      <xdr:row>59</xdr:row>
      <xdr:rowOff>44860</xdr:rowOff>
    </xdr:to>
    <xdr:sp macro="" textlink="">
      <xdr:nvSpPr>
        <xdr:cNvPr id="145" name="楕円 144"/>
        <xdr:cNvSpPr/>
      </xdr:nvSpPr>
      <xdr:spPr>
        <a:xfrm>
          <a:off x="1079500" y="1005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35987</xdr:rowOff>
    </xdr:from>
    <xdr:ext cx="534377" cy="259045"/>
    <xdr:sp macro="" textlink="">
      <xdr:nvSpPr>
        <xdr:cNvPr id="146" name="テキスト ボックス 145"/>
        <xdr:cNvSpPr txBox="1"/>
      </xdr:nvSpPr>
      <xdr:spPr>
        <a:xfrm>
          <a:off x="863111" y="101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160032</xdr:rowOff>
    </xdr:from>
    <xdr:to>
      <xdr:col>24</xdr:col>
      <xdr:colOff>63500</xdr:colOff>
      <xdr:row>77</xdr:row>
      <xdr:rowOff>33795</xdr:rowOff>
    </xdr:to>
    <xdr:cxnSp macro="">
      <xdr:nvCxnSpPr>
        <xdr:cNvPr id="174" name="直線コネクタ 173"/>
        <xdr:cNvCxnSpPr/>
      </xdr:nvCxnSpPr>
      <xdr:spPr>
        <a:xfrm flipV="1">
          <a:off x="3797300" y="13190232"/>
          <a:ext cx="838200" cy="4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109091</xdr:rowOff>
    </xdr:from>
    <xdr:to>
      <xdr:col>19</xdr:col>
      <xdr:colOff>177800</xdr:colOff>
      <xdr:row>77</xdr:row>
      <xdr:rowOff>33795</xdr:rowOff>
    </xdr:to>
    <xdr:cxnSp macro="">
      <xdr:nvCxnSpPr>
        <xdr:cNvPr id="177" name="直線コネクタ 176"/>
        <xdr:cNvCxnSpPr/>
      </xdr:nvCxnSpPr>
      <xdr:spPr>
        <a:xfrm>
          <a:off x="2908300" y="13139291"/>
          <a:ext cx="889000" cy="9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109091</xdr:rowOff>
    </xdr:from>
    <xdr:to>
      <xdr:col>15</xdr:col>
      <xdr:colOff>50800</xdr:colOff>
      <xdr:row>77</xdr:row>
      <xdr:rowOff>114590</xdr:rowOff>
    </xdr:to>
    <xdr:cxnSp macro="">
      <xdr:nvCxnSpPr>
        <xdr:cNvPr id="180" name="直線コネクタ 179"/>
        <xdr:cNvCxnSpPr/>
      </xdr:nvCxnSpPr>
      <xdr:spPr>
        <a:xfrm flipV="1">
          <a:off x="2019300" y="13139291"/>
          <a:ext cx="889000" cy="1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114590</xdr:rowOff>
    </xdr:from>
    <xdr:to>
      <xdr:col>10</xdr:col>
      <xdr:colOff>114300</xdr:colOff>
      <xdr:row>77</xdr:row>
      <xdr:rowOff>161399</xdr:rowOff>
    </xdr:to>
    <xdr:cxnSp macro="">
      <xdr:nvCxnSpPr>
        <xdr:cNvPr id="183" name="直線コネクタ 182"/>
        <xdr:cNvCxnSpPr/>
      </xdr:nvCxnSpPr>
      <xdr:spPr>
        <a:xfrm flipV="1">
          <a:off x="1130300" y="13316240"/>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109232</xdr:rowOff>
    </xdr:from>
    <xdr:to>
      <xdr:col>24</xdr:col>
      <xdr:colOff>114300</xdr:colOff>
      <xdr:row>77</xdr:row>
      <xdr:rowOff>39382</xdr:rowOff>
    </xdr:to>
    <xdr:sp macro="" textlink="">
      <xdr:nvSpPr>
        <xdr:cNvPr id="193" name="楕円 192"/>
        <xdr:cNvSpPr/>
      </xdr:nvSpPr>
      <xdr:spPr>
        <a:xfrm>
          <a:off x="4584700" y="131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24159</xdr:rowOff>
    </xdr:from>
    <xdr:ext cx="599010" cy="259045"/>
    <xdr:sp macro="" textlink="">
      <xdr:nvSpPr>
        <xdr:cNvPr id="194" name="民生費該当値テキスト"/>
        <xdr:cNvSpPr txBox="1"/>
      </xdr:nvSpPr>
      <xdr:spPr>
        <a:xfrm>
          <a:off x="4686300" y="1305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154445</xdr:rowOff>
    </xdr:from>
    <xdr:to>
      <xdr:col>20</xdr:col>
      <xdr:colOff>38100</xdr:colOff>
      <xdr:row>77</xdr:row>
      <xdr:rowOff>84595</xdr:rowOff>
    </xdr:to>
    <xdr:sp macro="" textlink="">
      <xdr:nvSpPr>
        <xdr:cNvPr id="195" name="楕円 194"/>
        <xdr:cNvSpPr/>
      </xdr:nvSpPr>
      <xdr:spPr>
        <a:xfrm>
          <a:off x="3746500" y="131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75722</xdr:rowOff>
    </xdr:from>
    <xdr:ext cx="599010" cy="259045"/>
    <xdr:sp macro="" textlink="">
      <xdr:nvSpPr>
        <xdr:cNvPr id="196" name="テキスト ボックス 195"/>
        <xdr:cNvSpPr txBox="1"/>
      </xdr:nvSpPr>
      <xdr:spPr>
        <a:xfrm>
          <a:off x="3497795" y="13277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58291</xdr:rowOff>
    </xdr:from>
    <xdr:to>
      <xdr:col>15</xdr:col>
      <xdr:colOff>101600</xdr:colOff>
      <xdr:row>76</xdr:row>
      <xdr:rowOff>159891</xdr:rowOff>
    </xdr:to>
    <xdr:sp macro="" textlink="">
      <xdr:nvSpPr>
        <xdr:cNvPr id="197" name="楕円 196"/>
        <xdr:cNvSpPr/>
      </xdr:nvSpPr>
      <xdr:spPr>
        <a:xfrm>
          <a:off x="2857500" y="1308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151018</xdr:rowOff>
    </xdr:from>
    <xdr:ext cx="599010" cy="259045"/>
    <xdr:sp macro="" textlink="">
      <xdr:nvSpPr>
        <xdr:cNvPr id="198" name="テキスト ボックス 197"/>
        <xdr:cNvSpPr txBox="1"/>
      </xdr:nvSpPr>
      <xdr:spPr>
        <a:xfrm>
          <a:off x="2608795" y="1318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63790</xdr:rowOff>
    </xdr:from>
    <xdr:to>
      <xdr:col>10</xdr:col>
      <xdr:colOff>165100</xdr:colOff>
      <xdr:row>77</xdr:row>
      <xdr:rowOff>165390</xdr:rowOff>
    </xdr:to>
    <xdr:sp macro="" textlink="">
      <xdr:nvSpPr>
        <xdr:cNvPr id="199" name="楕円 198"/>
        <xdr:cNvSpPr/>
      </xdr:nvSpPr>
      <xdr:spPr>
        <a:xfrm>
          <a:off x="1968500" y="132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156517</xdr:rowOff>
    </xdr:from>
    <xdr:ext cx="599010" cy="259045"/>
    <xdr:sp macro="" textlink="">
      <xdr:nvSpPr>
        <xdr:cNvPr id="200" name="テキスト ボックス 199"/>
        <xdr:cNvSpPr txBox="1"/>
      </xdr:nvSpPr>
      <xdr:spPr>
        <a:xfrm>
          <a:off x="1719795" y="133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110599</xdr:rowOff>
    </xdr:from>
    <xdr:to>
      <xdr:col>6</xdr:col>
      <xdr:colOff>38100</xdr:colOff>
      <xdr:row>78</xdr:row>
      <xdr:rowOff>40749</xdr:rowOff>
    </xdr:to>
    <xdr:sp macro="" textlink="">
      <xdr:nvSpPr>
        <xdr:cNvPr id="201" name="楕円 200"/>
        <xdr:cNvSpPr/>
      </xdr:nvSpPr>
      <xdr:spPr>
        <a:xfrm>
          <a:off x="1079500" y="133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31876</xdr:rowOff>
    </xdr:from>
    <xdr:ext cx="599010" cy="259045"/>
    <xdr:sp macro="" textlink="">
      <xdr:nvSpPr>
        <xdr:cNvPr id="202" name="テキスト ボックス 201"/>
        <xdr:cNvSpPr txBox="1"/>
      </xdr:nvSpPr>
      <xdr:spPr>
        <a:xfrm>
          <a:off x="830795" y="1340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123217</xdr:rowOff>
    </xdr:from>
    <xdr:to>
      <xdr:col>24</xdr:col>
      <xdr:colOff>63500</xdr:colOff>
      <xdr:row>97</xdr:row>
      <xdr:rowOff>136102</xdr:rowOff>
    </xdr:to>
    <xdr:cxnSp macro="">
      <xdr:nvCxnSpPr>
        <xdr:cNvPr id="229" name="直線コネクタ 228"/>
        <xdr:cNvCxnSpPr/>
      </xdr:nvCxnSpPr>
      <xdr:spPr>
        <a:xfrm>
          <a:off x="3797300" y="16753867"/>
          <a:ext cx="8382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112889</xdr:rowOff>
    </xdr:from>
    <xdr:to>
      <xdr:col>19</xdr:col>
      <xdr:colOff>177800</xdr:colOff>
      <xdr:row>97</xdr:row>
      <xdr:rowOff>123217</xdr:rowOff>
    </xdr:to>
    <xdr:cxnSp macro="">
      <xdr:nvCxnSpPr>
        <xdr:cNvPr id="232" name="直線コネクタ 231"/>
        <xdr:cNvCxnSpPr/>
      </xdr:nvCxnSpPr>
      <xdr:spPr>
        <a:xfrm>
          <a:off x="2908300" y="16743539"/>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112889</xdr:rowOff>
    </xdr:from>
    <xdr:to>
      <xdr:col>15</xdr:col>
      <xdr:colOff>50800</xdr:colOff>
      <xdr:row>97</xdr:row>
      <xdr:rowOff>162894</xdr:rowOff>
    </xdr:to>
    <xdr:cxnSp macro="">
      <xdr:nvCxnSpPr>
        <xdr:cNvPr id="235" name="直線コネクタ 234"/>
        <xdr:cNvCxnSpPr/>
      </xdr:nvCxnSpPr>
      <xdr:spPr>
        <a:xfrm flipV="1">
          <a:off x="2019300" y="16743539"/>
          <a:ext cx="889000" cy="5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162894</xdr:rowOff>
    </xdr:from>
    <xdr:to>
      <xdr:col>10</xdr:col>
      <xdr:colOff>114300</xdr:colOff>
      <xdr:row>97</xdr:row>
      <xdr:rowOff>168197</xdr:rowOff>
    </xdr:to>
    <xdr:cxnSp macro="">
      <xdr:nvCxnSpPr>
        <xdr:cNvPr id="238" name="直線コネクタ 237"/>
        <xdr:cNvCxnSpPr/>
      </xdr:nvCxnSpPr>
      <xdr:spPr>
        <a:xfrm flipV="1">
          <a:off x="1130300" y="1679354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85302</xdr:rowOff>
    </xdr:from>
    <xdr:to>
      <xdr:col>24</xdr:col>
      <xdr:colOff>114300</xdr:colOff>
      <xdr:row>98</xdr:row>
      <xdr:rowOff>15452</xdr:rowOff>
    </xdr:to>
    <xdr:sp macro="" textlink="">
      <xdr:nvSpPr>
        <xdr:cNvPr id="248" name="楕円 247"/>
        <xdr:cNvSpPr/>
      </xdr:nvSpPr>
      <xdr:spPr>
        <a:xfrm>
          <a:off x="4584700" y="167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229</xdr:rowOff>
    </xdr:from>
    <xdr:ext cx="534377" cy="259045"/>
    <xdr:sp macro="" textlink="">
      <xdr:nvSpPr>
        <xdr:cNvPr id="249" name="衛生費該当値テキスト"/>
        <xdr:cNvSpPr txBox="1"/>
      </xdr:nvSpPr>
      <xdr:spPr>
        <a:xfrm>
          <a:off x="4686300" y="1663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72417</xdr:rowOff>
    </xdr:from>
    <xdr:to>
      <xdr:col>20</xdr:col>
      <xdr:colOff>38100</xdr:colOff>
      <xdr:row>98</xdr:row>
      <xdr:rowOff>2567</xdr:rowOff>
    </xdr:to>
    <xdr:sp macro="" textlink="">
      <xdr:nvSpPr>
        <xdr:cNvPr id="250" name="楕円 249"/>
        <xdr:cNvSpPr/>
      </xdr:nvSpPr>
      <xdr:spPr>
        <a:xfrm>
          <a:off x="3746500" y="167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165144</xdr:rowOff>
    </xdr:from>
    <xdr:ext cx="534377" cy="259045"/>
    <xdr:sp macro="" textlink="">
      <xdr:nvSpPr>
        <xdr:cNvPr id="251" name="テキスト ボックス 250"/>
        <xdr:cNvSpPr txBox="1"/>
      </xdr:nvSpPr>
      <xdr:spPr>
        <a:xfrm>
          <a:off x="3530111" y="167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62089</xdr:rowOff>
    </xdr:from>
    <xdr:to>
      <xdr:col>15</xdr:col>
      <xdr:colOff>101600</xdr:colOff>
      <xdr:row>97</xdr:row>
      <xdr:rowOff>163689</xdr:rowOff>
    </xdr:to>
    <xdr:sp macro="" textlink="">
      <xdr:nvSpPr>
        <xdr:cNvPr id="252" name="楕円 251"/>
        <xdr:cNvSpPr/>
      </xdr:nvSpPr>
      <xdr:spPr>
        <a:xfrm>
          <a:off x="2857500" y="166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154816</xdr:rowOff>
    </xdr:from>
    <xdr:ext cx="534377" cy="259045"/>
    <xdr:sp macro="" textlink="">
      <xdr:nvSpPr>
        <xdr:cNvPr id="253" name="テキスト ボックス 252"/>
        <xdr:cNvSpPr txBox="1"/>
      </xdr:nvSpPr>
      <xdr:spPr>
        <a:xfrm>
          <a:off x="2641111" y="1678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112094</xdr:rowOff>
    </xdr:from>
    <xdr:to>
      <xdr:col>10</xdr:col>
      <xdr:colOff>165100</xdr:colOff>
      <xdr:row>98</xdr:row>
      <xdr:rowOff>42244</xdr:rowOff>
    </xdr:to>
    <xdr:sp macro="" textlink="">
      <xdr:nvSpPr>
        <xdr:cNvPr id="254" name="楕円 253"/>
        <xdr:cNvSpPr/>
      </xdr:nvSpPr>
      <xdr:spPr>
        <a:xfrm>
          <a:off x="1968500" y="167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33371</xdr:rowOff>
    </xdr:from>
    <xdr:ext cx="534377" cy="259045"/>
    <xdr:sp macro="" textlink="">
      <xdr:nvSpPr>
        <xdr:cNvPr id="255" name="テキスト ボックス 254"/>
        <xdr:cNvSpPr txBox="1"/>
      </xdr:nvSpPr>
      <xdr:spPr>
        <a:xfrm>
          <a:off x="1752111" y="168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117397</xdr:rowOff>
    </xdr:from>
    <xdr:to>
      <xdr:col>6</xdr:col>
      <xdr:colOff>38100</xdr:colOff>
      <xdr:row>98</xdr:row>
      <xdr:rowOff>47547</xdr:rowOff>
    </xdr:to>
    <xdr:sp macro="" textlink="">
      <xdr:nvSpPr>
        <xdr:cNvPr id="256" name="楕円 255"/>
        <xdr:cNvSpPr/>
      </xdr:nvSpPr>
      <xdr:spPr>
        <a:xfrm>
          <a:off x="1079500" y="167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38674</xdr:rowOff>
    </xdr:from>
    <xdr:ext cx="534377" cy="259045"/>
    <xdr:sp macro="" textlink="">
      <xdr:nvSpPr>
        <xdr:cNvPr id="257" name="テキスト ボックス 256"/>
        <xdr:cNvSpPr txBox="1"/>
      </xdr:nvSpPr>
      <xdr:spPr>
        <a:xfrm>
          <a:off x="863111" y="168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103124</xdr:rowOff>
    </xdr:from>
    <xdr:to>
      <xdr:col>55</xdr:col>
      <xdr:colOff>0</xdr:colOff>
      <xdr:row>35</xdr:row>
      <xdr:rowOff>103451</xdr:rowOff>
    </xdr:to>
    <xdr:cxnSp macro="">
      <xdr:nvCxnSpPr>
        <xdr:cNvPr id="288" name="直線コネクタ 287"/>
        <xdr:cNvCxnSpPr/>
      </xdr:nvCxnSpPr>
      <xdr:spPr>
        <a:xfrm>
          <a:off x="9639300" y="610387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103124</xdr:rowOff>
    </xdr:from>
    <xdr:to>
      <xdr:col>50</xdr:col>
      <xdr:colOff>114300</xdr:colOff>
      <xdr:row>35</xdr:row>
      <xdr:rowOff>105084</xdr:rowOff>
    </xdr:to>
    <xdr:cxnSp macro="">
      <xdr:nvCxnSpPr>
        <xdr:cNvPr id="291" name="直線コネクタ 290"/>
        <xdr:cNvCxnSpPr/>
      </xdr:nvCxnSpPr>
      <xdr:spPr>
        <a:xfrm flipV="1">
          <a:off x="8750300" y="610387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105084</xdr:rowOff>
    </xdr:from>
    <xdr:to>
      <xdr:col>45</xdr:col>
      <xdr:colOff>177800</xdr:colOff>
      <xdr:row>35</xdr:row>
      <xdr:rowOff>114554</xdr:rowOff>
    </xdr:to>
    <xdr:cxnSp macro="">
      <xdr:nvCxnSpPr>
        <xdr:cNvPr id="294" name="直線コネクタ 293"/>
        <xdr:cNvCxnSpPr/>
      </xdr:nvCxnSpPr>
      <xdr:spPr>
        <a:xfrm flipV="1">
          <a:off x="7861300" y="6105834"/>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41402</xdr:rowOff>
    </xdr:from>
    <xdr:to>
      <xdr:col>41</xdr:col>
      <xdr:colOff>50800</xdr:colOff>
      <xdr:row>35</xdr:row>
      <xdr:rowOff>114554</xdr:rowOff>
    </xdr:to>
    <xdr:cxnSp macro="">
      <xdr:nvCxnSpPr>
        <xdr:cNvPr id="297" name="直線コネクタ 296"/>
        <xdr:cNvCxnSpPr/>
      </xdr:nvCxnSpPr>
      <xdr:spPr>
        <a:xfrm>
          <a:off x="6972300" y="60421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52651</xdr:rowOff>
    </xdr:from>
    <xdr:to>
      <xdr:col>55</xdr:col>
      <xdr:colOff>50800</xdr:colOff>
      <xdr:row>35</xdr:row>
      <xdr:rowOff>154251</xdr:rowOff>
    </xdr:to>
    <xdr:sp macro="" textlink="">
      <xdr:nvSpPr>
        <xdr:cNvPr id="307" name="楕円 306"/>
        <xdr:cNvSpPr/>
      </xdr:nvSpPr>
      <xdr:spPr>
        <a:xfrm>
          <a:off x="10426700" y="60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75528</xdr:rowOff>
    </xdr:from>
    <xdr:ext cx="469744" cy="259045"/>
    <xdr:sp macro="" textlink="">
      <xdr:nvSpPr>
        <xdr:cNvPr id="308" name="労働費該当値テキスト"/>
        <xdr:cNvSpPr txBox="1"/>
      </xdr:nvSpPr>
      <xdr:spPr>
        <a:xfrm>
          <a:off x="10528300" y="59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52324</xdr:rowOff>
    </xdr:from>
    <xdr:to>
      <xdr:col>50</xdr:col>
      <xdr:colOff>165100</xdr:colOff>
      <xdr:row>35</xdr:row>
      <xdr:rowOff>153924</xdr:rowOff>
    </xdr:to>
    <xdr:sp macro="" textlink="">
      <xdr:nvSpPr>
        <xdr:cNvPr id="309" name="楕円 308"/>
        <xdr:cNvSpPr/>
      </xdr:nvSpPr>
      <xdr:spPr>
        <a:xfrm>
          <a:off x="9588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170451</xdr:rowOff>
    </xdr:from>
    <xdr:ext cx="469744" cy="259045"/>
    <xdr:sp macro="" textlink="">
      <xdr:nvSpPr>
        <xdr:cNvPr id="310" name="テキスト ボックス 309"/>
        <xdr:cNvSpPr txBox="1"/>
      </xdr:nvSpPr>
      <xdr:spPr>
        <a:xfrm>
          <a:off x="9404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54284</xdr:rowOff>
    </xdr:from>
    <xdr:to>
      <xdr:col>46</xdr:col>
      <xdr:colOff>38100</xdr:colOff>
      <xdr:row>35</xdr:row>
      <xdr:rowOff>155884</xdr:rowOff>
    </xdr:to>
    <xdr:sp macro="" textlink="">
      <xdr:nvSpPr>
        <xdr:cNvPr id="311" name="楕円 310"/>
        <xdr:cNvSpPr/>
      </xdr:nvSpPr>
      <xdr:spPr>
        <a:xfrm>
          <a:off x="86995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961</xdr:rowOff>
    </xdr:from>
    <xdr:ext cx="469744" cy="259045"/>
    <xdr:sp macro="" textlink="">
      <xdr:nvSpPr>
        <xdr:cNvPr id="312" name="テキスト ボックス 311"/>
        <xdr:cNvSpPr txBox="1"/>
      </xdr:nvSpPr>
      <xdr:spPr>
        <a:xfrm>
          <a:off x="8515428" y="58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63754</xdr:rowOff>
    </xdr:from>
    <xdr:to>
      <xdr:col>41</xdr:col>
      <xdr:colOff>101600</xdr:colOff>
      <xdr:row>35</xdr:row>
      <xdr:rowOff>165354</xdr:rowOff>
    </xdr:to>
    <xdr:sp macro="" textlink="">
      <xdr:nvSpPr>
        <xdr:cNvPr id="313" name="楕円 312"/>
        <xdr:cNvSpPr/>
      </xdr:nvSpPr>
      <xdr:spPr>
        <a:xfrm>
          <a:off x="7810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10431</xdr:rowOff>
    </xdr:from>
    <xdr:ext cx="469744" cy="259045"/>
    <xdr:sp macro="" textlink="">
      <xdr:nvSpPr>
        <xdr:cNvPr id="314" name="テキスト ボックス 313"/>
        <xdr:cNvSpPr txBox="1"/>
      </xdr:nvSpPr>
      <xdr:spPr>
        <a:xfrm>
          <a:off x="7626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162052</xdr:rowOff>
    </xdr:from>
    <xdr:to>
      <xdr:col>36</xdr:col>
      <xdr:colOff>165100</xdr:colOff>
      <xdr:row>35</xdr:row>
      <xdr:rowOff>92202</xdr:rowOff>
    </xdr:to>
    <xdr:sp macro="" textlink="">
      <xdr:nvSpPr>
        <xdr:cNvPr id="315" name="楕円 314"/>
        <xdr:cNvSpPr/>
      </xdr:nvSpPr>
      <xdr:spPr>
        <a:xfrm>
          <a:off x="6921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108729</xdr:rowOff>
    </xdr:from>
    <xdr:ext cx="469744" cy="259045"/>
    <xdr:sp macro="" textlink="">
      <xdr:nvSpPr>
        <xdr:cNvPr id="316" name="テキスト ボックス 315"/>
        <xdr:cNvSpPr txBox="1"/>
      </xdr:nvSpPr>
      <xdr:spPr>
        <a:xfrm>
          <a:off x="6737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87404</xdr:rowOff>
    </xdr:from>
    <xdr:to>
      <xdr:col>55</xdr:col>
      <xdr:colOff>0</xdr:colOff>
      <xdr:row>58</xdr:row>
      <xdr:rowOff>101974</xdr:rowOff>
    </xdr:to>
    <xdr:cxnSp macro="">
      <xdr:nvCxnSpPr>
        <xdr:cNvPr id="345" name="直線コネクタ 344"/>
        <xdr:cNvCxnSpPr/>
      </xdr:nvCxnSpPr>
      <xdr:spPr>
        <a:xfrm>
          <a:off x="9639300" y="10031504"/>
          <a:ext cx="8382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87404</xdr:rowOff>
    </xdr:from>
    <xdr:to>
      <xdr:col>50</xdr:col>
      <xdr:colOff>114300</xdr:colOff>
      <xdr:row>58</xdr:row>
      <xdr:rowOff>92502</xdr:rowOff>
    </xdr:to>
    <xdr:cxnSp macro="">
      <xdr:nvCxnSpPr>
        <xdr:cNvPr id="348" name="直線コネクタ 347"/>
        <xdr:cNvCxnSpPr/>
      </xdr:nvCxnSpPr>
      <xdr:spPr>
        <a:xfrm flipV="1">
          <a:off x="8750300" y="10031504"/>
          <a:ext cx="8890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92502</xdr:rowOff>
    </xdr:from>
    <xdr:to>
      <xdr:col>45</xdr:col>
      <xdr:colOff>177800</xdr:colOff>
      <xdr:row>58</xdr:row>
      <xdr:rowOff>96662</xdr:rowOff>
    </xdr:to>
    <xdr:cxnSp macro="">
      <xdr:nvCxnSpPr>
        <xdr:cNvPr id="351" name="直線コネクタ 350"/>
        <xdr:cNvCxnSpPr/>
      </xdr:nvCxnSpPr>
      <xdr:spPr>
        <a:xfrm flipV="1">
          <a:off x="7861300" y="10036602"/>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96662</xdr:rowOff>
    </xdr:from>
    <xdr:to>
      <xdr:col>41</xdr:col>
      <xdr:colOff>50800</xdr:colOff>
      <xdr:row>58</xdr:row>
      <xdr:rowOff>125260</xdr:rowOff>
    </xdr:to>
    <xdr:cxnSp macro="">
      <xdr:nvCxnSpPr>
        <xdr:cNvPr id="354" name="直線コネクタ 353"/>
        <xdr:cNvCxnSpPr/>
      </xdr:nvCxnSpPr>
      <xdr:spPr>
        <a:xfrm flipV="1">
          <a:off x="6972300" y="10040762"/>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51174</xdr:rowOff>
    </xdr:from>
    <xdr:to>
      <xdr:col>55</xdr:col>
      <xdr:colOff>50800</xdr:colOff>
      <xdr:row>58</xdr:row>
      <xdr:rowOff>152774</xdr:rowOff>
    </xdr:to>
    <xdr:sp macro="" textlink="">
      <xdr:nvSpPr>
        <xdr:cNvPr id="364" name="楕円 363"/>
        <xdr:cNvSpPr/>
      </xdr:nvSpPr>
      <xdr:spPr>
        <a:xfrm>
          <a:off x="10426700" y="99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137551</xdr:rowOff>
    </xdr:from>
    <xdr:ext cx="534377" cy="259045"/>
    <xdr:sp macro="" textlink="">
      <xdr:nvSpPr>
        <xdr:cNvPr id="365" name="農林水産業費該当値テキスト"/>
        <xdr:cNvSpPr txBox="1"/>
      </xdr:nvSpPr>
      <xdr:spPr>
        <a:xfrm>
          <a:off x="10528300" y="99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36604</xdr:rowOff>
    </xdr:from>
    <xdr:to>
      <xdr:col>50</xdr:col>
      <xdr:colOff>165100</xdr:colOff>
      <xdr:row>58</xdr:row>
      <xdr:rowOff>138204</xdr:rowOff>
    </xdr:to>
    <xdr:sp macro="" textlink="">
      <xdr:nvSpPr>
        <xdr:cNvPr id="366" name="楕円 365"/>
        <xdr:cNvSpPr/>
      </xdr:nvSpPr>
      <xdr:spPr>
        <a:xfrm>
          <a:off x="9588500" y="998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129331</xdr:rowOff>
    </xdr:from>
    <xdr:ext cx="534377" cy="259045"/>
    <xdr:sp macro="" textlink="">
      <xdr:nvSpPr>
        <xdr:cNvPr id="367" name="テキスト ボックス 366"/>
        <xdr:cNvSpPr txBox="1"/>
      </xdr:nvSpPr>
      <xdr:spPr>
        <a:xfrm>
          <a:off x="9372111" y="100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41702</xdr:rowOff>
    </xdr:from>
    <xdr:to>
      <xdr:col>46</xdr:col>
      <xdr:colOff>38100</xdr:colOff>
      <xdr:row>58</xdr:row>
      <xdr:rowOff>143302</xdr:rowOff>
    </xdr:to>
    <xdr:sp macro="" textlink="">
      <xdr:nvSpPr>
        <xdr:cNvPr id="368" name="楕円 367"/>
        <xdr:cNvSpPr/>
      </xdr:nvSpPr>
      <xdr:spPr>
        <a:xfrm>
          <a:off x="8699500" y="998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134429</xdr:rowOff>
    </xdr:from>
    <xdr:ext cx="534377" cy="259045"/>
    <xdr:sp macro="" textlink="">
      <xdr:nvSpPr>
        <xdr:cNvPr id="369" name="テキスト ボックス 368"/>
        <xdr:cNvSpPr txBox="1"/>
      </xdr:nvSpPr>
      <xdr:spPr>
        <a:xfrm>
          <a:off x="8483111" y="1007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45862</xdr:rowOff>
    </xdr:from>
    <xdr:to>
      <xdr:col>41</xdr:col>
      <xdr:colOff>101600</xdr:colOff>
      <xdr:row>58</xdr:row>
      <xdr:rowOff>147462</xdr:rowOff>
    </xdr:to>
    <xdr:sp macro="" textlink="">
      <xdr:nvSpPr>
        <xdr:cNvPr id="370" name="楕円 369"/>
        <xdr:cNvSpPr/>
      </xdr:nvSpPr>
      <xdr:spPr>
        <a:xfrm>
          <a:off x="7810500" y="998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138589</xdr:rowOff>
    </xdr:from>
    <xdr:ext cx="534377" cy="259045"/>
    <xdr:sp macro="" textlink="">
      <xdr:nvSpPr>
        <xdr:cNvPr id="371" name="テキスト ボックス 370"/>
        <xdr:cNvSpPr txBox="1"/>
      </xdr:nvSpPr>
      <xdr:spPr>
        <a:xfrm>
          <a:off x="7594111" y="1008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74460</xdr:rowOff>
    </xdr:from>
    <xdr:to>
      <xdr:col>36</xdr:col>
      <xdr:colOff>165100</xdr:colOff>
      <xdr:row>59</xdr:row>
      <xdr:rowOff>4610</xdr:rowOff>
    </xdr:to>
    <xdr:sp macro="" textlink="">
      <xdr:nvSpPr>
        <xdr:cNvPr id="372" name="楕円 371"/>
        <xdr:cNvSpPr/>
      </xdr:nvSpPr>
      <xdr:spPr>
        <a:xfrm>
          <a:off x="6921500" y="100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167187</xdr:rowOff>
    </xdr:from>
    <xdr:ext cx="534377" cy="259045"/>
    <xdr:sp macro="" textlink="">
      <xdr:nvSpPr>
        <xdr:cNvPr id="373" name="テキスト ボックス 372"/>
        <xdr:cNvSpPr txBox="1"/>
      </xdr:nvSpPr>
      <xdr:spPr>
        <a:xfrm>
          <a:off x="6705111" y="101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108148</xdr:rowOff>
    </xdr:from>
    <xdr:to>
      <xdr:col>55</xdr:col>
      <xdr:colOff>0</xdr:colOff>
      <xdr:row>78</xdr:row>
      <xdr:rowOff>6952</xdr:rowOff>
    </xdr:to>
    <xdr:cxnSp macro="">
      <xdr:nvCxnSpPr>
        <xdr:cNvPr id="400" name="直線コネクタ 399"/>
        <xdr:cNvCxnSpPr/>
      </xdr:nvCxnSpPr>
      <xdr:spPr>
        <a:xfrm flipV="1">
          <a:off x="9639300" y="13309798"/>
          <a:ext cx="838200" cy="7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134049</xdr:rowOff>
    </xdr:from>
    <xdr:to>
      <xdr:col>50</xdr:col>
      <xdr:colOff>114300</xdr:colOff>
      <xdr:row>78</xdr:row>
      <xdr:rowOff>6952</xdr:rowOff>
    </xdr:to>
    <xdr:cxnSp macro="">
      <xdr:nvCxnSpPr>
        <xdr:cNvPr id="403" name="直線コネクタ 402"/>
        <xdr:cNvCxnSpPr/>
      </xdr:nvCxnSpPr>
      <xdr:spPr>
        <a:xfrm>
          <a:off x="8750300" y="13335699"/>
          <a:ext cx="889000" cy="4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134049</xdr:rowOff>
    </xdr:from>
    <xdr:to>
      <xdr:col>45</xdr:col>
      <xdr:colOff>177800</xdr:colOff>
      <xdr:row>77</xdr:row>
      <xdr:rowOff>144816</xdr:rowOff>
    </xdr:to>
    <xdr:cxnSp macro="">
      <xdr:nvCxnSpPr>
        <xdr:cNvPr id="406" name="直線コネクタ 405"/>
        <xdr:cNvCxnSpPr/>
      </xdr:nvCxnSpPr>
      <xdr:spPr>
        <a:xfrm flipV="1">
          <a:off x="7861300" y="13335699"/>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144816</xdr:rowOff>
    </xdr:from>
    <xdr:to>
      <xdr:col>41</xdr:col>
      <xdr:colOff>50800</xdr:colOff>
      <xdr:row>78</xdr:row>
      <xdr:rowOff>20247</xdr:rowOff>
    </xdr:to>
    <xdr:cxnSp macro="">
      <xdr:nvCxnSpPr>
        <xdr:cNvPr id="409" name="直線コネクタ 408"/>
        <xdr:cNvCxnSpPr/>
      </xdr:nvCxnSpPr>
      <xdr:spPr>
        <a:xfrm flipV="1">
          <a:off x="6972300" y="13346466"/>
          <a:ext cx="889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57348</xdr:rowOff>
    </xdr:from>
    <xdr:to>
      <xdr:col>55</xdr:col>
      <xdr:colOff>50800</xdr:colOff>
      <xdr:row>77</xdr:row>
      <xdr:rowOff>158948</xdr:rowOff>
    </xdr:to>
    <xdr:sp macro="" textlink="">
      <xdr:nvSpPr>
        <xdr:cNvPr id="419" name="楕円 418"/>
        <xdr:cNvSpPr/>
      </xdr:nvSpPr>
      <xdr:spPr>
        <a:xfrm>
          <a:off x="10426700" y="132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80225</xdr:rowOff>
    </xdr:from>
    <xdr:ext cx="534377" cy="259045"/>
    <xdr:sp macro="" textlink="">
      <xdr:nvSpPr>
        <xdr:cNvPr id="420" name="商工費該当値テキスト"/>
        <xdr:cNvSpPr txBox="1"/>
      </xdr:nvSpPr>
      <xdr:spPr>
        <a:xfrm>
          <a:off x="10528300" y="1311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127602</xdr:rowOff>
    </xdr:from>
    <xdr:to>
      <xdr:col>50</xdr:col>
      <xdr:colOff>165100</xdr:colOff>
      <xdr:row>78</xdr:row>
      <xdr:rowOff>57752</xdr:rowOff>
    </xdr:to>
    <xdr:sp macro="" textlink="">
      <xdr:nvSpPr>
        <xdr:cNvPr id="421" name="楕円 420"/>
        <xdr:cNvSpPr/>
      </xdr:nvSpPr>
      <xdr:spPr>
        <a:xfrm>
          <a:off x="9588500" y="133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48879</xdr:rowOff>
    </xdr:from>
    <xdr:ext cx="534377" cy="259045"/>
    <xdr:sp macro="" textlink="">
      <xdr:nvSpPr>
        <xdr:cNvPr id="422" name="テキスト ボックス 421"/>
        <xdr:cNvSpPr txBox="1"/>
      </xdr:nvSpPr>
      <xdr:spPr>
        <a:xfrm>
          <a:off x="9372111" y="1342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83249</xdr:rowOff>
    </xdr:from>
    <xdr:to>
      <xdr:col>46</xdr:col>
      <xdr:colOff>38100</xdr:colOff>
      <xdr:row>78</xdr:row>
      <xdr:rowOff>13399</xdr:rowOff>
    </xdr:to>
    <xdr:sp macro="" textlink="">
      <xdr:nvSpPr>
        <xdr:cNvPr id="423" name="楕円 422"/>
        <xdr:cNvSpPr/>
      </xdr:nvSpPr>
      <xdr:spPr>
        <a:xfrm>
          <a:off x="8699500" y="132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29926</xdr:rowOff>
    </xdr:from>
    <xdr:ext cx="534377" cy="259045"/>
    <xdr:sp macro="" textlink="">
      <xdr:nvSpPr>
        <xdr:cNvPr id="424" name="テキスト ボックス 423"/>
        <xdr:cNvSpPr txBox="1"/>
      </xdr:nvSpPr>
      <xdr:spPr>
        <a:xfrm>
          <a:off x="8483111" y="130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94016</xdr:rowOff>
    </xdr:from>
    <xdr:to>
      <xdr:col>41</xdr:col>
      <xdr:colOff>101600</xdr:colOff>
      <xdr:row>78</xdr:row>
      <xdr:rowOff>24166</xdr:rowOff>
    </xdr:to>
    <xdr:sp macro="" textlink="">
      <xdr:nvSpPr>
        <xdr:cNvPr id="425" name="楕円 424"/>
        <xdr:cNvSpPr/>
      </xdr:nvSpPr>
      <xdr:spPr>
        <a:xfrm>
          <a:off x="7810500" y="132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40693</xdr:rowOff>
    </xdr:from>
    <xdr:ext cx="534377" cy="259045"/>
    <xdr:sp macro="" textlink="">
      <xdr:nvSpPr>
        <xdr:cNvPr id="426" name="テキスト ボックス 425"/>
        <xdr:cNvSpPr txBox="1"/>
      </xdr:nvSpPr>
      <xdr:spPr>
        <a:xfrm>
          <a:off x="7594111" y="130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140897</xdr:rowOff>
    </xdr:from>
    <xdr:to>
      <xdr:col>36</xdr:col>
      <xdr:colOff>165100</xdr:colOff>
      <xdr:row>78</xdr:row>
      <xdr:rowOff>71047</xdr:rowOff>
    </xdr:to>
    <xdr:sp macro="" textlink="">
      <xdr:nvSpPr>
        <xdr:cNvPr id="427" name="楕円 426"/>
        <xdr:cNvSpPr/>
      </xdr:nvSpPr>
      <xdr:spPr>
        <a:xfrm>
          <a:off x="6921500" y="133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87574</xdr:rowOff>
    </xdr:from>
    <xdr:ext cx="534377" cy="259045"/>
    <xdr:sp macro="" textlink="">
      <xdr:nvSpPr>
        <xdr:cNvPr id="428" name="テキスト ボックス 427"/>
        <xdr:cNvSpPr txBox="1"/>
      </xdr:nvSpPr>
      <xdr:spPr>
        <a:xfrm>
          <a:off x="6705111" y="1311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23327</xdr:rowOff>
    </xdr:from>
    <xdr:to>
      <xdr:col>55</xdr:col>
      <xdr:colOff>0</xdr:colOff>
      <xdr:row>97</xdr:row>
      <xdr:rowOff>23777</xdr:rowOff>
    </xdr:to>
    <xdr:cxnSp macro="">
      <xdr:nvCxnSpPr>
        <xdr:cNvPr id="457" name="直線コネクタ 456"/>
        <xdr:cNvCxnSpPr/>
      </xdr:nvCxnSpPr>
      <xdr:spPr>
        <a:xfrm>
          <a:off x="9639300" y="16653977"/>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111240</xdr:rowOff>
    </xdr:from>
    <xdr:to>
      <xdr:col>50</xdr:col>
      <xdr:colOff>114300</xdr:colOff>
      <xdr:row>97</xdr:row>
      <xdr:rowOff>23327</xdr:rowOff>
    </xdr:to>
    <xdr:cxnSp macro="">
      <xdr:nvCxnSpPr>
        <xdr:cNvPr id="460" name="直線コネクタ 459"/>
        <xdr:cNvCxnSpPr/>
      </xdr:nvCxnSpPr>
      <xdr:spPr>
        <a:xfrm>
          <a:off x="8750300" y="16570440"/>
          <a:ext cx="8890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49761</xdr:rowOff>
    </xdr:from>
    <xdr:to>
      <xdr:col>45</xdr:col>
      <xdr:colOff>177800</xdr:colOff>
      <xdr:row>96</xdr:row>
      <xdr:rowOff>111240</xdr:rowOff>
    </xdr:to>
    <xdr:cxnSp macro="">
      <xdr:nvCxnSpPr>
        <xdr:cNvPr id="463" name="直線コネクタ 462"/>
        <xdr:cNvCxnSpPr/>
      </xdr:nvCxnSpPr>
      <xdr:spPr>
        <a:xfrm>
          <a:off x="7861300" y="16508961"/>
          <a:ext cx="889000" cy="6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49761</xdr:rowOff>
    </xdr:from>
    <xdr:to>
      <xdr:col>41</xdr:col>
      <xdr:colOff>50800</xdr:colOff>
      <xdr:row>96</xdr:row>
      <xdr:rowOff>166613</xdr:rowOff>
    </xdr:to>
    <xdr:cxnSp macro="">
      <xdr:nvCxnSpPr>
        <xdr:cNvPr id="466" name="直線コネクタ 465"/>
        <xdr:cNvCxnSpPr/>
      </xdr:nvCxnSpPr>
      <xdr:spPr>
        <a:xfrm flipV="1">
          <a:off x="6972300" y="16508961"/>
          <a:ext cx="889000" cy="1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144427</xdr:rowOff>
    </xdr:from>
    <xdr:to>
      <xdr:col>55</xdr:col>
      <xdr:colOff>50800</xdr:colOff>
      <xdr:row>97</xdr:row>
      <xdr:rowOff>74577</xdr:rowOff>
    </xdr:to>
    <xdr:sp macro="" textlink="">
      <xdr:nvSpPr>
        <xdr:cNvPr id="476" name="楕円 475"/>
        <xdr:cNvSpPr/>
      </xdr:nvSpPr>
      <xdr:spPr>
        <a:xfrm>
          <a:off x="10426700" y="166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122854</xdr:rowOff>
    </xdr:from>
    <xdr:ext cx="534377" cy="259045"/>
    <xdr:sp macro="" textlink="">
      <xdr:nvSpPr>
        <xdr:cNvPr id="477" name="土木費該当値テキスト"/>
        <xdr:cNvSpPr txBox="1"/>
      </xdr:nvSpPr>
      <xdr:spPr>
        <a:xfrm>
          <a:off x="10528300" y="165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143977</xdr:rowOff>
    </xdr:from>
    <xdr:to>
      <xdr:col>50</xdr:col>
      <xdr:colOff>165100</xdr:colOff>
      <xdr:row>97</xdr:row>
      <xdr:rowOff>74127</xdr:rowOff>
    </xdr:to>
    <xdr:sp macro="" textlink="">
      <xdr:nvSpPr>
        <xdr:cNvPr id="478" name="楕円 477"/>
        <xdr:cNvSpPr/>
      </xdr:nvSpPr>
      <xdr:spPr>
        <a:xfrm>
          <a:off x="9588500" y="1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65254</xdr:rowOff>
    </xdr:from>
    <xdr:ext cx="534377" cy="259045"/>
    <xdr:sp macro="" textlink="">
      <xdr:nvSpPr>
        <xdr:cNvPr id="479" name="テキスト ボックス 478"/>
        <xdr:cNvSpPr txBox="1"/>
      </xdr:nvSpPr>
      <xdr:spPr>
        <a:xfrm>
          <a:off x="9372111" y="166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60440</xdr:rowOff>
    </xdr:from>
    <xdr:to>
      <xdr:col>46</xdr:col>
      <xdr:colOff>38100</xdr:colOff>
      <xdr:row>96</xdr:row>
      <xdr:rowOff>162040</xdr:rowOff>
    </xdr:to>
    <xdr:sp macro="" textlink="">
      <xdr:nvSpPr>
        <xdr:cNvPr id="480" name="楕円 479"/>
        <xdr:cNvSpPr/>
      </xdr:nvSpPr>
      <xdr:spPr>
        <a:xfrm>
          <a:off x="8699500" y="16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153167</xdr:rowOff>
    </xdr:from>
    <xdr:ext cx="534377" cy="259045"/>
    <xdr:sp macro="" textlink="">
      <xdr:nvSpPr>
        <xdr:cNvPr id="481" name="テキスト ボックス 480"/>
        <xdr:cNvSpPr txBox="1"/>
      </xdr:nvSpPr>
      <xdr:spPr>
        <a:xfrm>
          <a:off x="8483111" y="166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170411</xdr:rowOff>
    </xdr:from>
    <xdr:to>
      <xdr:col>41</xdr:col>
      <xdr:colOff>101600</xdr:colOff>
      <xdr:row>96</xdr:row>
      <xdr:rowOff>100561</xdr:rowOff>
    </xdr:to>
    <xdr:sp macro="" textlink="">
      <xdr:nvSpPr>
        <xdr:cNvPr id="482" name="楕円 481"/>
        <xdr:cNvSpPr/>
      </xdr:nvSpPr>
      <xdr:spPr>
        <a:xfrm>
          <a:off x="7810500" y="164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117088</xdr:rowOff>
    </xdr:from>
    <xdr:ext cx="534377" cy="259045"/>
    <xdr:sp macro="" textlink="">
      <xdr:nvSpPr>
        <xdr:cNvPr id="483" name="テキスト ボックス 482"/>
        <xdr:cNvSpPr txBox="1"/>
      </xdr:nvSpPr>
      <xdr:spPr>
        <a:xfrm>
          <a:off x="7594111" y="162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115813</xdr:rowOff>
    </xdr:from>
    <xdr:to>
      <xdr:col>36</xdr:col>
      <xdr:colOff>165100</xdr:colOff>
      <xdr:row>97</xdr:row>
      <xdr:rowOff>45963</xdr:rowOff>
    </xdr:to>
    <xdr:sp macro="" textlink="">
      <xdr:nvSpPr>
        <xdr:cNvPr id="484" name="楕円 483"/>
        <xdr:cNvSpPr/>
      </xdr:nvSpPr>
      <xdr:spPr>
        <a:xfrm>
          <a:off x="6921500" y="1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37090</xdr:rowOff>
    </xdr:from>
    <xdr:ext cx="534377" cy="259045"/>
    <xdr:sp macro="" textlink="">
      <xdr:nvSpPr>
        <xdr:cNvPr id="485" name="テキスト ボックス 484"/>
        <xdr:cNvSpPr txBox="1"/>
      </xdr:nvSpPr>
      <xdr:spPr>
        <a:xfrm>
          <a:off x="6705111" y="166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44579</xdr:rowOff>
    </xdr:from>
    <xdr:to>
      <xdr:col>85</xdr:col>
      <xdr:colOff>127000</xdr:colOff>
      <xdr:row>37</xdr:row>
      <xdr:rowOff>51026</xdr:rowOff>
    </xdr:to>
    <xdr:cxnSp macro="">
      <xdr:nvCxnSpPr>
        <xdr:cNvPr id="512" name="直線コネクタ 511"/>
        <xdr:cNvCxnSpPr/>
      </xdr:nvCxnSpPr>
      <xdr:spPr>
        <a:xfrm flipV="1">
          <a:off x="15481300" y="6388229"/>
          <a:ext cx="8382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51026</xdr:rowOff>
    </xdr:from>
    <xdr:to>
      <xdr:col>81</xdr:col>
      <xdr:colOff>50800</xdr:colOff>
      <xdr:row>37</xdr:row>
      <xdr:rowOff>57541</xdr:rowOff>
    </xdr:to>
    <xdr:cxnSp macro="">
      <xdr:nvCxnSpPr>
        <xdr:cNvPr id="515" name="直線コネクタ 514"/>
        <xdr:cNvCxnSpPr/>
      </xdr:nvCxnSpPr>
      <xdr:spPr>
        <a:xfrm flipV="1">
          <a:off x="14592300" y="6394676"/>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158605</xdr:rowOff>
    </xdr:from>
    <xdr:to>
      <xdr:col>76</xdr:col>
      <xdr:colOff>114300</xdr:colOff>
      <xdr:row>37</xdr:row>
      <xdr:rowOff>57541</xdr:rowOff>
    </xdr:to>
    <xdr:cxnSp macro="">
      <xdr:nvCxnSpPr>
        <xdr:cNvPr id="518" name="直線コネクタ 517"/>
        <xdr:cNvCxnSpPr/>
      </xdr:nvCxnSpPr>
      <xdr:spPr>
        <a:xfrm>
          <a:off x="13703300" y="5987905"/>
          <a:ext cx="889000" cy="4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158605</xdr:rowOff>
    </xdr:from>
    <xdr:to>
      <xdr:col>71</xdr:col>
      <xdr:colOff>177800</xdr:colOff>
      <xdr:row>35</xdr:row>
      <xdr:rowOff>143426</xdr:rowOff>
    </xdr:to>
    <xdr:cxnSp macro="">
      <xdr:nvCxnSpPr>
        <xdr:cNvPr id="521" name="直線コネクタ 520"/>
        <xdr:cNvCxnSpPr/>
      </xdr:nvCxnSpPr>
      <xdr:spPr>
        <a:xfrm flipV="1">
          <a:off x="12814300" y="5987905"/>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165229</xdr:rowOff>
    </xdr:from>
    <xdr:to>
      <xdr:col>85</xdr:col>
      <xdr:colOff>177800</xdr:colOff>
      <xdr:row>37</xdr:row>
      <xdr:rowOff>95379</xdr:rowOff>
    </xdr:to>
    <xdr:sp macro="" textlink="">
      <xdr:nvSpPr>
        <xdr:cNvPr id="531" name="楕円 530"/>
        <xdr:cNvSpPr/>
      </xdr:nvSpPr>
      <xdr:spPr>
        <a:xfrm>
          <a:off x="16268700" y="63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80156</xdr:rowOff>
    </xdr:from>
    <xdr:ext cx="534377" cy="259045"/>
    <xdr:sp macro="" textlink="">
      <xdr:nvSpPr>
        <xdr:cNvPr id="532" name="消防費該当値テキスト"/>
        <xdr:cNvSpPr txBox="1"/>
      </xdr:nvSpPr>
      <xdr:spPr>
        <a:xfrm>
          <a:off x="16370300" y="625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226</xdr:rowOff>
    </xdr:from>
    <xdr:to>
      <xdr:col>81</xdr:col>
      <xdr:colOff>101600</xdr:colOff>
      <xdr:row>37</xdr:row>
      <xdr:rowOff>101826</xdr:rowOff>
    </xdr:to>
    <xdr:sp macro="" textlink="">
      <xdr:nvSpPr>
        <xdr:cNvPr id="533" name="楕円 532"/>
        <xdr:cNvSpPr/>
      </xdr:nvSpPr>
      <xdr:spPr>
        <a:xfrm>
          <a:off x="15430500" y="63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92953</xdr:rowOff>
    </xdr:from>
    <xdr:ext cx="534377" cy="259045"/>
    <xdr:sp macro="" textlink="">
      <xdr:nvSpPr>
        <xdr:cNvPr id="534" name="テキスト ボックス 533"/>
        <xdr:cNvSpPr txBox="1"/>
      </xdr:nvSpPr>
      <xdr:spPr>
        <a:xfrm>
          <a:off x="15214111" y="64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6741</xdr:rowOff>
    </xdr:from>
    <xdr:to>
      <xdr:col>76</xdr:col>
      <xdr:colOff>165100</xdr:colOff>
      <xdr:row>37</xdr:row>
      <xdr:rowOff>108341</xdr:rowOff>
    </xdr:to>
    <xdr:sp macro="" textlink="">
      <xdr:nvSpPr>
        <xdr:cNvPr id="535" name="楕円 534"/>
        <xdr:cNvSpPr/>
      </xdr:nvSpPr>
      <xdr:spPr>
        <a:xfrm>
          <a:off x="14541500" y="63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99468</xdr:rowOff>
    </xdr:from>
    <xdr:ext cx="534377" cy="259045"/>
    <xdr:sp macro="" textlink="">
      <xdr:nvSpPr>
        <xdr:cNvPr id="536" name="テキスト ボックス 535"/>
        <xdr:cNvSpPr txBox="1"/>
      </xdr:nvSpPr>
      <xdr:spPr>
        <a:xfrm>
          <a:off x="14325111" y="644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107805</xdr:rowOff>
    </xdr:from>
    <xdr:to>
      <xdr:col>72</xdr:col>
      <xdr:colOff>38100</xdr:colOff>
      <xdr:row>35</xdr:row>
      <xdr:rowOff>37955</xdr:rowOff>
    </xdr:to>
    <xdr:sp macro="" textlink="">
      <xdr:nvSpPr>
        <xdr:cNvPr id="537" name="楕円 536"/>
        <xdr:cNvSpPr/>
      </xdr:nvSpPr>
      <xdr:spPr>
        <a:xfrm>
          <a:off x="13652500" y="59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54482</xdr:rowOff>
    </xdr:from>
    <xdr:ext cx="534377" cy="259045"/>
    <xdr:sp macro="" textlink="">
      <xdr:nvSpPr>
        <xdr:cNvPr id="538" name="テキスト ボックス 537"/>
        <xdr:cNvSpPr txBox="1"/>
      </xdr:nvSpPr>
      <xdr:spPr>
        <a:xfrm>
          <a:off x="13436111" y="57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92626</xdr:rowOff>
    </xdr:from>
    <xdr:to>
      <xdr:col>67</xdr:col>
      <xdr:colOff>101600</xdr:colOff>
      <xdr:row>36</xdr:row>
      <xdr:rowOff>22776</xdr:rowOff>
    </xdr:to>
    <xdr:sp macro="" textlink="">
      <xdr:nvSpPr>
        <xdr:cNvPr id="539" name="楕円 538"/>
        <xdr:cNvSpPr/>
      </xdr:nvSpPr>
      <xdr:spPr>
        <a:xfrm>
          <a:off x="12763500" y="60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13903</xdr:rowOff>
    </xdr:from>
    <xdr:ext cx="534377" cy="259045"/>
    <xdr:sp macro="" textlink="">
      <xdr:nvSpPr>
        <xdr:cNvPr id="540" name="テキスト ボックス 539"/>
        <xdr:cNvSpPr txBox="1"/>
      </xdr:nvSpPr>
      <xdr:spPr>
        <a:xfrm>
          <a:off x="12547111" y="61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101775</xdr:rowOff>
    </xdr:from>
    <xdr:to>
      <xdr:col>85</xdr:col>
      <xdr:colOff>127000</xdr:colOff>
      <xdr:row>57</xdr:row>
      <xdr:rowOff>147276</xdr:rowOff>
    </xdr:to>
    <xdr:cxnSp macro="">
      <xdr:nvCxnSpPr>
        <xdr:cNvPr id="567" name="直線コネクタ 566"/>
        <xdr:cNvCxnSpPr/>
      </xdr:nvCxnSpPr>
      <xdr:spPr>
        <a:xfrm>
          <a:off x="15481300" y="9874425"/>
          <a:ext cx="838200" cy="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101775</xdr:rowOff>
    </xdr:from>
    <xdr:to>
      <xdr:col>81</xdr:col>
      <xdr:colOff>50800</xdr:colOff>
      <xdr:row>57</xdr:row>
      <xdr:rowOff>103371</xdr:rowOff>
    </xdr:to>
    <xdr:cxnSp macro="">
      <xdr:nvCxnSpPr>
        <xdr:cNvPr id="570" name="直線コネクタ 569"/>
        <xdr:cNvCxnSpPr/>
      </xdr:nvCxnSpPr>
      <xdr:spPr>
        <a:xfrm flipV="1">
          <a:off x="14592300" y="9874425"/>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79021</xdr:rowOff>
    </xdr:from>
    <xdr:to>
      <xdr:col>76</xdr:col>
      <xdr:colOff>114300</xdr:colOff>
      <xdr:row>57</xdr:row>
      <xdr:rowOff>103371</xdr:rowOff>
    </xdr:to>
    <xdr:cxnSp macro="">
      <xdr:nvCxnSpPr>
        <xdr:cNvPr id="573" name="直線コネクタ 572"/>
        <xdr:cNvCxnSpPr/>
      </xdr:nvCxnSpPr>
      <xdr:spPr>
        <a:xfrm>
          <a:off x="13703300" y="9851671"/>
          <a:ext cx="889000" cy="2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79021</xdr:rowOff>
    </xdr:from>
    <xdr:to>
      <xdr:col>71</xdr:col>
      <xdr:colOff>177800</xdr:colOff>
      <xdr:row>57</xdr:row>
      <xdr:rowOff>118139</xdr:rowOff>
    </xdr:to>
    <xdr:cxnSp macro="">
      <xdr:nvCxnSpPr>
        <xdr:cNvPr id="576" name="直線コネクタ 575"/>
        <xdr:cNvCxnSpPr/>
      </xdr:nvCxnSpPr>
      <xdr:spPr>
        <a:xfrm flipV="1">
          <a:off x="12814300" y="9851671"/>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96476</xdr:rowOff>
    </xdr:from>
    <xdr:to>
      <xdr:col>85</xdr:col>
      <xdr:colOff>177800</xdr:colOff>
      <xdr:row>58</xdr:row>
      <xdr:rowOff>26626</xdr:rowOff>
    </xdr:to>
    <xdr:sp macro="" textlink="">
      <xdr:nvSpPr>
        <xdr:cNvPr id="586" name="楕円 585"/>
        <xdr:cNvSpPr/>
      </xdr:nvSpPr>
      <xdr:spPr>
        <a:xfrm>
          <a:off x="16268700" y="98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11403</xdr:rowOff>
    </xdr:from>
    <xdr:ext cx="534377" cy="259045"/>
    <xdr:sp macro="" textlink="">
      <xdr:nvSpPr>
        <xdr:cNvPr id="587" name="教育費該当値テキスト"/>
        <xdr:cNvSpPr txBox="1"/>
      </xdr:nvSpPr>
      <xdr:spPr>
        <a:xfrm>
          <a:off x="16370300" y="978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50975</xdr:rowOff>
    </xdr:from>
    <xdr:to>
      <xdr:col>81</xdr:col>
      <xdr:colOff>101600</xdr:colOff>
      <xdr:row>57</xdr:row>
      <xdr:rowOff>152575</xdr:rowOff>
    </xdr:to>
    <xdr:sp macro="" textlink="">
      <xdr:nvSpPr>
        <xdr:cNvPr id="588" name="楕円 587"/>
        <xdr:cNvSpPr/>
      </xdr:nvSpPr>
      <xdr:spPr>
        <a:xfrm>
          <a:off x="15430500" y="982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143702</xdr:rowOff>
    </xdr:from>
    <xdr:ext cx="534377" cy="259045"/>
    <xdr:sp macro="" textlink="">
      <xdr:nvSpPr>
        <xdr:cNvPr id="589" name="テキスト ボックス 588"/>
        <xdr:cNvSpPr txBox="1"/>
      </xdr:nvSpPr>
      <xdr:spPr>
        <a:xfrm>
          <a:off x="15214111" y="991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52571</xdr:rowOff>
    </xdr:from>
    <xdr:to>
      <xdr:col>76</xdr:col>
      <xdr:colOff>165100</xdr:colOff>
      <xdr:row>57</xdr:row>
      <xdr:rowOff>154171</xdr:rowOff>
    </xdr:to>
    <xdr:sp macro="" textlink="">
      <xdr:nvSpPr>
        <xdr:cNvPr id="590" name="楕円 589"/>
        <xdr:cNvSpPr/>
      </xdr:nvSpPr>
      <xdr:spPr>
        <a:xfrm>
          <a:off x="14541500" y="98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145298</xdr:rowOff>
    </xdr:from>
    <xdr:ext cx="534377" cy="259045"/>
    <xdr:sp macro="" textlink="">
      <xdr:nvSpPr>
        <xdr:cNvPr id="591" name="テキスト ボックス 590"/>
        <xdr:cNvSpPr txBox="1"/>
      </xdr:nvSpPr>
      <xdr:spPr>
        <a:xfrm>
          <a:off x="14325111"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28221</xdr:rowOff>
    </xdr:from>
    <xdr:to>
      <xdr:col>72</xdr:col>
      <xdr:colOff>38100</xdr:colOff>
      <xdr:row>57</xdr:row>
      <xdr:rowOff>129821</xdr:rowOff>
    </xdr:to>
    <xdr:sp macro="" textlink="">
      <xdr:nvSpPr>
        <xdr:cNvPr id="592" name="楕円 591"/>
        <xdr:cNvSpPr/>
      </xdr:nvSpPr>
      <xdr:spPr>
        <a:xfrm>
          <a:off x="13652500" y="98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120948</xdr:rowOff>
    </xdr:from>
    <xdr:ext cx="534377" cy="259045"/>
    <xdr:sp macro="" textlink="">
      <xdr:nvSpPr>
        <xdr:cNvPr id="593" name="テキスト ボックス 592"/>
        <xdr:cNvSpPr txBox="1"/>
      </xdr:nvSpPr>
      <xdr:spPr>
        <a:xfrm>
          <a:off x="13436111" y="98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67339</xdr:rowOff>
    </xdr:from>
    <xdr:to>
      <xdr:col>67</xdr:col>
      <xdr:colOff>101600</xdr:colOff>
      <xdr:row>57</xdr:row>
      <xdr:rowOff>168939</xdr:rowOff>
    </xdr:to>
    <xdr:sp macro="" textlink="">
      <xdr:nvSpPr>
        <xdr:cNvPr id="594" name="楕円 593"/>
        <xdr:cNvSpPr/>
      </xdr:nvSpPr>
      <xdr:spPr>
        <a:xfrm>
          <a:off x="12763500" y="98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160066</xdr:rowOff>
    </xdr:from>
    <xdr:ext cx="534377" cy="259045"/>
    <xdr:sp macro="" textlink="">
      <xdr:nvSpPr>
        <xdr:cNvPr id="595" name="テキスト ボックス 594"/>
        <xdr:cNvSpPr txBox="1"/>
      </xdr:nvSpPr>
      <xdr:spPr>
        <a:xfrm>
          <a:off x="12547111" y="99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16053</xdr:rowOff>
    </xdr:from>
    <xdr:to>
      <xdr:col>85</xdr:col>
      <xdr:colOff>127000</xdr:colOff>
      <xdr:row>79</xdr:row>
      <xdr:rowOff>37745</xdr:rowOff>
    </xdr:to>
    <xdr:cxnSp macro="">
      <xdr:nvCxnSpPr>
        <xdr:cNvPr id="624" name="直線コネクタ 623"/>
        <xdr:cNvCxnSpPr/>
      </xdr:nvCxnSpPr>
      <xdr:spPr>
        <a:xfrm>
          <a:off x="15481300" y="13560603"/>
          <a:ext cx="8382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3874</xdr:rowOff>
    </xdr:from>
    <xdr:to>
      <xdr:col>81</xdr:col>
      <xdr:colOff>50800</xdr:colOff>
      <xdr:row>79</xdr:row>
      <xdr:rowOff>16053</xdr:rowOff>
    </xdr:to>
    <xdr:cxnSp macro="">
      <xdr:nvCxnSpPr>
        <xdr:cNvPr id="627" name="直線コネクタ 626"/>
        <xdr:cNvCxnSpPr/>
      </xdr:nvCxnSpPr>
      <xdr:spPr>
        <a:xfrm>
          <a:off x="14592300" y="1354842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62751</xdr:rowOff>
    </xdr:from>
    <xdr:to>
      <xdr:col>76</xdr:col>
      <xdr:colOff>114300</xdr:colOff>
      <xdr:row>79</xdr:row>
      <xdr:rowOff>3874</xdr:rowOff>
    </xdr:to>
    <xdr:cxnSp macro="">
      <xdr:nvCxnSpPr>
        <xdr:cNvPr id="630" name="直線コネクタ 629"/>
        <xdr:cNvCxnSpPr/>
      </xdr:nvCxnSpPr>
      <xdr:spPr>
        <a:xfrm>
          <a:off x="13703300" y="13435851"/>
          <a:ext cx="889000" cy="1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62751</xdr:rowOff>
    </xdr:from>
    <xdr:to>
      <xdr:col>71</xdr:col>
      <xdr:colOff>177800</xdr:colOff>
      <xdr:row>78</xdr:row>
      <xdr:rowOff>149568</xdr:rowOff>
    </xdr:to>
    <xdr:cxnSp macro="">
      <xdr:nvCxnSpPr>
        <xdr:cNvPr id="633" name="直線コネクタ 632"/>
        <xdr:cNvCxnSpPr/>
      </xdr:nvCxnSpPr>
      <xdr:spPr>
        <a:xfrm flipV="1">
          <a:off x="12814300" y="13435851"/>
          <a:ext cx="889000" cy="8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158395</xdr:rowOff>
    </xdr:from>
    <xdr:to>
      <xdr:col>85</xdr:col>
      <xdr:colOff>177800</xdr:colOff>
      <xdr:row>79</xdr:row>
      <xdr:rowOff>88545</xdr:rowOff>
    </xdr:to>
    <xdr:sp macro="" textlink="">
      <xdr:nvSpPr>
        <xdr:cNvPr id="643" name="楕円 642"/>
        <xdr:cNvSpPr/>
      </xdr:nvSpPr>
      <xdr:spPr>
        <a:xfrm>
          <a:off x="162687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73322</xdr:rowOff>
    </xdr:from>
    <xdr:ext cx="378565" cy="259045"/>
    <xdr:sp macro="" textlink="">
      <xdr:nvSpPr>
        <xdr:cNvPr id="644" name="災害復旧費該当値テキスト"/>
        <xdr:cNvSpPr txBox="1"/>
      </xdr:nvSpPr>
      <xdr:spPr>
        <a:xfrm>
          <a:off x="16370300" y="13446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136703</xdr:rowOff>
    </xdr:from>
    <xdr:to>
      <xdr:col>81</xdr:col>
      <xdr:colOff>101600</xdr:colOff>
      <xdr:row>79</xdr:row>
      <xdr:rowOff>66853</xdr:rowOff>
    </xdr:to>
    <xdr:sp macro="" textlink="">
      <xdr:nvSpPr>
        <xdr:cNvPr id="645" name="楕円 644"/>
        <xdr:cNvSpPr/>
      </xdr:nvSpPr>
      <xdr:spPr>
        <a:xfrm>
          <a:off x="15430500" y="135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57980</xdr:rowOff>
    </xdr:from>
    <xdr:ext cx="469744" cy="259045"/>
    <xdr:sp macro="" textlink="">
      <xdr:nvSpPr>
        <xdr:cNvPr id="646" name="テキスト ボックス 645"/>
        <xdr:cNvSpPr txBox="1"/>
      </xdr:nvSpPr>
      <xdr:spPr>
        <a:xfrm>
          <a:off x="15246428" y="136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124524</xdr:rowOff>
    </xdr:from>
    <xdr:to>
      <xdr:col>76</xdr:col>
      <xdr:colOff>165100</xdr:colOff>
      <xdr:row>79</xdr:row>
      <xdr:rowOff>54674</xdr:rowOff>
    </xdr:to>
    <xdr:sp macro="" textlink="">
      <xdr:nvSpPr>
        <xdr:cNvPr id="647" name="楕円 646"/>
        <xdr:cNvSpPr/>
      </xdr:nvSpPr>
      <xdr:spPr>
        <a:xfrm>
          <a:off x="14541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45801</xdr:rowOff>
    </xdr:from>
    <xdr:ext cx="469744" cy="259045"/>
    <xdr:sp macro="" textlink="">
      <xdr:nvSpPr>
        <xdr:cNvPr id="648" name="テキスト ボックス 647"/>
        <xdr:cNvSpPr txBox="1"/>
      </xdr:nvSpPr>
      <xdr:spPr>
        <a:xfrm>
          <a:off x="14357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11951</xdr:rowOff>
    </xdr:from>
    <xdr:to>
      <xdr:col>72</xdr:col>
      <xdr:colOff>38100</xdr:colOff>
      <xdr:row>78</xdr:row>
      <xdr:rowOff>113551</xdr:rowOff>
    </xdr:to>
    <xdr:sp macro="" textlink="">
      <xdr:nvSpPr>
        <xdr:cNvPr id="649" name="楕円 648"/>
        <xdr:cNvSpPr/>
      </xdr:nvSpPr>
      <xdr:spPr>
        <a:xfrm>
          <a:off x="13652500" y="133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130078</xdr:rowOff>
    </xdr:from>
    <xdr:ext cx="534377" cy="259045"/>
    <xdr:sp macro="" textlink="">
      <xdr:nvSpPr>
        <xdr:cNvPr id="650" name="テキスト ボックス 649"/>
        <xdr:cNvSpPr txBox="1"/>
      </xdr:nvSpPr>
      <xdr:spPr>
        <a:xfrm>
          <a:off x="13436111" y="1316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98768</xdr:rowOff>
    </xdr:from>
    <xdr:to>
      <xdr:col>67</xdr:col>
      <xdr:colOff>101600</xdr:colOff>
      <xdr:row>79</xdr:row>
      <xdr:rowOff>28918</xdr:rowOff>
    </xdr:to>
    <xdr:sp macro="" textlink="">
      <xdr:nvSpPr>
        <xdr:cNvPr id="651" name="楕円 650"/>
        <xdr:cNvSpPr/>
      </xdr:nvSpPr>
      <xdr:spPr>
        <a:xfrm>
          <a:off x="127635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20045</xdr:rowOff>
    </xdr:from>
    <xdr:ext cx="469744" cy="259045"/>
    <xdr:sp macro="" textlink="">
      <xdr:nvSpPr>
        <xdr:cNvPr id="652" name="テキスト ボックス 651"/>
        <xdr:cNvSpPr txBox="1"/>
      </xdr:nvSpPr>
      <xdr:spPr>
        <a:xfrm>
          <a:off x="12579428" y="1356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37827</xdr:rowOff>
    </xdr:from>
    <xdr:to>
      <xdr:col>85</xdr:col>
      <xdr:colOff>127000</xdr:colOff>
      <xdr:row>98</xdr:row>
      <xdr:rowOff>40670</xdr:rowOff>
    </xdr:to>
    <xdr:cxnSp macro="">
      <xdr:nvCxnSpPr>
        <xdr:cNvPr id="679" name="直線コネクタ 678"/>
        <xdr:cNvCxnSpPr/>
      </xdr:nvCxnSpPr>
      <xdr:spPr>
        <a:xfrm flipV="1">
          <a:off x="15481300" y="16839927"/>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40077</xdr:rowOff>
    </xdr:from>
    <xdr:to>
      <xdr:col>81</xdr:col>
      <xdr:colOff>50800</xdr:colOff>
      <xdr:row>98</xdr:row>
      <xdr:rowOff>40670</xdr:rowOff>
    </xdr:to>
    <xdr:cxnSp macro="">
      <xdr:nvCxnSpPr>
        <xdr:cNvPr id="682" name="直線コネクタ 681"/>
        <xdr:cNvCxnSpPr/>
      </xdr:nvCxnSpPr>
      <xdr:spPr>
        <a:xfrm>
          <a:off x="14592300" y="16842177"/>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40077</xdr:rowOff>
    </xdr:from>
    <xdr:to>
      <xdr:col>76</xdr:col>
      <xdr:colOff>114300</xdr:colOff>
      <xdr:row>98</xdr:row>
      <xdr:rowOff>52972</xdr:rowOff>
    </xdr:to>
    <xdr:cxnSp macro="">
      <xdr:nvCxnSpPr>
        <xdr:cNvPr id="685" name="直線コネクタ 684"/>
        <xdr:cNvCxnSpPr/>
      </xdr:nvCxnSpPr>
      <xdr:spPr>
        <a:xfrm flipV="1">
          <a:off x="13703300" y="16842177"/>
          <a:ext cx="889000" cy="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51677</xdr:rowOff>
    </xdr:from>
    <xdr:to>
      <xdr:col>71</xdr:col>
      <xdr:colOff>177800</xdr:colOff>
      <xdr:row>98</xdr:row>
      <xdr:rowOff>52972</xdr:rowOff>
    </xdr:to>
    <xdr:cxnSp macro="">
      <xdr:nvCxnSpPr>
        <xdr:cNvPr id="688" name="直線コネクタ 687"/>
        <xdr:cNvCxnSpPr/>
      </xdr:nvCxnSpPr>
      <xdr:spPr>
        <a:xfrm>
          <a:off x="12814300" y="16853777"/>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158477</xdr:rowOff>
    </xdr:from>
    <xdr:to>
      <xdr:col>85</xdr:col>
      <xdr:colOff>177800</xdr:colOff>
      <xdr:row>98</xdr:row>
      <xdr:rowOff>88627</xdr:rowOff>
    </xdr:to>
    <xdr:sp macro="" textlink="">
      <xdr:nvSpPr>
        <xdr:cNvPr id="698" name="楕円 697"/>
        <xdr:cNvSpPr/>
      </xdr:nvSpPr>
      <xdr:spPr>
        <a:xfrm>
          <a:off x="16268700" y="16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73404</xdr:rowOff>
    </xdr:from>
    <xdr:ext cx="534377" cy="259045"/>
    <xdr:sp macro="" textlink="">
      <xdr:nvSpPr>
        <xdr:cNvPr id="699" name="公債費該当値テキスト"/>
        <xdr:cNvSpPr txBox="1"/>
      </xdr:nvSpPr>
      <xdr:spPr>
        <a:xfrm>
          <a:off x="16370300" y="167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161320</xdr:rowOff>
    </xdr:from>
    <xdr:to>
      <xdr:col>81</xdr:col>
      <xdr:colOff>101600</xdr:colOff>
      <xdr:row>98</xdr:row>
      <xdr:rowOff>91470</xdr:rowOff>
    </xdr:to>
    <xdr:sp macro="" textlink="">
      <xdr:nvSpPr>
        <xdr:cNvPr id="700" name="楕円 699"/>
        <xdr:cNvSpPr/>
      </xdr:nvSpPr>
      <xdr:spPr>
        <a:xfrm>
          <a:off x="15430500" y="167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82597</xdr:rowOff>
    </xdr:from>
    <xdr:ext cx="534377" cy="259045"/>
    <xdr:sp macro="" textlink="">
      <xdr:nvSpPr>
        <xdr:cNvPr id="701" name="テキスト ボックス 700"/>
        <xdr:cNvSpPr txBox="1"/>
      </xdr:nvSpPr>
      <xdr:spPr>
        <a:xfrm>
          <a:off x="15214111" y="168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160727</xdr:rowOff>
    </xdr:from>
    <xdr:to>
      <xdr:col>76</xdr:col>
      <xdr:colOff>165100</xdr:colOff>
      <xdr:row>98</xdr:row>
      <xdr:rowOff>90877</xdr:rowOff>
    </xdr:to>
    <xdr:sp macro="" textlink="">
      <xdr:nvSpPr>
        <xdr:cNvPr id="702" name="楕円 701"/>
        <xdr:cNvSpPr/>
      </xdr:nvSpPr>
      <xdr:spPr>
        <a:xfrm>
          <a:off x="14541500" y="167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82004</xdr:rowOff>
    </xdr:from>
    <xdr:ext cx="534377" cy="259045"/>
    <xdr:sp macro="" textlink="">
      <xdr:nvSpPr>
        <xdr:cNvPr id="703" name="テキスト ボックス 702"/>
        <xdr:cNvSpPr txBox="1"/>
      </xdr:nvSpPr>
      <xdr:spPr>
        <a:xfrm>
          <a:off x="14325111" y="168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2172</xdr:rowOff>
    </xdr:from>
    <xdr:to>
      <xdr:col>72</xdr:col>
      <xdr:colOff>38100</xdr:colOff>
      <xdr:row>98</xdr:row>
      <xdr:rowOff>103772</xdr:rowOff>
    </xdr:to>
    <xdr:sp macro="" textlink="">
      <xdr:nvSpPr>
        <xdr:cNvPr id="704" name="楕円 703"/>
        <xdr:cNvSpPr/>
      </xdr:nvSpPr>
      <xdr:spPr>
        <a:xfrm>
          <a:off x="13652500" y="168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94899</xdr:rowOff>
    </xdr:from>
    <xdr:ext cx="534377" cy="259045"/>
    <xdr:sp macro="" textlink="">
      <xdr:nvSpPr>
        <xdr:cNvPr id="705" name="テキスト ボックス 704"/>
        <xdr:cNvSpPr txBox="1"/>
      </xdr:nvSpPr>
      <xdr:spPr>
        <a:xfrm>
          <a:off x="13436111" y="168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xdr:rowOff>
    </xdr:from>
    <xdr:to>
      <xdr:col>67</xdr:col>
      <xdr:colOff>101600</xdr:colOff>
      <xdr:row>98</xdr:row>
      <xdr:rowOff>102477</xdr:rowOff>
    </xdr:to>
    <xdr:sp macro="" textlink="">
      <xdr:nvSpPr>
        <xdr:cNvPr id="706" name="楕円 705"/>
        <xdr:cNvSpPr/>
      </xdr:nvSpPr>
      <xdr:spPr>
        <a:xfrm>
          <a:off x="12763500" y="168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93604</xdr:rowOff>
    </xdr:from>
    <xdr:ext cx="534377" cy="259045"/>
    <xdr:sp macro="" textlink="">
      <xdr:nvSpPr>
        <xdr:cNvPr id="707" name="テキスト ボックス 706"/>
        <xdr:cNvSpPr txBox="1"/>
      </xdr:nvSpPr>
      <xdr:spPr>
        <a:xfrm>
          <a:off x="12547111" y="168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労働費と商工費以外は類似団体平均を下回る数値となっている。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商工費が住民一人当たり</a:t>
          </a:r>
          <a:r>
            <a:rPr kumimoji="1" lang="en-US" altLang="ja-JP" sz="1300">
              <a:latin typeface="ＭＳ Ｐゴシック" panose="020B0600070205080204" pitchFamily="50" charset="-128"/>
              <a:ea typeface="ＭＳ Ｐゴシック" panose="020B0600070205080204" pitchFamily="50" charset="-128"/>
            </a:rPr>
            <a:t>15,366</a:t>
          </a:r>
          <a:r>
            <a:rPr kumimoji="1" lang="ja-JP" altLang="en-US" sz="1300">
              <a:latin typeface="ＭＳ Ｐゴシック" panose="020B0600070205080204" pitchFamily="50" charset="-128"/>
              <a:ea typeface="ＭＳ Ｐゴシック" panose="020B0600070205080204" pitchFamily="50" charset="-128"/>
            </a:rPr>
            <a:t>円と大きく増加した要因は、産業団地整備事業特別会計繰出金の皆増が要因となっている。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民生費が住民一人当たり</a:t>
          </a:r>
          <a:r>
            <a:rPr kumimoji="1" lang="en-US" altLang="ja-JP" sz="1300">
              <a:latin typeface="ＭＳ Ｐゴシック" panose="020B0600070205080204" pitchFamily="50" charset="-128"/>
              <a:ea typeface="ＭＳ Ｐゴシック" panose="020B0600070205080204" pitchFamily="50" charset="-128"/>
            </a:rPr>
            <a:t>9,889</a:t>
          </a:r>
          <a:r>
            <a:rPr kumimoji="1" lang="ja-JP" altLang="en-US" sz="1300">
              <a:latin typeface="ＭＳ Ｐゴシック" panose="020B0600070205080204" pitchFamily="50" charset="-128"/>
              <a:ea typeface="ＭＳ Ｐゴシック" panose="020B0600070205080204" pitchFamily="50" charset="-128"/>
            </a:rPr>
            <a:t>円と大きく増加した要因は、電力・ガス・食料品等価格高騰重点支援給付金給付事業の給付などが要因となっている。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財政調整基金については、中長期的な見通しのもとに、決算剰余金を中心に積み立てるとともに、最低水準の取り崩しに努めている。令和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年度は前年度決算剰余金の積立等に伴い増加し、標準財政規模比は</a:t>
          </a:r>
          <a:r>
            <a:rPr kumimoji="1" lang="en-US" altLang="ja-JP" sz="1400">
              <a:latin typeface="ＭＳ ゴシック" pitchFamily="49" charset="-128"/>
              <a:ea typeface="ＭＳ ゴシック" pitchFamily="49" charset="-128"/>
            </a:rPr>
            <a:t>43.83</a:t>
          </a:r>
          <a:r>
            <a:rPr kumimoji="1" lang="ja-JP" altLang="en-US" sz="1400">
              <a:latin typeface="ＭＳ ゴシック" pitchFamily="49" charset="-128"/>
              <a:ea typeface="ＭＳ ゴシック" pitchFamily="49" charset="-128"/>
            </a:rPr>
            <a:t>％となっている。また、実質単年度収支は赤字となっており、事務事業の見直しなどによる歳出の引き締め・合理化等に努め、行財政改革を推進していく。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長野県小諸市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算定が義務付けられた平成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年以降、左記のいずれの会計においても連結実質赤字額は生じておらず、黒字となっている。</a:t>
          </a:r>
        </a:p>
        <a:p>
          <a:r>
            <a:rPr kumimoji="1" lang="ja-JP" altLang="en-US" sz="1400">
              <a:latin typeface="ＭＳ ゴシック" pitchFamily="49" charset="-128"/>
              <a:ea typeface="ＭＳ ゴシック" pitchFamily="49" charset="-128"/>
            </a:rPr>
            <a:t>　引き続き行財政計画を推進し、赤字を生じさせないよう歳入歳出の適正化を図り、健全な財政運営に努める。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19851796</v>
      </c>
      <c r="BO4" s="449"/>
      <c r="BP4" s="449"/>
      <c r="BQ4" s="449"/>
      <c r="BR4" s="449"/>
      <c r="BS4" s="449"/>
      <c r="BT4" s="449"/>
      <c r="BU4" s="450"/>
      <c r="BV4" s="448">
        <v>19618309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6.9</v>
      </c>
      <c r="CU4" s="589"/>
      <c r="CV4" s="589"/>
      <c r="CW4" s="589"/>
      <c r="CX4" s="589"/>
      <c r="CY4" s="589"/>
      <c r="CZ4" s="589"/>
      <c r="DA4" s="590"/>
      <c r="DB4" s="588">
        <v>7.3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18947167</v>
      </c>
      <c r="BO5" s="420"/>
      <c r="BP5" s="420"/>
      <c r="BQ5" s="420"/>
      <c r="BR5" s="420"/>
      <c r="BS5" s="420"/>
      <c r="BT5" s="420"/>
      <c r="BU5" s="421"/>
      <c r="BV5" s="419">
        <v>18624928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95.5</v>
      </c>
      <c r="CU5" s="417"/>
      <c r="CV5" s="417"/>
      <c r="CW5" s="417"/>
      <c r="CX5" s="417"/>
      <c r="CY5" s="417"/>
      <c r="CZ5" s="417"/>
      <c r="DA5" s="418"/>
      <c r="DB5" s="416">
        <v>92.3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904629</v>
      </c>
      <c r="BO6" s="420"/>
      <c r="BP6" s="420"/>
      <c r="BQ6" s="420"/>
      <c r="BR6" s="420"/>
      <c r="BS6" s="420"/>
      <c r="BT6" s="420"/>
      <c r="BU6" s="421"/>
      <c r="BV6" s="419">
        <v>993381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153477</v>
      </c>
      <c r="BO7" s="420"/>
      <c r="BP7" s="420"/>
      <c r="BQ7" s="420"/>
      <c r="BR7" s="420"/>
      <c r="BS7" s="420"/>
      <c r="BT7" s="420"/>
      <c r="BU7" s="421"/>
      <c r="BV7" s="419">
        <v>207491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10893287</v>
      </c>
      <c r="CU7" s="420"/>
      <c r="CV7" s="420"/>
      <c r="CW7" s="420"/>
      <c r="CX7" s="420"/>
      <c r="CY7" s="420"/>
      <c r="CZ7" s="420"/>
      <c r="DA7" s="421"/>
      <c r="DB7" s="419">
        <v>10709026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751152</v>
      </c>
      <c r="BO8" s="420"/>
      <c r="BP8" s="420"/>
      <c r="BQ8" s="420"/>
      <c r="BR8" s="420"/>
      <c r="BS8" s="420"/>
      <c r="BT8" s="420"/>
      <c r="BU8" s="421"/>
      <c r="BV8" s="419">
        <v>785890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0.57999999999999996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40991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-34738</v>
      </c>
      <c r="BO9" s="420"/>
      <c r="BP9" s="420"/>
      <c r="BQ9" s="420"/>
      <c r="BR9" s="420"/>
      <c r="BS9" s="420"/>
      <c r="BT9" s="420"/>
      <c r="BU9" s="421"/>
      <c r="BV9" s="419">
        <v>102000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13.2</v>
      </c>
      <c r="CU9" s="417"/>
      <c r="CV9" s="417"/>
      <c r="CW9" s="417"/>
      <c r="CX9" s="417"/>
      <c r="CY9" s="417"/>
      <c r="CZ9" s="417"/>
      <c r="DA9" s="418"/>
      <c r="DB9" s="416">
        <v>13.5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42512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3049</v>
      </c>
      <c r="BO10" s="420"/>
      <c r="BP10" s="420"/>
      <c r="BQ10" s="420"/>
      <c r="BR10" s="420"/>
      <c r="BS10" s="420"/>
      <c r="BT10" s="420"/>
      <c r="BU10" s="421"/>
      <c r="BV10" s="419">
        <v>2070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46906</v>
      </c>
      <c r="BO11" s="420"/>
      <c r="BP11" s="420"/>
      <c r="BQ11" s="420"/>
      <c r="BR11" s="420"/>
      <c r="BS11" s="420"/>
      <c r="BT11" s="420"/>
      <c r="BU11" s="421"/>
      <c r="BV11" s="419">
        <v>12676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41521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110</v>
      </c>
      <c r="AV12" s="478"/>
      <c r="AW12" s="478"/>
      <c r="AX12" s="478"/>
      <c r="AY12" s="433" t="s">
        <v>128</v>
      </c>
      <c r="AZ12" s="434"/>
      <c r="BA12" s="434"/>
      <c r="BB12" s="434"/>
      <c r="BC12" s="434"/>
      <c r="BD12" s="434"/>
      <c r="BE12" s="434"/>
      <c r="BF12" s="434"/>
      <c r="BG12" s="434"/>
      <c r="BH12" s="434"/>
      <c r="BI12" s="434"/>
      <c r="BJ12" s="434"/>
      <c r="BK12" s="434"/>
      <c r="BL12" s="434"/>
      <c r="BM12" s="435"/>
      <c r="BN12" s="419">
        <v>530000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40492</v>
      </c>
      <c r="S13" s="507"/>
      <c r="T13" s="507"/>
      <c r="U13" s="507"/>
      <c r="V13" s="508"/>
      <c r="W13" s="509" t="s">
        <v>131</v>
      </c>
      <c r="X13" s="405"/>
      <c r="Y13" s="405"/>
      <c r="Z13" s="405"/>
      <c r="AA13" s="405"/>
      <c r="AB13" s="406"/>
      <c r="AC13" s="372">
        <v>1651</v>
      </c>
      <c r="AD13" s="373"/>
      <c r="AE13" s="373"/>
      <c r="AF13" s="373"/>
      <c r="AG13" s="374"/>
      <c r="AH13" s="372">
        <v>1975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-514783</v>
      </c>
      <c r="BO13" s="420"/>
      <c r="BP13" s="420"/>
      <c r="BQ13" s="420"/>
      <c r="BR13" s="420"/>
      <c r="BS13" s="420"/>
      <c r="BT13" s="420"/>
      <c r="BU13" s="421"/>
      <c r="BV13" s="419">
        <v>116746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7.3</v>
      </c>
      <c r="CU13" s="417"/>
      <c r="CV13" s="417"/>
      <c r="CW13" s="417"/>
      <c r="CX13" s="417"/>
      <c r="CY13" s="417"/>
      <c r="CZ13" s="417"/>
      <c r="DA13" s="418"/>
      <c r="DB13" s="416">
        <v>7.2</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41623</v>
      </c>
      <c r="S14" s="507"/>
      <c r="T14" s="507"/>
      <c r="U14" s="507"/>
      <c r="V14" s="508"/>
      <c r="W14" s="510"/>
      <c r="X14" s="408"/>
      <c r="Y14" s="408"/>
      <c r="Z14" s="408"/>
      <c r="AA14" s="408"/>
      <c r="AB14" s="409"/>
      <c r="AC14" s="499">
        <v>8.8000000000000007</v>
      </c>
      <c r="AD14" s="500"/>
      <c r="AE14" s="500"/>
      <c r="AF14" s="500"/>
      <c r="AG14" s="501"/>
      <c r="AH14" s="499">
        <v>9.5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40741</v>
      </c>
      <c r="S15" s="507"/>
      <c r="T15" s="507"/>
      <c r="U15" s="507"/>
      <c r="V15" s="508"/>
      <c r="W15" s="509" t="s">
        <v>137</v>
      </c>
      <c r="X15" s="405"/>
      <c r="Y15" s="405"/>
      <c r="Z15" s="405"/>
      <c r="AA15" s="405"/>
      <c r="AB15" s="406"/>
      <c r="AC15" s="372">
        <v>5486</v>
      </c>
      <c r="AD15" s="373"/>
      <c r="AE15" s="373"/>
      <c r="AF15" s="373"/>
      <c r="AG15" s="374"/>
      <c r="AH15" s="372">
        <v>6138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5589096</v>
      </c>
      <c r="BO15" s="449"/>
      <c r="BP15" s="449"/>
      <c r="BQ15" s="449"/>
      <c r="BR15" s="449"/>
      <c r="BS15" s="449"/>
      <c r="BT15" s="449"/>
      <c r="BU15" s="450"/>
      <c r="BV15" s="448">
        <v>5321302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29.1</v>
      </c>
      <c r="AD16" s="500"/>
      <c r="AE16" s="500"/>
      <c r="AF16" s="500"/>
      <c r="AG16" s="501"/>
      <c r="AH16" s="499">
        <v>29.6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9370118</v>
      </c>
      <c r="BO16" s="420"/>
      <c r="BP16" s="420"/>
      <c r="BQ16" s="420"/>
      <c r="BR16" s="420"/>
      <c r="BS16" s="420"/>
      <c r="BT16" s="420"/>
      <c r="BU16" s="421"/>
      <c r="BV16" s="419">
        <v>9141850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11728</v>
      </c>
      <c r="AD17" s="373"/>
      <c r="AE17" s="373"/>
      <c r="AF17" s="373"/>
      <c r="AG17" s="374"/>
      <c r="AH17" s="372">
        <v>12626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7028351</v>
      </c>
      <c r="BO17" s="420"/>
      <c r="BP17" s="420"/>
      <c r="BQ17" s="420"/>
      <c r="BR17" s="420"/>
      <c r="BS17" s="420"/>
      <c r="BT17" s="420"/>
      <c r="BU17" s="421"/>
      <c r="BV17" s="419">
        <v>6686405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98.55</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60.9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10390746</v>
      </c>
      <c r="BO18" s="420"/>
      <c r="BP18" s="420"/>
      <c r="BQ18" s="420"/>
      <c r="BR18" s="420"/>
      <c r="BS18" s="420"/>
      <c r="BT18" s="420"/>
      <c r="BU18" s="421"/>
      <c r="BV18" s="419">
        <v>9989444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416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13981603</v>
      </c>
      <c r="BO19" s="420"/>
      <c r="BP19" s="420"/>
      <c r="BQ19" s="420"/>
      <c r="BR19" s="420"/>
      <c r="BS19" s="420"/>
      <c r="BT19" s="420"/>
      <c r="BU19" s="421"/>
      <c r="BV19" s="419">
        <v>13212853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16831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17722672</v>
      </c>
      <c r="BO22" s="449"/>
      <c r="BP22" s="449"/>
      <c r="BQ22" s="449"/>
      <c r="BR22" s="449"/>
      <c r="BS22" s="449"/>
      <c r="BT22" s="449"/>
      <c r="BU22" s="450"/>
      <c r="BV22" s="448">
        <v>18941676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12130535</v>
      </c>
      <c r="BO23" s="420"/>
      <c r="BP23" s="420"/>
      <c r="BQ23" s="420"/>
      <c r="BR23" s="420"/>
      <c r="BS23" s="420"/>
      <c r="BT23" s="420"/>
      <c r="BU23" s="421"/>
      <c r="BV23" s="419">
        <v>12860439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8930</v>
      </c>
      <c r="R24" s="373"/>
      <c r="S24" s="373"/>
      <c r="T24" s="373"/>
      <c r="U24" s="373"/>
      <c r="V24" s="374"/>
      <c r="W24" s="462"/>
      <c r="X24" s="399"/>
      <c r="Y24" s="400"/>
      <c r="Z24" s="375" t="s">
        <v>162</v>
      </c>
      <c r="AA24" s="376"/>
      <c r="AB24" s="376"/>
      <c r="AC24" s="376"/>
      <c r="AD24" s="376"/>
      <c r="AE24" s="376"/>
      <c r="AF24" s="376"/>
      <c r="AG24" s="377"/>
      <c r="AH24" s="372">
        <v>292</v>
      </c>
      <c r="AI24" s="373"/>
      <c r="AJ24" s="373"/>
      <c r="AK24" s="373"/>
      <c r="AL24" s="374"/>
      <c r="AM24" s="372">
        <v>912792</v>
      </c>
      <c r="AN24" s="373"/>
      <c r="AO24" s="373"/>
      <c r="AP24" s="373"/>
      <c r="AQ24" s="373"/>
      <c r="AR24" s="374"/>
      <c r="AS24" s="372">
        <v>3126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11646274</v>
      </c>
      <c r="BO24" s="420"/>
      <c r="BP24" s="420"/>
      <c r="BQ24" s="420"/>
      <c r="BR24" s="420"/>
      <c r="BS24" s="420"/>
      <c r="BT24" s="420"/>
      <c r="BU24" s="421"/>
      <c r="BV24" s="419">
        <v>12374756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7270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3656753</v>
      </c>
      <c r="BO25" s="449"/>
      <c r="BP25" s="449"/>
      <c r="BQ25" s="449"/>
      <c r="BR25" s="449"/>
      <c r="BS25" s="449"/>
      <c r="BT25" s="449"/>
      <c r="BU25" s="450"/>
      <c r="BV25" s="448">
        <v>3647207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6220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45669</v>
      </c>
      <c r="AN26" s="373"/>
      <c r="AO26" s="373"/>
      <c r="AP26" s="373"/>
      <c r="AQ26" s="373"/>
      <c r="AR26" s="374"/>
      <c r="AS26" s="372">
        <v>3513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4270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539062</v>
      </c>
      <c r="BO27" s="454"/>
      <c r="BP27" s="454"/>
      <c r="BQ27" s="454"/>
      <c r="BR27" s="454"/>
      <c r="BS27" s="454"/>
      <c r="BT27" s="454"/>
      <c r="BU27" s="455"/>
      <c r="BV27" s="453">
        <v>538941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3540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4024525</v>
      </c>
      <c r="BO28" s="449"/>
      <c r="BP28" s="449"/>
      <c r="BQ28" s="449"/>
      <c r="BR28" s="449"/>
      <c r="BS28" s="449"/>
      <c r="BT28" s="449"/>
      <c r="BU28" s="450"/>
      <c r="BV28" s="448">
        <v>4051476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17</v>
      </c>
      <c r="M29" s="373"/>
      <c r="N29" s="373"/>
      <c r="O29" s="373"/>
      <c r="P29" s="374"/>
      <c r="Q29" s="372">
        <v>3330</v>
      </c>
      <c r="R29" s="373"/>
      <c r="S29" s="373"/>
      <c r="T29" s="373"/>
      <c r="U29" s="373"/>
      <c r="V29" s="374"/>
      <c r="W29" s="463"/>
      <c r="X29" s="464"/>
      <c r="Y29" s="465"/>
      <c r="Z29" s="375" t="s">
        <v>177</v>
      </c>
      <c r="AA29" s="376"/>
      <c r="AB29" s="376"/>
      <c r="AC29" s="376"/>
      <c r="AD29" s="376"/>
      <c r="AE29" s="376"/>
      <c r="AF29" s="376"/>
      <c r="AG29" s="377"/>
      <c r="AH29" s="372">
        <v>292</v>
      </c>
      <c r="AI29" s="373"/>
      <c r="AJ29" s="373"/>
      <c r="AK29" s="373"/>
      <c r="AL29" s="374"/>
      <c r="AM29" s="372">
        <v>912792</v>
      </c>
      <c r="AN29" s="373"/>
      <c r="AO29" s="373"/>
      <c r="AP29" s="373"/>
      <c r="AQ29" s="373"/>
      <c r="AR29" s="374"/>
      <c r="AS29" s="372">
        <v>3126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1173499</v>
      </c>
      <c r="BO29" s="420"/>
      <c r="BP29" s="420"/>
      <c r="BQ29" s="420"/>
      <c r="BR29" s="420"/>
      <c r="BS29" s="420"/>
      <c r="BT29" s="420"/>
      <c r="BU29" s="421"/>
      <c r="BV29" s="419">
        <v>1218244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2820622</v>
      </c>
      <c r="BO30" s="454"/>
      <c r="BP30" s="454"/>
      <c r="BQ30" s="454"/>
      <c r="BR30" s="454"/>
      <c r="BS30" s="454"/>
      <c r="BT30" s="454"/>
      <c r="BU30" s="455"/>
      <c r="BV30" s="453">
        <v>2940602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小諸市国民健康保険事業特別会計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小諸市水道事業会計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IF('各会計、関係団体の財政状況及び健全化判断比率'!B34="","",'各会計、関係団体の財政状況及び健全化判断比率'!B34)</f>
        <v>小諸公園事業特別会計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佐久広域連合（一般会計）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23</v>
      </c>
      <c r="CP34" s="367"/>
      <c r="CQ34" s="368" t="str">
        <f>IF('各会計、関係団体の財政状況及び健全化判断比率'!BS7="","",'各会計、関係団体の財政状況及び健全化判断比率'!BS7)</f>
        <v>小諸市土地開発公社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小諸市等公平委員会特別会計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小諸市後期高齢者医療特別会計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小諸市公共下水道事業会計</v>
      </c>
      <c r="AP35" s="368"/>
      <c r="AQ35" s="368"/>
      <c r="AR35" s="368"/>
      <c r="AS35" s="368"/>
      <c r="AT35" s="368"/>
      <c r="AU35" s="368"/>
      <c r="AV35" s="368"/>
      <c r="AW35" s="368"/>
      <c r="AX35" s="368"/>
      <c r="AY35" s="368"/>
      <c r="AZ35" s="368"/>
      <c r="BA35" s="368"/>
      <c r="BB35" s="368"/>
      <c r="BC35" s="368"/>
      <c r="BD35" s="181"/>
      <c r="BE35" s="367">
        <f t="shared" ref="BE35:BE43" si="1">IF(BG35="","",BE34+1)</f>
        <v>12</v>
      </c>
      <c r="BF35" s="367"/>
      <c r="BG35" s="368" t="str">
        <f>IF('各会計、関係団体の財政状況及び健全化判断比率'!B35="","",'各会計、関係団体の財政状況及び健全化判断比率'!B35)</f>
        <v>小諸市産業団地整備事業特別会計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佐久広域連合（消防特別会計）</v>
      </c>
      <c r="BZ35" s="368"/>
      <c r="CA35" s="368"/>
      <c r="CB35" s="368"/>
      <c r="CC35" s="368"/>
      <c r="CD35" s="368"/>
      <c r="CE35" s="368"/>
      <c r="CF35" s="368"/>
      <c r="CG35" s="368"/>
      <c r="CH35" s="368"/>
      <c r="CI35" s="368"/>
      <c r="CJ35" s="368"/>
      <c r="CK35" s="368"/>
      <c r="CL35" s="368"/>
      <c r="CM35" s="368"/>
      <c r="CN35" s="181"/>
      <c r="CO35" s="367">
        <f t="shared" ref="CO35:CO43" si="3">IF(CQ35="","",CO34+1)</f>
        <v>24</v>
      </c>
      <c r="CP35" s="367"/>
      <c r="CQ35" s="368" t="str">
        <f>IF('各会計、関係団体の財政状況及び健全化判断比率'!BS8="","",'各会計、関係団体の財政状況及び健全化判断比率'!BS8)</f>
        <v>こもろ観光局</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小諸市奨学資金特別会計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小諸市介護保険事業特別会計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IF('各会計、関係団体の財政状況及び健全化判断比率'!B33="","",'各会計、関係団体の財政状況及び健全化判断比率'!B33)</f>
        <v>小諸市農業集落排水事業会計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佐久広域連合（特別養護老人ホーム特別会計）</v>
      </c>
      <c r="BZ36" s="368"/>
      <c r="CA36" s="368"/>
      <c r="CB36" s="368"/>
      <c r="CC36" s="368"/>
      <c r="CD36" s="368"/>
      <c r="CE36" s="368"/>
      <c r="CF36" s="368"/>
      <c r="CG36" s="368"/>
      <c r="CH36" s="368"/>
      <c r="CI36" s="368"/>
      <c r="CJ36" s="368"/>
      <c r="CK36" s="368"/>
      <c r="CL36" s="368"/>
      <c r="CM36" s="368"/>
      <c r="CN36" s="181"/>
      <c r="CO36" s="367">
        <f t="shared" si="3"/>
        <v>25</v>
      </c>
      <c r="CP36" s="367"/>
      <c r="CQ36" s="368" t="str">
        <f>IF('各会計、関係団体の財政状況及び健全化判断比率'!BS9="","",'各会計、関係団体の財政状況及び健全化判断比率'!BS9)</f>
        <v>水みらい小諸</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小諸市野生鳥獣商品化施設運営事業特別会計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佐久広域連合（救護施設特別会計）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浅麓環境施設組合（一般会計）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浅麓水道企業団（水道事業会計）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長野県後期高齢者医療広域連合（一般会計）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長野県後期高齢者医療広域連合（後期高齢者医療特別会計）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長野県市町村自治振興組合（一般会計）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22</v>
      </c>
      <c r="BX43" s="367"/>
      <c r="BY43" s="368" t="str">
        <f>IF('各会計、関係団体の財政状況及び健全化判断比率'!B77="","",'各会計、関係団体の財政状況及び健全化判断比率'!B77)</f>
        <v>長野県交通災害共済組合（一般会計）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uQevUQAwqEGsqYhaHHokGBdQlQPc2L0yDbPAnyJGGdnmIVnsR4lxAtT59agSyY8cZyZXffFxlKvM/W5aagBKA==" saltValue="8xs0lltGnvyMBI6sI5lb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48" t="s">
        <v>538</v>
      </c>
      <c r="D34" s="1148"/>
      <c r="E34" s="1149"/>
      <c r="F34" s="32">
        <v>24.25</v>
      </c>
      <c r="G34" s="33">
        <v>23.32</v>
      </c>
      <c r="H34" s="33">
        <v>22.53</v>
      </c>
      <c r="I34" s="33">
        <v>23.54</v>
      </c>
      <c r="J34" s="34">
        <v>22.61</v>
      </c>
      <c r="K34" s="22"/>
      <c r="L34" s="22"/>
      <c r="M34" s="22"/>
      <c r="N34" s="22"/>
      <c r="O34" s="22"/>
      <c r="P34" s="22"/>
    </row>
    <row r="35" spans="1:16" ht="39" customHeight="1" x14ac:dyDescent="0.15">
      <c r="A35" s="22"/>
      <c r="B35" s="35"/>
      <c r="C35" s="1142" t="s">
        <v>539</v>
      </c>
      <c r="D35" s="1143"/>
      <c r="E35" s="1144"/>
      <c r="F35" s="36">
        <v>10.199999999999999</v>
      </c>
      <c r="G35" s="37">
        <v>9.68</v>
      </c>
      <c r="H35" s="37">
        <v>9.9</v>
      </c>
      <c r="I35" s="37">
        <v>9.86</v>
      </c>
      <c r="J35" s="38">
        <v>9.5299999999999994</v>
      </c>
      <c r="K35" s="22"/>
      <c r="L35" s="22"/>
      <c r="M35" s="22"/>
      <c r="N35" s="22"/>
      <c r="O35" s="22"/>
      <c r="P35" s="22"/>
    </row>
    <row r="36" spans="1:16" ht="39" customHeight="1" x14ac:dyDescent="0.15">
      <c r="A36" s="22"/>
      <c r="B36" s="35"/>
      <c r="C36" s="1142" t="s">
        <v>540</v>
      </c>
      <c r="D36" s="1143"/>
      <c r="E36" s="1144"/>
      <c r="F36" s="36">
        <v>5.59</v>
      </c>
      <c r="G36" s="37">
        <v>6</v>
      </c>
      <c r="H36" s="37">
        <v>6.31</v>
      </c>
      <c r="I36" s="37">
        <v>7.27</v>
      </c>
      <c r="J36" s="38">
        <v>6.89</v>
      </c>
      <c r="K36" s="22"/>
      <c r="L36" s="22"/>
      <c r="M36" s="22"/>
      <c r="N36" s="22"/>
      <c r="O36" s="22"/>
      <c r="P36" s="22"/>
    </row>
    <row r="37" spans="1:16" ht="39" customHeight="1" x14ac:dyDescent="0.15">
      <c r="A37" s="22"/>
      <c r="B37" s="35"/>
      <c r="C37" s="1142" t="s">
        <v>541</v>
      </c>
      <c r="D37" s="1143"/>
      <c r="E37" s="1144"/>
      <c r="F37" s="36" t="s">
        <v>493</v>
      </c>
      <c r="G37" s="37" t="s">
        <v>493</v>
      </c>
      <c r="H37" s="37" t="s">
        <v>493</v>
      </c>
      <c r="I37" s="37" t="s">
        <v>493</v>
      </c>
      <c r="J37" s="38">
        <v>4.1100000000000003</v>
      </c>
      <c r="K37" s="22"/>
      <c r="L37" s="22"/>
      <c r="M37" s="22"/>
      <c r="N37" s="22"/>
      <c r="O37" s="22"/>
      <c r="P37" s="22"/>
    </row>
    <row r="38" spans="1:16" ht="39" customHeight="1" x14ac:dyDescent="0.15">
      <c r="A38" s="22"/>
      <c r="B38" s="35"/>
      <c r="C38" s="1142" t="s">
        <v>542</v>
      </c>
      <c r="D38" s="1143"/>
      <c r="E38" s="1144"/>
      <c r="F38" s="36">
        <v>1.23</v>
      </c>
      <c r="G38" s="37">
        <v>1.04</v>
      </c>
      <c r="H38" s="37">
        <v>1.3</v>
      </c>
      <c r="I38" s="37">
        <v>1.34</v>
      </c>
      <c r="J38" s="38">
        <v>1.99</v>
      </c>
      <c r="K38" s="22"/>
      <c r="L38" s="22"/>
      <c r="M38" s="22"/>
      <c r="N38" s="22"/>
      <c r="O38" s="22"/>
      <c r="P38" s="22"/>
    </row>
    <row r="39" spans="1:16" ht="39" customHeight="1" x14ac:dyDescent="0.15">
      <c r="A39" s="22"/>
      <c r="B39" s="35"/>
      <c r="C39" s="1142" t="s">
        <v>543</v>
      </c>
      <c r="D39" s="1143"/>
      <c r="E39" s="1144"/>
      <c r="F39" s="36">
        <v>1.37</v>
      </c>
      <c r="G39" s="37">
        <v>1.44</v>
      </c>
      <c r="H39" s="37">
        <v>1.61</v>
      </c>
      <c r="I39" s="37">
        <v>1.71</v>
      </c>
      <c r="J39" s="38">
        <v>1.82</v>
      </c>
      <c r="K39" s="22"/>
      <c r="L39" s="22"/>
      <c r="M39" s="22"/>
      <c r="N39" s="22"/>
      <c r="O39" s="22"/>
      <c r="P39" s="22"/>
    </row>
    <row r="40" spans="1:16" ht="39" customHeight="1" x14ac:dyDescent="0.15">
      <c r="A40" s="22"/>
      <c r="B40" s="35"/>
      <c r="C40" s="1142" t="s">
        <v>544</v>
      </c>
      <c r="D40" s="1143"/>
      <c r="E40" s="1144"/>
      <c r="F40" s="36">
        <v>0</v>
      </c>
      <c r="G40" s="37">
        <v>0.79</v>
      </c>
      <c r="H40" s="37">
        <v>1.04</v>
      </c>
      <c r="I40" s="37">
        <v>0.73</v>
      </c>
      <c r="J40" s="38">
        <v>0.3</v>
      </c>
      <c r="K40" s="22"/>
      <c r="L40" s="22"/>
      <c r="M40" s="22"/>
      <c r="N40" s="22"/>
      <c r="O40" s="22"/>
      <c r="P40" s="22"/>
    </row>
    <row r="41" spans="1:16" ht="39" customHeight="1" x14ac:dyDescent="0.15">
      <c r="A41" s="22"/>
      <c r="B41" s="35"/>
      <c r="C41" s="1142" t="s">
        <v>545</v>
      </c>
      <c r="D41" s="1143"/>
      <c r="E41" s="1144"/>
      <c r="F41" s="36">
        <v>0.23</v>
      </c>
      <c r="G41" s="37">
        <v>0.36</v>
      </c>
      <c r="H41" s="37">
        <v>7.0000000000000007E-2</v>
      </c>
      <c r="I41" s="37">
        <v>0.05</v>
      </c>
      <c r="J41" s="38">
        <v>0.04</v>
      </c>
      <c r="K41" s="22"/>
      <c r="L41" s="22"/>
      <c r="M41" s="22"/>
      <c r="N41" s="22"/>
      <c r="O41" s="22"/>
      <c r="P41" s="22"/>
    </row>
    <row r="42" spans="1:16" ht="39" customHeight="1" x14ac:dyDescent="0.15">
      <c r="A42" s="22"/>
      <c r="B42" s="39"/>
      <c r="C42" s="1142" t="s">
        <v>546</v>
      </c>
      <c r="D42" s="1143"/>
      <c r="E42" s="1144"/>
      <c r="F42" s="36" t="s">
        <v>493</v>
      </c>
      <c r="G42" s="37" t="s">
        <v>493</v>
      </c>
      <c r="H42" s="37" t="s">
        <v>493</v>
      </c>
      <c r="I42" s="37" t="s">
        <v>493</v>
      </c>
      <c r="J42" s="38" t="s">
        <v>493</v>
      </c>
      <c r="K42" s="22"/>
      <c r="L42" s="22"/>
      <c r="M42" s="22"/>
      <c r="N42" s="22"/>
      <c r="O42" s="22"/>
      <c r="P42" s="22"/>
    </row>
    <row r="43" spans="1:16" ht="39" customHeight="1" thickBot="1" x14ac:dyDescent="0.2">
      <c r="A43" s="22"/>
      <c r="B43" s="40"/>
      <c r="C43" s="1145" t="s">
        <v>547</v>
      </c>
      <c r="D43" s="1146"/>
      <c r="E43" s="1147"/>
      <c r="F43" s="41">
        <v>0.9</v>
      </c>
      <c r="G43" s="42">
        <v>0.98</v>
      </c>
      <c r="H43" s="42">
        <v>0.03</v>
      </c>
      <c r="I43" s="42">
        <v>7.0000000000000007E-2</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ilznZgHEjd7MFArrwcURzlyNvw967rC+/hhnpQkmcYnSmvGs5c5CVTaHndcVKo96RBfbwHvjrH+Dd1G3Xxh7Q==" saltValue="Q4GEERkM8Jq/oURXo48i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zoomScale="70" zoomScaleNormal="7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3" t="s">
        <v>9</v>
      </c>
      <c r="C45" s="1174"/>
      <c r="D45" s="58"/>
      <c r="E45" s="1179" t="s">
        <v>10</v>
      </c>
      <c r="F45" s="1179"/>
      <c r="G45" s="1179"/>
      <c r="H45" s="1179"/>
      <c r="I45" s="1179"/>
      <c r="J45" s="1180"/>
      <c r="K45" s="59">
        <v>1537</v>
      </c>
      <c r="L45" s="60">
        <v>1545</v>
      </c>
      <c r="M45" s="60">
        <v>1691</v>
      </c>
      <c r="N45" s="60">
        <v>1790</v>
      </c>
      <c r="O45" s="61">
        <v>1803</v>
      </c>
      <c r="P45" s="48"/>
      <c r="Q45" s="48"/>
      <c r="R45" s="48"/>
      <c r="S45" s="48"/>
      <c r="T45" s="48"/>
      <c r="U45" s="48"/>
    </row>
    <row r="46" spans="1:21" ht="30.75" customHeight="1" x14ac:dyDescent="0.15">
      <c r="A46" s="48"/>
      <c r="B46" s="1175"/>
      <c r="C46" s="1176"/>
      <c r="D46" s="62"/>
      <c r="E46" s="1152" t="s">
        <v>11</v>
      </c>
      <c r="F46" s="1152"/>
      <c r="G46" s="1152"/>
      <c r="H46" s="1152"/>
      <c r="I46" s="1152"/>
      <c r="J46" s="1153"/>
      <c r="K46" s="63" t="s">
        <v>493</v>
      </c>
      <c r="L46" s="64" t="s">
        <v>493</v>
      </c>
      <c r="M46" s="64" t="s">
        <v>493</v>
      </c>
      <c r="N46" s="64" t="s">
        <v>493</v>
      </c>
      <c r="O46" s="65" t="s">
        <v>493</v>
      </c>
      <c r="P46" s="48"/>
      <c r="Q46" s="48"/>
      <c r="R46" s="48"/>
      <c r="S46" s="48"/>
      <c r="T46" s="48"/>
      <c r="U46" s="48"/>
    </row>
    <row r="47" spans="1:21" ht="30.75" customHeight="1" x14ac:dyDescent="0.15">
      <c r="A47" s="48"/>
      <c r="B47" s="1175"/>
      <c r="C47" s="1176"/>
      <c r="D47" s="62"/>
      <c r="E47" s="1152" t="s">
        <v>12</v>
      </c>
      <c r="F47" s="1152"/>
      <c r="G47" s="1152"/>
      <c r="H47" s="1152"/>
      <c r="I47" s="1152"/>
      <c r="J47" s="1153"/>
      <c r="K47" s="63" t="s">
        <v>493</v>
      </c>
      <c r="L47" s="64" t="s">
        <v>493</v>
      </c>
      <c r="M47" s="64" t="s">
        <v>493</v>
      </c>
      <c r="N47" s="64" t="s">
        <v>493</v>
      </c>
      <c r="O47" s="65" t="s">
        <v>493</v>
      </c>
      <c r="P47" s="48"/>
      <c r="Q47" s="48"/>
      <c r="R47" s="48"/>
      <c r="S47" s="48"/>
      <c r="T47" s="48"/>
      <c r="U47" s="48"/>
    </row>
    <row r="48" spans="1:21" ht="30.75" customHeight="1" x14ac:dyDescent="0.15">
      <c r="A48" s="48"/>
      <c r="B48" s="1175"/>
      <c r="C48" s="1176"/>
      <c r="D48" s="62"/>
      <c r="E48" s="1152" t="s">
        <v>13</v>
      </c>
      <c r="F48" s="1152"/>
      <c r="G48" s="1152"/>
      <c r="H48" s="1152"/>
      <c r="I48" s="1152"/>
      <c r="J48" s="1153"/>
      <c r="K48" s="63">
        <v>583</v>
      </c>
      <c r="L48" s="64">
        <v>558</v>
      </c>
      <c r="M48" s="64">
        <v>528</v>
      </c>
      <c r="N48" s="64">
        <v>518</v>
      </c>
      <c r="O48" s="65">
        <v>505</v>
      </c>
      <c r="P48" s="48"/>
      <c r="Q48" s="48"/>
      <c r="R48" s="48"/>
      <c r="S48" s="48"/>
      <c r="T48" s="48"/>
      <c r="U48" s="48"/>
    </row>
    <row r="49" spans="1:21" ht="30.75" customHeight="1" x14ac:dyDescent="0.15">
      <c r="A49" s="48"/>
      <c r="B49" s="1175"/>
      <c r="C49" s="1176"/>
      <c r="D49" s="62"/>
      <c r="E49" s="1152" t="s">
        <v>14</v>
      </c>
      <c r="F49" s="1152"/>
      <c r="G49" s="1152"/>
      <c r="H49" s="1152"/>
      <c r="I49" s="1152"/>
      <c r="J49" s="1153"/>
      <c r="K49" s="63">
        <v>47</v>
      </c>
      <c r="L49" s="64">
        <v>21</v>
      </c>
      <c r="M49" s="64">
        <v>10</v>
      </c>
      <c r="N49" s="64">
        <v>0</v>
      </c>
      <c r="O49" s="65" t="s">
        <v>493</v>
      </c>
      <c r="P49" s="48"/>
      <c r="Q49" s="48"/>
      <c r="R49" s="48"/>
      <c r="S49" s="48"/>
      <c r="T49" s="48"/>
      <c r="U49" s="48"/>
    </row>
    <row r="50" spans="1:21" ht="30.75" customHeight="1" x14ac:dyDescent="0.15">
      <c r="A50" s="48"/>
      <c r="B50" s="1175"/>
      <c r="C50" s="1176"/>
      <c r="D50" s="62"/>
      <c r="E50" s="1152" t="s">
        <v>15</v>
      </c>
      <c r="F50" s="1152"/>
      <c r="G50" s="1152"/>
      <c r="H50" s="1152"/>
      <c r="I50" s="1152"/>
      <c r="J50" s="1153"/>
      <c r="K50" s="63">
        <v>5</v>
      </c>
      <c r="L50" s="64">
        <v>5</v>
      </c>
      <c r="M50" s="64">
        <v>3</v>
      </c>
      <c r="N50" s="64">
        <v>5</v>
      </c>
      <c r="O50" s="65">
        <v>5</v>
      </c>
      <c r="P50" s="48"/>
      <c r="Q50" s="48"/>
      <c r="R50" s="48"/>
      <c r="S50" s="48"/>
      <c r="T50" s="48"/>
      <c r="U50" s="48"/>
    </row>
    <row r="51" spans="1:21" ht="30.75" customHeight="1" x14ac:dyDescent="0.15">
      <c r="A51" s="48"/>
      <c r="B51" s="1177"/>
      <c r="C51" s="1178"/>
      <c r="D51" s="66"/>
      <c r="E51" s="1152" t="s">
        <v>16</v>
      </c>
      <c r="F51" s="1152"/>
      <c r="G51" s="1152"/>
      <c r="H51" s="1152"/>
      <c r="I51" s="1152"/>
      <c r="J51" s="1153"/>
      <c r="K51" s="63" t="s">
        <v>493</v>
      </c>
      <c r="L51" s="64" t="s">
        <v>493</v>
      </c>
      <c r="M51" s="64" t="s">
        <v>493</v>
      </c>
      <c r="N51" s="64" t="s">
        <v>493</v>
      </c>
      <c r="O51" s="65" t="s">
        <v>493</v>
      </c>
      <c r="P51" s="48"/>
      <c r="Q51" s="48"/>
      <c r="R51" s="48"/>
      <c r="S51" s="48"/>
      <c r="T51" s="48"/>
      <c r="U51" s="48"/>
    </row>
    <row r="52" spans="1:21" ht="30.75" customHeight="1" x14ac:dyDescent="0.15">
      <c r="A52" s="48"/>
      <c r="B52" s="1150" t="s">
        <v>17</v>
      </c>
      <c r="C52" s="1151"/>
      <c r="D52" s="66"/>
      <c r="E52" s="1152" t="s">
        <v>18</v>
      </c>
      <c r="F52" s="1152"/>
      <c r="G52" s="1152"/>
      <c r="H52" s="1152"/>
      <c r="I52" s="1152"/>
      <c r="J52" s="1153"/>
      <c r="K52" s="63">
        <v>1558</v>
      </c>
      <c r="L52" s="64">
        <v>1522</v>
      </c>
      <c r="M52" s="64">
        <v>1485</v>
      </c>
      <c r="N52" s="64">
        <v>1640</v>
      </c>
      <c r="O52" s="65">
        <v>1635</v>
      </c>
      <c r="P52" s="48"/>
      <c r="Q52" s="48"/>
      <c r="R52" s="48"/>
      <c r="S52" s="48"/>
      <c r="T52" s="48"/>
      <c r="U52" s="48"/>
    </row>
    <row r="53" spans="1:21" ht="30.75" customHeight="1" thickBot="1" x14ac:dyDescent="0.2">
      <c r="A53" s="48"/>
      <c r="B53" s="1154" t="s">
        <v>19</v>
      </c>
      <c r="C53" s="1155"/>
      <c r="D53" s="67"/>
      <c r="E53" s="1156" t="s">
        <v>20</v>
      </c>
      <c r="F53" s="1156"/>
      <c r="G53" s="1156"/>
      <c r="H53" s="1156"/>
      <c r="I53" s="1156"/>
      <c r="J53" s="1157"/>
      <c r="K53" s="68">
        <v>614</v>
      </c>
      <c r="L53" s="69">
        <v>607</v>
      </c>
      <c r="M53" s="69">
        <v>747</v>
      </c>
      <c r="N53" s="69">
        <v>673</v>
      </c>
      <c r="O53" s="70">
        <v>678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58" t="s">
        <v>24</v>
      </c>
      <c r="C58" s="1159"/>
      <c r="D58" s="1164" t="s">
        <v>25</v>
      </c>
      <c r="E58" s="1165"/>
      <c r="F58" s="1165"/>
      <c r="G58" s="1165"/>
      <c r="H58" s="1165"/>
      <c r="I58" s="1165"/>
      <c r="J58" s="1166"/>
      <c r="K58" s="83" t="s">
        <v>574</v>
      </c>
      <c r="L58" s="84" t="s">
        <v>574</v>
      </c>
      <c r="M58" s="84" t="s">
        <v>574</v>
      </c>
      <c r="N58" s="84" t="s">
        <v>574</v>
      </c>
      <c r="O58" s="85" t="s">
        <v>574</v>
      </c>
    </row>
    <row r="59" spans="1:21" ht="31.5" customHeight="1" x14ac:dyDescent="0.15">
      <c r="B59" s="1160"/>
      <c r="C59" s="1161"/>
      <c r="D59" s="1167" t="s">
        <v>26</v>
      </c>
      <c r="E59" s="1168"/>
      <c r="F59" s="1168"/>
      <c r="G59" s="1168"/>
      <c r="H59" s="1168"/>
      <c r="I59" s="1168"/>
      <c r="J59" s="1169"/>
      <c r="K59" s="86" t="s">
        <v>574</v>
      </c>
      <c r="L59" s="87" t="s">
        <v>574</v>
      </c>
      <c r="M59" s="87" t="s">
        <v>574</v>
      </c>
      <c r="N59" s="87" t="s">
        <v>574</v>
      </c>
      <c r="O59" s="88" t="s">
        <v>574</v>
      </c>
    </row>
    <row r="60" spans="1:21" ht="31.5" customHeight="1" thickBot="1" x14ac:dyDescent="0.2">
      <c r="B60" s="1162"/>
      <c r="C60" s="1163"/>
      <c r="D60" s="1170" t="s">
        <v>27</v>
      </c>
      <c r="E60" s="1171"/>
      <c r="F60" s="1171"/>
      <c r="G60" s="1171"/>
      <c r="H60" s="1171"/>
      <c r="I60" s="1171"/>
      <c r="J60" s="1172"/>
      <c r="K60" s="89" t="s">
        <v>574</v>
      </c>
      <c r="L60" s="90" t="s">
        <v>574</v>
      </c>
      <c r="M60" s="90" t="s">
        <v>574</v>
      </c>
      <c r="N60" s="90" t="s">
        <v>574</v>
      </c>
      <c r="O60" s="91" t="s">
        <v>574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5OOsTvK6F9T6RWBMTzsyH+il8OOlPwG0huQ9SXtexyNkVSwF9NPCkxujR9v2Ci+C/AhoZuFIUCDM5WLfEXh/g==" saltValue="3TS7cKfwb9JxWEGEdA/P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3" t="s">
        <v>30</v>
      </c>
      <c r="C41" s="1194"/>
      <c r="D41" s="105"/>
      <c r="E41" s="1195" t="s">
        <v>31</v>
      </c>
      <c r="F41" s="1195"/>
      <c r="G41" s="1195"/>
      <c r="H41" s="1196"/>
      <c r="I41" s="355">
        <v>19075</v>
      </c>
      <c r="J41" s="356">
        <v>19940</v>
      </c>
      <c r="K41" s="356">
        <v>20015</v>
      </c>
      <c r="L41" s="356">
        <v>18942</v>
      </c>
      <c r="M41" s="357">
        <v>17723</v>
      </c>
    </row>
    <row r="42" spans="2:13" ht="27.75" customHeight="1" x14ac:dyDescent="0.15">
      <c r="B42" s="1183"/>
      <c r="C42" s="1184"/>
      <c r="D42" s="106"/>
      <c r="E42" s="1187" t="s">
        <v>32</v>
      </c>
      <c r="F42" s="1187"/>
      <c r="G42" s="1187"/>
      <c r="H42" s="1188"/>
      <c r="I42" s="358">
        <v>35</v>
      </c>
      <c r="J42" s="359">
        <v>31</v>
      </c>
      <c r="K42" s="359">
        <v>47</v>
      </c>
      <c r="L42" s="359">
        <v>42</v>
      </c>
      <c r="M42" s="360">
        <v>41</v>
      </c>
    </row>
    <row r="43" spans="2:13" ht="27.75" customHeight="1" x14ac:dyDescent="0.15">
      <c r="B43" s="1183"/>
      <c r="C43" s="1184"/>
      <c r="D43" s="106"/>
      <c r="E43" s="1187" t="s">
        <v>33</v>
      </c>
      <c r="F43" s="1187"/>
      <c r="G43" s="1187"/>
      <c r="H43" s="1188"/>
      <c r="I43" s="358">
        <v>6039</v>
      </c>
      <c r="J43" s="359">
        <v>5703</v>
      </c>
      <c r="K43" s="359">
        <v>5389</v>
      </c>
      <c r="L43" s="359">
        <v>5031</v>
      </c>
      <c r="M43" s="360">
        <v>4699</v>
      </c>
    </row>
    <row r="44" spans="2:13" ht="27.75" customHeight="1" x14ac:dyDescent="0.15">
      <c r="B44" s="1183"/>
      <c r="C44" s="1184"/>
      <c r="D44" s="106"/>
      <c r="E44" s="1187" t="s">
        <v>34</v>
      </c>
      <c r="F44" s="1187"/>
      <c r="G44" s="1187"/>
      <c r="H44" s="1188"/>
      <c r="I44" s="358">
        <v>31</v>
      </c>
      <c r="J44" s="359">
        <v>11</v>
      </c>
      <c r="K44" s="359">
        <v>0</v>
      </c>
      <c r="L44" s="359" t="s">
        <v>493</v>
      </c>
      <c r="M44" s="360" t="s">
        <v>493</v>
      </c>
    </row>
    <row r="45" spans="2:13" ht="27.75" customHeight="1" x14ac:dyDescent="0.15">
      <c r="B45" s="1183"/>
      <c r="C45" s="1184"/>
      <c r="D45" s="106"/>
      <c r="E45" s="1187" t="s">
        <v>35</v>
      </c>
      <c r="F45" s="1187"/>
      <c r="G45" s="1187"/>
      <c r="H45" s="1188"/>
      <c r="I45" s="358">
        <v>2484</v>
      </c>
      <c r="J45" s="359">
        <v>2478</v>
      </c>
      <c r="K45" s="359">
        <v>2436</v>
      </c>
      <c r="L45" s="359">
        <v>2426</v>
      </c>
      <c r="M45" s="360">
        <v>2544</v>
      </c>
    </row>
    <row r="46" spans="2:13" ht="27.75" customHeight="1" x14ac:dyDescent="0.15">
      <c r="B46" s="1183"/>
      <c r="C46" s="1184"/>
      <c r="D46" s="107"/>
      <c r="E46" s="1187" t="s">
        <v>36</v>
      </c>
      <c r="F46" s="1187"/>
      <c r="G46" s="1187"/>
      <c r="H46" s="1188"/>
      <c r="I46" s="358">
        <v>245</v>
      </c>
      <c r="J46" s="359">
        <v>286</v>
      </c>
      <c r="K46" s="359">
        <v>164</v>
      </c>
      <c r="L46" s="359">
        <v>103</v>
      </c>
      <c r="M46" s="360">
        <v>43</v>
      </c>
    </row>
    <row r="47" spans="2:13" ht="27.75" customHeight="1" x14ac:dyDescent="0.15">
      <c r="B47" s="1183"/>
      <c r="C47" s="1184"/>
      <c r="D47" s="108"/>
      <c r="E47" s="1197" t="s">
        <v>37</v>
      </c>
      <c r="F47" s="1198"/>
      <c r="G47" s="1198"/>
      <c r="H47" s="1199"/>
      <c r="I47" s="358" t="s">
        <v>493</v>
      </c>
      <c r="J47" s="359" t="s">
        <v>493</v>
      </c>
      <c r="K47" s="359" t="s">
        <v>493</v>
      </c>
      <c r="L47" s="359" t="s">
        <v>493</v>
      </c>
      <c r="M47" s="360" t="s">
        <v>493</v>
      </c>
    </row>
    <row r="48" spans="2:13" ht="27.75" customHeight="1" x14ac:dyDescent="0.15">
      <c r="B48" s="1183"/>
      <c r="C48" s="1184"/>
      <c r="D48" s="106"/>
      <c r="E48" s="1187" t="s">
        <v>38</v>
      </c>
      <c r="F48" s="1187"/>
      <c r="G48" s="1187"/>
      <c r="H48" s="1188"/>
      <c r="I48" s="358" t="s">
        <v>493</v>
      </c>
      <c r="J48" s="359" t="s">
        <v>493</v>
      </c>
      <c r="K48" s="359" t="s">
        <v>493</v>
      </c>
      <c r="L48" s="359" t="s">
        <v>493</v>
      </c>
      <c r="M48" s="360" t="s">
        <v>493</v>
      </c>
    </row>
    <row r="49" spans="2:13" ht="27.75" customHeight="1" x14ac:dyDescent="0.15">
      <c r="B49" s="1185"/>
      <c r="C49" s="1186"/>
      <c r="D49" s="106"/>
      <c r="E49" s="1187" t="s">
        <v>39</v>
      </c>
      <c r="F49" s="1187"/>
      <c r="G49" s="1187"/>
      <c r="H49" s="1188"/>
      <c r="I49" s="358" t="s">
        <v>493</v>
      </c>
      <c r="J49" s="359" t="s">
        <v>493</v>
      </c>
      <c r="K49" s="359" t="s">
        <v>493</v>
      </c>
      <c r="L49" s="359" t="s">
        <v>493</v>
      </c>
      <c r="M49" s="360" t="s">
        <v>493</v>
      </c>
    </row>
    <row r="50" spans="2:13" ht="27.75" customHeight="1" x14ac:dyDescent="0.15">
      <c r="B50" s="1181" t="s">
        <v>40</v>
      </c>
      <c r="C50" s="1182"/>
      <c r="D50" s="109"/>
      <c r="E50" s="1187" t="s">
        <v>41</v>
      </c>
      <c r="F50" s="1187"/>
      <c r="G50" s="1187"/>
      <c r="H50" s="1188"/>
      <c r="I50" s="358">
        <v>7245</v>
      </c>
      <c r="J50" s="359">
        <v>7758</v>
      </c>
      <c r="K50" s="359">
        <v>8556</v>
      </c>
      <c r="L50" s="359">
        <v>9442</v>
      </c>
      <c r="M50" s="360">
        <v>9363</v>
      </c>
    </row>
    <row r="51" spans="2:13" ht="27.75" customHeight="1" x14ac:dyDescent="0.15">
      <c r="B51" s="1183"/>
      <c r="C51" s="1184"/>
      <c r="D51" s="106"/>
      <c r="E51" s="1187" t="s">
        <v>42</v>
      </c>
      <c r="F51" s="1187"/>
      <c r="G51" s="1187"/>
      <c r="H51" s="1188"/>
      <c r="I51" s="358">
        <v>2166</v>
      </c>
      <c r="J51" s="359">
        <v>1921</v>
      </c>
      <c r="K51" s="359">
        <v>1773</v>
      </c>
      <c r="L51" s="359">
        <v>1865</v>
      </c>
      <c r="M51" s="360">
        <v>2023</v>
      </c>
    </row>
    <row r="52" spans="2:13" ht="27.75" customHeight="1" x14ac:dyDescent="0.15">
      <c r="B52" s="1185"/>
      <c r="C52" s="1186"/>
      <c r="D52" s="106"/>
      <c r="E52" s="1187" t="s">
        <v>43</v>
      </c>
      <c r="F52" s="1187"/>
      <c r="G52" s="1187"/>
      <c r="H52" s="1188"/>
      <c r="I52" s="358">
        <v>16516</v>
      </c>
      <c r="J52" s="359">
        <v>16697</v>
      </c>
      <c r="K52" s="359">
        <v>16749</v>
      </c>
      <c r="L52" s="359">
        <v>15877</v>
      </c>
      <c r="M52" s="360">
        <v>15013</v>
      </c>
    </row>
    <row r="53" spans="2:13" ht="27.75" customHeight="1" thickBot="1" x14ac:dyDescent="0.2">
      <c r="B53" s="1189" t="s">
        <v>19</v>
      </c>
      <c r="C53" s="1190"/>
      <c r="D53" s="110"/>
      <c r="E53" s="1191" t="s">
        <v>44</v>
      </c>
      <c r="F53" s="1191"/>
      <c r="G53" s="1191"/>
      <c r="H53" s="1192"/>
      <c r="I53" s="361">
        <v>1982</v>
      </c>
      <c r="J53" s="362">
        <v>2072</v>
      </c>
      <c r="K53" s="362">
        <v>974</v>
      </c>
      <c r="L53" s="362">
        <v>-641</v>
      </c>
      <c r="M53" s="363">
        <v>-1350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T5txPFFb35BGvieA7Y0G6pvev5miYd9S/tTpjh+yaj+L16Qfg09GOWO+rPobqSrzb60Zw+AzmNrODQ6W3Yceg==" saltValue="VTxGjVYt2UKg8Sg8DmwB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08" t="s">
        <v>46</v>
      </c>
      <c r="D55" s="1208"/>
      <c r="E55" s="1209"/>
      <c r="F55" s="122">
        <v>3649</v>
      </c>
      <c r="G55" s="122">
        <v>4051</v>
      </c>
      <c r="H55" s="123">
        <v>4025</v>
      </c>
    </row>
    <row r="56" spans="2:8" ht="52.5" customHeight="1" x14ac:dyDescent="0.15">
      <c r="B56" s="124"/>
      <c r="C56" s="1210" t="s">
        <v>47</v>
      </c>
      <c r="D56" s="1210"/>
      <c r="E56" s="1211"/>
      <c r="F56" s="125">
        <v>1229</v>
      </c>
      <c r="G56" s="125">
        <v>1218</v>
      </c>
      <c r="H56" s="126">
        <v>1173</v>
      </c>
    </row>
    <row r="57" spans="2:8" ht="53.25" customHeight="1" x14ac:dyDescent="0.15">
      <c r="B57" s="124"/>
      <c r="C57" s="1212" t="s">
        <v>48</v>
      </c>
      <c r="D57" s="1212"/>
      <c r="E57" s="1213"/>
      <c r="F57" s="127">
        <v>2582</v>
      </c>
      <c r="G57" s="127">
        <v>2941</v>
      </c>
      <c r="H57" s="128">
        <v>2821</v>
      </c>
    </row>
    <row r="58" spans="2:8" ht="45.75" customHeight="1" x14ac:dyDescent="0.15">
      <c r="B58" s="129"/>
      <c r="C58" s="1200" t="s">
        <v>569</v>
      </c>
      <c r="D58" s="1201"/>
      <c r="E58" s="1202"/>
      <c r="F58" s="130">
        <v>1230</v>
      </c>
      <c r="G58" s="130">
        <v>1178</v>
      </c>
      <c r="H58" s="131">
        <v>1057</v>
      </c>
    </row>
    <row r="59" spans="2:8" ht="45.75" customHeight="1" x14ac:dyDescent="0.15">
      <c r="B59" s="129"/>
      <c r="C59" s="1200" t="s">
        <v>570</v>
      </c>
      <c r="D59" s="1201"/>
      <c r="E59" s="1202"/>
      <c r="F59" s="130">
        <v>603</v>
      </c>
      <c r="G59" s="130">
        <v>1003</v>
      </c>
      <c r="H59" s="131">
        <v>1003</v>
      </c>
    </row>
    <row r="60" spans="2:8" ht="45.75" customHeight="1" x14ac:dyDescent="0.15">
      <c r="B60" s="129"/>
      <c r="C60" s="1200" t="s">
        <v>571</v>
      </c>
      <c r="D60" s="1201"/>
      <c r="E60" s="1202"/>
      <c r="F60" s="130">
        <v>306</v>
      </c>
      <c r="G60" s="130">
        <v>308</v>
      </c>
      <c r="H60" s="131">
        <v>309</v>
      </c>
    </row>
    <row r="61" spans="2:8" ht="45.75" customHeight="1" x14ac:dyDescent="0.15">
      <c r="B61" s="129"/>
      <c r="C61" s="1200" t="s">
        <v>572</v>
      </c>
      <c r="D61" s="1201"/>
      <c r="E61" s="1202"/>
      <c r="F61" s="130">
        <v>246</v>
      </c>
      <c r="G61" s="130">
        <v>246</v>
      </c>
      <c r="H61" s="131">
        <v>246</v>
      </c>
    </row>
    <row r="62" spans="2:8" ht="45.75" customHeight="1" thickBot="1" x14ac:dyDescent="0.2">
      <c r="B62" s="132"/>
      <c r="C62" s="1203" t="s">
        <v>573</v>
      </c>
      <c r="D62" s="1204"/>
      <c r="E62" s="1205"/>
      <c r="F62" s="133">
        <v>75</v>
      </c>
      <c r="G62" s="133">
        <v>74</v>
      </c>
      <c r="H62" s="134">
        <v>74</v>
      </c>
    </row>
    <row r="63" spans="2:8" ht="52.5" customHeight="1" thickBot="1" x14ac:dyDescent="0.2">
      <c r="B63" s="135"/>
      <c r="C63" s="1206" t="s">
        <v>49</v>
      </c>
      <c r="D63" s="1206"/>
      <c r="E63" s="1207"/>
      <c r="F63" s="136">
        <v>7461</v>
      </c>
      <c r="G63" s="136">
        <v>8210</v>
      </c>
      <c r="H63" s="137">
        <v>8019</v>
      </c>
    </row>
    <row r="64" spans="2:8" x14ac:dyDescent="0.15"/>
  </sheetData>
  <sheetProtection algorithmName="SHA-512" hashValue="vm62OpRRvl1uV43Y2dww5nwfFjId61aPboCGEudWcaeYn3BGjg7akqcQtmhvz8NajjpoHvgR5OHcGUjCxoO0pw==" saltValue="oGZpGbtd1mmo4GR5+fMk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56591</v>
      </c>
      <c r="E3" s="156"/>
      <c r="F3" s="157">
        <v>94081</v>
      </c>
      <c r="G3" s="158"/>
      <c r="H3" s="159"/>
    </row>
    <row r="4" spans="1:8" x14ac:dyDescent="0.15">
      <c r="A4" s="160"/>
      <c r="B4" s="161"/>
      <c r="C4" s="162"/>
      <c r="D4" s="163">
        <v>36732</v>
      </c>
      <c r="E4" s="164"/>
      <c r="F4" s="165">
        <v>48949</v>
      </c>
      <c r="G4" s="166"/>
      <c r="H4" s="167"/>
    </row>
    <row r="5" spans="1:8" x14ac:dyDescent="0.15">
      <c r="A5" s="148" t="s">
        <v>525</v>
      </c>
      <c r="B5" s="153"/>
      <c r="C5" s="154"/>
      <c r="D5" s="155">
        <v>88431</v>
      </c>
      <c r="E5" s="156"/>
      <c r="F5" s="157">
        <v>92632</v>
      </c>
      <c r="G5" s="158"/>
      <c r="H5" s="159"/>
    </row>
    <row r="6" spans="1:8" x14ac:dyDescent="0.15">
      <c r="A6" s="160"/>
      <c r="B6" s="161"/>
      <c r="C6" s="162"/>
      <c r="D6" s="163">
        <v>54537</v>
      </c>
      <c r="E6" s="164"/>
      <c r="F6" s="165">
        <v>47978</v>
      </c>
      <c r="G6" s="166"/>
      <c r="H6" s="167"/>
    </row>
    <row r="7" spans="1:8" x14ac:dyDescent="0.15">
      <c r="A7" s="148" t="s">
        <v>526</v>
      </c>
      <c r="B7" s="153"/>
      <c r="C7" s="154"/>
      <c r="D7" s="155">
        <v>67489</v>
      </c>
      <c r="E7" s="156"/>
      <c r="F7" s="157">
        <v>96469</v>
      </c>
      <c r="G7" s="158"/>
      <c r="H7" s="159"/>
    </row>
    <row r="8" spans="1:8" x14ac:dyDescent="0.15">
      <c r="A8" s="160"/>
      <c r="B8" s="161"/>
      <c r="C8" s="162"/>
      <c r="D8" s="163">
        <v>40688</v>
      </c>
      <c r="E8" s="164"/>
      <c r="F8" s="165">
        <v>49775</v>
      </c>
      <c r="G8" s="166"/>
      <c r="H8" s="167"/>
    </row>
    <row r="9" spans="1:8" x14ac:dyDescent="0.15">
      <c r="A9" s="148" t="s">
        <v>527</v>
      </c>
      <c r="B9" s="153"/>
      <c r="C9" s="154"/>
      <c r="D9" s="155">
        <v>31975</v>
      </c>
      <c r="E9" s="156"/>
      <c r="F9" s="157">
        <v>85743</v>
      </c>
      <c r="G9" s="158"/>
      <c r="H9" s="159"/>
    </row>
    <row r="10" spans="1:8" x14ac:dyDescent="0.15">
      <c r="A10" s="160"/>
      <c r="B10" s="161"/>
      <c r="C10" s="162"/>
      <c r="D10" s="163">
        <v>11463</v>
      </c>
      <c r="E10" s="164"/>
      <c r="F10" s="165">
        <v>45231</v>
      </c>
      <c r="G10" s="166"/>
      <c r="H10" s="167"/>
    </row>
    <row r="11" spans="1:8" x14ac:dyDescent="0.15">
      <c r="A11" s="148" t="s">
        <v>528</v>
      </c>
      <c r="B11" s="153"/>
      <c r="C11" s="154"/>
      <c r="D11" s="155">
        <v>38608</v>
      </c>
      <c r="E11" s="156"/>
      <c r="F11" s="157">
        <v>92509</v>
      </c>
      <c r="G11" s="158"/>
      <c r="H11" s="159"/>
    </row>
    <row r="12" spans="1:8" x14ac:dyDescent="0.15">
      <c r="A12" s="160"/>
      <c r="B12" s="161"/>
      <c r="C12" s="168"/>
      <c r="D12" s="163">
        <v>19329</v>
      </c>
      <c r="E12" s="164"/>
      <c r="F12" s="165">
        <v>52274</v>
      </c>
      <c r="G12" s="166"/>
      <c r="H12" s="167"/>
    </row>
    <row r="13" spans="1:8" x14ac:dyDescent="0.15">
      <c r="A13" s="148"/>
      <c r="B13" s="153"/>
      <c r="C13" s="169"/>
      <c r="D13" s="170">
        <v>56619</v>
      </c>
      <c r="E13" s="171"/>
      <c r="F13" s="172">
        <v>92287</v>
      </c>
      <c r="G13" s="173"/>
      <c r="H13" s="159"/>
    </row>
    <row r="14" spans="1:8" x14ac:dyDescent="0.15">
      <c r="A14" s="160"/>
      <c r="B14" s="161"/>
      <c r="C14" s="162"/>
      <c r="D14" s="163">
        <v>32550</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6.48</v>
      </c>
      <c r="C19" s="174">
        <f>ROUND(VALUE(SUBSTITUTE(実質収支比率等に係る経年分析!G$48,"▲","-")),2)</f>
        <v>6.97</v>
      </c>
      <c r="D19" s="174">
        <f>ROUND(VALUE(SUBSTITUTE(実質収支比率等に係る経年分析!H$48,"▲","-")),2)</f>
        <v>6.33</v>
      </c>
      <c r="E19" s="174">
        <f>ROUND(VALUE(SUBSTITUTE(実質収支比率等に係る経年分析!I$48,"▲","-")),2)</f>
        <v>7.34</v>
      </c>
      <c r="F19" s="174">
        <f>ROUND(VALUE(SUBSTITUTE(実質収支比率等に係る経年分析!J$48,"▲","-")),2)</f>
        <v>6.9</v>
      </c>
    </row>
    <row r="20" spans="1:11" x14ac:dyDescent="0.15">
      <c r="A20" s="174" t="s">
        <v>53</v>
      </c>
      <c r="B20" s="174">
        <f>ROUND(VALUE(SUBSTITUTE(実質収支比率等に係る経年分析!F$47,"▲","-")),2)</f>
        <v>23.36</v>
      </c>
      <c r="C20" s="174">
        <f>ROUND(VALUE(SUBSTITUTE(実質収支比率等に係る経年分析!G$47,"▲","-")),2)</f>
        <v>26.88</v>
      </c>
      <c r="D20" s="174">
        <f>ROUND(VALUE(SUBSTITUTE(実質収支比率等に係る経年分析!H$47,"▲","-")),2)</f>
        <v>33.79</v>
      </c>
      <c r="E20" s="174">
        <f>ROUND(VALUE(SUBSTITUTE(実質収支比率等に係る経年分析!I$47,"▲","-")),2)</f>
        <v>37.83</v>
      </c>
      <c r="F20" s="174">
        <f>ROUND(VALUE(SUBSTITUTE(実質収支比率等に係る経年分析!J$47,"▲","-")),2)</f>
        <v>36.950000000000003</v>
      </c>
    </row>
    <row r="21" spans="1:11" x14ac:dyDescent="0.15">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3.21</v>
      </c>
      <c r="D21" s="174">
        <f>IF(ISNUMBER(VALUE(SUBSTITUTE(実質収支比率等に係る経年分析!H$49,"▲","-"))),ROUND(VALUE(SUBSTITUTE(実質収支比率等に係る経年分析!H$49,"▲","-")),2),NA())</f>
        <v>5.52</v>
      </c>
      <c r="E21" s="174">
        <f>IF(ISNUMBER(VALUE(SUBSTITUTE(実質収支比率等に係る経年分析!I$49,"▲","-"))),ROUND(VALUE(SUBSTITUTE(実質収支比率等に係る経年分析!I$49,"▲","-")),2),NA())</f>
        <v>1.0900000000000001</v>
      </c>
      <c r="F21" s="174">
        <f>IF(ISNUMBER(VALUE(SUBSTITUTE(実質収支比率等に係る経年分析!J$49,"▲","-"))),ROUND(VALUE(SUBSTITUTE(実質収支比率等に係る経年分析!J$49,"▲","-")),2),NA())</f>
        <v>-4.7300000000000004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小諸公園事業特別会計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小諸市国民健康保険事業特別会計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0.73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v>
      </c>
    </row>
    <row r="31" spans="1:11" x14ac:dyDescent="0.15">
      <c r="A31" s="175" t="str">
        <f>IF(連結実質赤字比率に係る赤字・黒字の構成分析!C$39="",NA(),連結実質赤字比率に係る赤字・黒字の構成分析!C$39)</f>
        <v>小諸市農業集落排水事業会計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1.82</v>
      </c>
    </row>
    <row r="32" spans="1:11" x14ac:dyDescent="0.15">
      <c r="A32" s="175" t="str">
        <f>IF(連結実質赤字比率に係る赤字・黒字の構成分析!C$38="",NA(),連結実質赤字比率に係る赤字・黒字の構成分析!C$38)</f>
        <v>小諸市介護保険事業特別会計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1.99</v>
      </c>
    </row>
    <row r="33" spans="1:16" x14ac:dyDescent="0.15">
      <c r="A33" s="175" t="str">
        <f>IF(連結実質赤字比率に係る赤字・黒字の構成分析!C$37="",NA(),連結実質赤字比率に係る赤字・黒字の構成分析!C$37)</f>
        <v>小諸市産業団地整備事業特別会計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4.1100000000000003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6.89</v>
      </c>
    </row>
    <row r="35" spans="1:16" x14ac:dyDescent="0.15">
      <c r="A35" s="175" t="str">
        <f>IF(連結実質赤字比率に係る赤字・黒字の構成分析!C$35="",NA(),連結実質赤字比率に係る赤字・黒字の構成分析!C$35)</f>
        <v>小諸市公共下水道事業会計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9.5299999999999994</v>
      </c>
    </row>
    <row r="36" spans="1:16" x14ac:dyDescent="0.15">
      <c r="A36" s="175" t="str">
        <f>IF(連結実質赤字比率に係る赤字・黒字の構成分析!C$34="",NA(),連結実質赤字比率に係る赤字・黒字の構成分析!C$34)</f>
        <v>小諸市水道事業会計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1558</v>
      </c>
      <c r="E42" s="176"/>
      <c r="F42" s="176"/>
      <c r="G42" s="176">
        <f>'実質公債費比率（分子）の構造'!L$52</f>
        <v>1522</v>
      </c>
      <c r="H42" s="176"/>
      <c r="I42" s="176"/>
      <c r="J42" s="176">
        <f>'実質公債費比率（分子）の構造'!M$52</f>
        <v>1485</v>
      </c>
      <c r="K42" s="176"/>
      <c r="L42" s="176"/>
      <c r="M42" s="176">
        <f>'実質公債費比率（分子）の構造'!N$52</f>
        <v>1640</v>
      </c>
      <c r="N42" s="176"/>
      <c r="O42" s="176"/>
      <c r="P42" s="176">
        <f>'実質公債費比率（分子）の構造'!O$52</f>
        <v>1635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5</v>
      </c>
      <c r="F44" s="176"/>
      <c r="G44" s="176"/>
      <c r="H44" s="176">
        <f>'実質公債費比率（分子）の構造'!M$50</f>
        <v>3</v>
      </c>
      <c r="I44" s="176"/>
      <c r="J44" s="176"/>
      <c r="K44" s="176">
        <f>'実質公債費比率（分子）の構造'!N$50</f>
        <v>5</v>
      </c>
      <c r="L44" s="176"/>
      <c r="M44" s="176"/>
      <c r="N44" s="176">
        <f>'実質公債費比率（分子）の構造'!O$50</f>
        <v>5</v>
      </c>
      <c r="O44" s="176"/>
      <c r="P44" s="176"/>
    </row>
    <row r="45" spans="1:16" x14ac:dyDescent="0.15">
      <c r="A45" s="176" t="s">
        <v>63</v>
      </c>
      <c r="B45" s="176">
        <f>'実質公債費比率（分子）の構造'!K$49</f>
        <v>47</v>
      </c>
      <c r="C45" s="176"/>
      <c r="D45" s="176"/>
      <c r="E45" s="176">
        <f>'実質公債費比率（分子）の構造'!L$49</f>
        <v>21</v>
      </c>
      <c r="F45" s="176"/>
      <c r="G45" s="176"/>
      <c r="H45" s="176">
        <f>'実質公債費比率（分子）の構造'!M$49</f>
        <v>10</v>
      </c>
      <c r="I45" s="176"/>
      <c r="J45" s="176"/>
      <c r="K45" s="176">
        <f>'実質公債費比率（分子）の構造'!N$49</f>
        <v>0</v>
      </c>
      <c r="L45" s="176"/>
      <c r="M45" s="176"/>
      <c r="N45" s="176" t="str">
        <f>'実質公債費比率（分子）の構造'!O$49</f>
        <v>-</v>
      </c>
      <c r="O45" s="176"/>
      <c r="P45" s="176"/>
    </row>
    <row r="46" spans="1:16" x14ac:dyDescent="0.15">
      <c r="A46" s="176" t="s">
        <v>64</v>
      </c>
      <c r="B46" s="176">
        <f>'実質公債費比率（分子）の構造'!K$48</f>
        <v>583</v>
      </c>
      <c r="C46" s="176"/>
      <c r="D46" s="176"/>
      <c r="E46" s="176">
        <f>'実質公債費比率（分子）の構造'!L$48</f>
        <v>558</v>
      </c>
      <c r="F46" s="176"/>
      <c r="G46" s="176"/>
      <c r="H46" s="176">
        <f>'実質公債費比率（分子）の構造'!M$48</f>
        <v>528</v>
      </c>
      <c r="I46" s="176"/>
      <c r="J46" s="176"/>
      <c r="K46" s="176">
        <f>'実質公債費比率（分子）の構造'!N$48</f>
        <v>518</v>
      </c>
      <c r="L46" s="176"/>
      <c r="M46" s="176"/>
      <c r="N46" s="176">
        <f>'実質公債費比率（分子）の構造'!O$48</f>
        <v>505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1537</v>
      </c>
      <c r="C49" s="176"/>
      <c r="D49" s="176"/>
      <c r="E49" s="176">
        <f>'実質公債費比率（分子）の構造'!L$45</f>
        <v>1545</v>
      </c>
      <c r="F49" s="176"/>
      <c r="G49" s="176"/>
      <c r="H49" s="176">
        <f>'実質公債費比率（分子）の構造'!M$45</f>
        <v>1691</v>
      </c>
      <c r="I49" s="176"/>
      <c r="J49" s="176"/>
      <c r="K49" s="176">
        <f>'実質公債費比率（分子）の構造'!N$45</f>
        <v>1790</v>
      </c>
      <c r="L49" s="176"/>
      <c r="M49" s="176"/>
      <c r="N49" s="176">
        <f>'実質公債費比率（分子）の構造'!O$45</f>
        <v>1803</v>
      </c>
      <c r="O49" s="176"/>
      <c r="P49" s="176"/>
    </row>
    <row r="50" spans="1:16" x14ac:dyDescent="0.15">
      <c r="A50" s="176" t="s">
        <v>67</v>
      </c>
      <c r="B50" s="176" t="e">
        <f>NA()</f>
        <v>#N/A</v>
      </c>
      <c r="C50" s="176">
        <f>IF(ISNUMBER('実質公債費比率（分子）の構造'!K$53),'実質公債費比率（分子）の構造'!K$53,NA())</f>
        <v>614</v>
      </c>
      <c r="D50" s="176" t="e">
        <f>NA()</f>
        <v>#N/A</v>
      </c>
      <c r="E50" s="176" t="e">
        <f>NA()</f>
        <v>#N/A</v>
      </c>
      <c r="F50" s="176">
        <f>IF(ISNUMBER('実質公債費比率（分子）の構造'!L$53),'実質公債費比率（分子）の構造'!L$53,NA())</f>
        <v>607</v>
      </c>
      <c r="G50" s="176" t="e">
        <f>NA()</f>
        <v>#N/A</v>
      </c>
      <c r="H50" s="176" t="e">
        <f>NA()</f>
        <v>#N/A</v>
      </c>
      <c r="I50" s="176">
        <f>IF(ISNUMBER('実質公債費比率（分子）の構造'!M$53),'実質公債費比率（分子）の構造'!M$53,NA())</f>
        <v>747</v>
      </c>
      <c r="J50" s="176" t="e">
        <f>NA()</f>
        <v>#N/A</v>
      </c>
      <c r="K50" s="176" t="e">
        <f>NA()</f>
        <v>#N/A</v>
      </c>
      <c r="L50" s="176">
        <f>IF(ISNUMBER('実質公債費比率（分子）の構造'!N$53),'実質公債費比率（分子）の構造'!N$53,NA())</f>
        <v>673</v>
      </c>
      <c r="M50" s="176" t="e">
        <f>NA()</f>
        <v>#N/A</v>
      </c>
      <c r="N50" s="176" t="e">
        <f>NA()</f>
        <v>#N/A</v>
      </c>
      <c r="O50" s="176">
        <f>IF(ISNUMBER('実質公債費比率（分子）の構造'!O$53),'実質公債費比率（分子）の構造'!O$53,NA())</f>
        <v>678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16516</v>
      </c>
      <c r="E56" s="175"/>
      <c r="F56" s="175"/>
      <c r="G56" s="175">
        <f>'将来負担比率（分子）の構造'!J$52</f>
        <v>16697</v>
      </c>
      <c r="H56" s="175"/>
      <c r="I56" s="175"/>
      <c r="J56" s="175">
        <f>'将来負担比率（分子）の構造'!K$52</f>
        <v>16749</v>
      </c>
      <c r="K56" s="175"/>
      <c r="L56" s="175"/>
      <c r="M56" s="175">
        <f>'将来負担比率（分子）の構造'!L$52</f>
        <v>15877</v>
      </c>
      <c r="N56" s="175"/>
      <c r="O56" s="175"/>
      <c r="P56" s="175">
        <f>'将来負担比率（分子）の構造'!M$52</f>
        <v>15013</v>
      </c>
    </row>
    <row r="57" spans="1:16" x14ac:dyDescent="0.15">
      <c r="A57" s="175" t="s">
        <v>42</v>
      </c>
      <c r="B57" s="175"/>
      <c r="C57" s="175"/>
      <c r="D57" s="175">
        <f>'将来負担比率（分子）の構造'!I$51</f>
        <v>2166</v>
      </c>
      <c r="E57" s="175"/>
      <c r="F57" s="175"/>
      <c r="G57" s="175">
        <f>'将来負担比率（分子）の構造'!J$51</f>
        <v>1921</v>
      </c>
      <c r="H57" s="175"/>
      <c r="I57" s="175"/>
      <c r="J57" s="175">
        <f>'将来負担比率（分子）の構造'!K$51</f>
        <v>1773</v>
      </c>
      <c r="K57" s="175"/>
      <c r="L57" s="175"/>
      <c r="M57" s="175">
        <f>'将来負担比率（分子）の構造'!L$51</f>
        <v>1865</v>
      </c>
      <c r="N57" s="175"/>
      <c r="O57" s="175"/>
      <c r="P57" s="175">
        <f>'将来負担比率（分子）の構造'!M$51</f>
        <v>2023</v>
      </c>
    </row>
    <row r="58" spans="1:16" x14ac:dyDescent="0.15">
      <c r="A58" s="175" t="s">
        <v>41</v>
      </c>
      <c r="B58" s="175"/>
      <c r="C58" s="175"/>
      <c r="D58" s="175">
        <f>'将来負担比率（分子）の構造'!I$50</f>
        <v>7245</v>
      </c>
      <c r="E58" s="175"/>
      <c r="F58" s="175"/>
      <c r="G58" s="175">
        <f>'将来負担比率（分子）の構造'!J$50</f>
        <v>7758</v>
      </c>
      <c r="H58" s="175"/>
      <c r="I58" s="175"/>
      <c r="J58" s="175">
        <f>'将来負担比率（分子）の構造'!K$50</f>
        <v>8556</v>
      </c>
      <c r="K58" s="175"/>
      <c r="L58" s="175"/>
      <c r="M58" s="175">
        <f>'将来負担比率（分子）の構造'!L$50</f>
        <v>9442</v>
      </c>
      <c r="N58" s="175"/>
      <c r="O58" s="175"/>
      <c r="P58" s="175">
        <f>'将来負担比率（分子）の構造'!M$50</f>
        <v>9363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245</v>
      </c>
      <c r="C61" s="175"/>
      <c r="D61" s="175"/>
      <c r="E61" s="175">
        <f>'将来負担比率（分子）の構造'!J$46</f>
        <v>286</v>
      </c>
      <c r="F61" s="175"/>
      <c r="G61" s="175"/>
      <c r="H61" s="175">
        <f>'将来負担比率（分子）の構造'!K$46</f>
        <v>164</v>
      </c>
      <c r="I61" s="175"/>
      <c r="J61" s="175"/>
      <c r="K61" s="175">
        <f>'将来負担比率（分子）の構造'!L$46</f>
        <v>103</v>
      </c>
      <c r="L61" s="175"/>
      <c r="M61" s="175"/>
      <c r="N61" s="175">
        <f>'将来負担比率（分子）の構造'!M$46</f>
        <v>43</v>
      </c>
      <c r="O61" s="175"/>
      <c r="P61" s="175"/>
    </row>
    <row r="62" spans="1:16" x14ac:dyDescent="0.15">
      <c r="A62" s="175" t="s">
        <v>35</v>
      </c>
      <c r="B62" s="175">
        <f>'将来負担比率（分子）の構造'!I$45</f>
        <v>2484</v>
      </c>
      <c r="C62" s="175"/>
      <c r="D62" s="175"/>
      <c r="E62" s="175">
        <f>'将来負担比率（分子）の構造'!J$45</f>
        <v>2478</v>
      </c>
      <c r="F62" s="175"/>
      <c r="G62" s="175"/>
      <c r="H62" s="175">
        <f>'将来負担比率（分子）の構造'!K$45</f>
        <v>2436</v>
      </c>
      <c r="I62" s="175"/>
      <c r="J62" s="175"/>
      <c r="K62" s="175">
        <f>'将来負担比率（分子）の構造'!L$45</f>
        <v>2426</v>
      </c>
      <c r="L62" s="175"/>
      <c r="M62" s="175"/>
      <c r="N62" s="175">
        <f>'将来負担比率（分子）の構造'!M$45</f>
        <v>2544</v>
      </c>
      <c r="O62" s="175"/>
      <c r="P62" s="175"/>
    </row>
    <row r="63" spans="1:16" x14ac:dyDescent="0.15">
      <c r="A63" s="175" t="s">
        <v>34</v>
      </c>
      <c r="B63" s="175">
        <f>'将来負担比率（分子）の構造'!I$44</f>
        <v>31</v>
      </c>
      <c r="C63" s="175"/>
      <c r="D63" s="175"/>
      <c r="E63" s="175">
        <f>'将来負担比率（分子）の構造'!J$44</f>
        <v>11</v>
      </c>
      <c r="F63" s="175"/>
      <c r="G63" s="175"/>
      <c r="H63" s="175">
        <f>'将来負担比率（分子）の構造'!K$44</f>
        <v>0</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6039</v>
      </c>
      <c r="C64" s="175"/>
      <c r="D64" s="175"/>
      <c r="E64" s="175">
        <f>'将来負担比率（分子）の構造'!J$43</f>
        <v>5703</v>
      </c>
      <c r="F64" s="175"/>
      <c r="G64" s="175"/>
      <c r="H64" s="175">
        <f>'将来負担比率（分子）の構造'!K$43</f>
        <v>5389</v>
      </c>
      <c r="I64" s="175"/>
      <c r="J64" s="175"/>
      <c r="K64" s="175">
        <f>'将来負担比率（分子）の構造'!L$43</f>
        <v>5031</v>
      </c>
      <c r="L64" s="175"/>
      <c r="M64" s="175"/>
      <c r="N64" s="175">
        <f>'将来負担比率（分子）の構造'!M$43</f>
        <v>4699</v>
      </c>
      <c r="O64" s="175"/>
      <c r="P64" s="175"/>
    </row>
    <row r="65" spans="1:16" x14ac:dyDescent="0.15">
      <c r="A65" s="175" t="s">
        <v>32</v>
      </c>
      <c r="B65" s="175">
        <f>'将来負担比率（分子）の構造'!I$42</f>
        <v>35</v>
      </c>
      <c r="C65" s="175"/>
      <c r="D65" s="175"/>
      <c r="E65" s="175">
        <f>'将来負担比率（分子）の構造'!J$42</f>
        <v>31</v>
      </c>
      <c r="F65" s="175"/>
      <c r="G65" s="175"/>
      <c r="H65" s="175">
        <f>'将来負担比率（分子）の構造'!K$42</f>
        <v>47</v>
      </c>
      <c r="I65" s="175"/>
      <c r="J65" s="175"/>
      <c r="K65" s="175">
        <f>'将来負担比率（分子）の構造'!L$42</f>
        <v>42</v>
      </c>
      <c r="L65" s="175"/>
      <c r="M65" s="175"/>
      <c r="N65" s="175">
        <f>'将来負担比率（分子）の構造'!M$42</f>
        <v>41</v>
      </c>
      <c r="O65" s="175"/>
      <c r="P65" s="175"/>
    </row>
    <row r="66" spans="1:16" x14ac:dyDescent="0.15">
      <c r="A66" s="175" t="s">
        <v>31</v>
      </c>
      <c r="B66" s="175">
        <f>'将来負担比率（分子）の構造'!I$41</f>
        <v>19075</v>
      </c>
      <c r="C66" s="175"/>
      <c r="D66" s="175"/>
      <c r="E66" s="175">
        <f>'将来負担比率（分子）の構造'!J$41</f>
        <v>19940</v>
      </c>
      <c r="F66" s="175"/>
      <c r="G66" s="175"/>
      <c r="H66" s="175">
        <f>'将来負担比率（分子）の構造'!K$41</f>
        <v>20015</v>
      </c>
      <c r="I66" s="175"/>
      <c r="J66" s="175"/>
      <c r="K66" s="175">
        <f>'将来負担比率（分子）の構造'!L$41</f>
        <v>18942</v>
      </c>
      <c r="L66" s="175"/>
      <c r="M66" s="175"/>
      <c r="N66" s="175">
        <f>'将来負担比率（分子）の構造'!M$41</f>
        <v>17723</v>
      </c>
      <c r="O66" s="175"/>
      <c r="P66" s="175"/>
    </row>
    <row r="67" spans="1:16" x14ac:dyDescent="0.15">
      <c r="A67" s="175" t="s">
        <v>71</v>
      </c>
      <c r="B67" s="175" t="e">
        <f>NA()</f>
        <v>#N/A</v>
      </c>
      <c r="C67" s="175">
        <f>IF(ISNUMBER('将来負担比率（分子）の構造'!I$53), IF('将来負担比率（分子）の構造'!I$53 &lt; 0, 0, '将来負担比率（分子）の構造'!I$53), NA())</f>
        <v>1982</v>
      </c>
      <c r="D67" s="175" t="e">
        <f>NA()</f>
        <v>#N/A</v>
      </c>
      <c r="E67" s="175" t="e">
        <f>NA()</f>
        <v>#N/A</v>
      </c>
      <c r="F67" s="175">
        <f>IF(ISNUMBER('将来負担比率（分子）の構造'!J$53), IF('将来負担比率（分子）の構造'!J$53 &lt; 0, 0, '将来負担比率（分子）の構造'!J$53), NA())</f>
        <v>2072</v>
      </c>
      <c r="G67" s="175" t="e">
        <f>NA()</f>
        <v>#N/A</v>
      </c>
      <c r="H67" s="175" t="e">
        <f>NA()</f>
        <v>#N/A</v>
      </c>
      <c r="I67" s="175">
        <f>IF(ISNUMBER('将来負担比率（分子）の構造'!K$53), IF('将来負担比率（分子）の構造'!K$53 &lt; 0, 0, '将来負担比率（分子）の構造'!K$53), NA())</f>
        <v>974</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3649</v>
      </c>
      <c r="C72" s="179">
        <f>基金残高に係る経年分析!G55</f>
        <v>4051</v>
      </c>
      <c r="D72" s="179">
        <f>基金残高に係る経年分析!H55</f>
        <v>4025</v>
      </c>
    </row>
    <row r="73" spans="1:16" x14ac:dyDescent="0.15">
      <c r="A73" s="178" t="s">
        <v>74</v>
      </c>
      <c r="B73" s="179">
        <f>基金残高に係る経年分析!F56</f>
        <v>1229</v>
      </c>
      <c r="C73" s="179">
        <f>基金残高に係る経年分析!G56</f>
        <v>1218</v>
      </c>
      <c r="D73" s="179">
        <f>基金残高に係る経年分析!H56</f>
        <v>1173</v>
      </c>
    </row>
    <row r="74" spans="1:16" x14ac:dyDescent="0.15">
      <c r="A74" s="178" t="s">
        <v>75</v>
      </c>
      <c r="B74" s="179">
        <f>基金残高に係る経年分析!F57</f>
        <v>2582</v>
      </c>
      <c r="C74" s="179">
        <f>基金残高に係る経年分析!G57</f>
        <v>2941</v>
      </c>
      <c r="D74" s="179">
        <f>基金残高に係る経年分析!H57</f>
        <v>2821</v>
      </c>
    </row>
  </sheetData>
  <sheetProtection algorithmName="SHA-512" hashValue="7Pnt+sOgfpBjYxh1k81A4D08ki6rVsFgg7tH0lVtlF8Ayhc4xE+Lw3BGp/WgvC6vvEhmbDHB/sg58hKnX0V3Sg==" saltValue="GFYqeiPrSB4+hMECNxnH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5740625</v>
      </c>
      <c r="S5" s="674"/>
      <c r="T5" s="674"/>
      <c r="U5" s="674"/>
      <c r="V5" s="674"/>
      <c r="W5" s="674"/>
      <c r="X5" s="674"/>
      <c r="Y5" s="702"/>
      <c r="Z5" s="715">
        <v>28.9</v>
      </c>
      <c r="AA5" s="715"/>
      <c r="AB5" s="715"/>
      <c r="AC5" s="715"/>
      <c r="AD5" s="716">
        <v>5461445</v>
      </c>
      <c r="AE5" s="716"/>
      <c r="AF5" s="716"/>
      <c r="AG5" s="716"/>
      <c r="AH5" s="716"/>
      <c r="AI5" s="716"/>
      <c r="AJ5" s="716"/>
      <c r="AK5" s="716"/>
      <c r="AL5" s="703">
        <v>50.6</v>
      </c>
      <c r="AM5" s="685"/>
      <c r="AN5" s="685"/>
      <c r="AO5" s="704"/>
      <c r="AP5" s="676" t="s">
        <v>216</v>
      </c>
      <c r="AQ5" s="677"/>
      <c r="AR5" s="677"/>
      <c r="AS5" s="677"/>
      <c r="AT5" s="677"/>
      <c r="AU5" s="677"/>
      <c r="AV5" s="677"/>
      <c r="AW5" s="677"/>
      <c r="AX5" s="677"/>
      <c r="AY5" s="677"/>
      <c r="AZ5" s="677"/>
      <c r="BA5" s="677"/>
      <c r="BB5" s="677"/>
      <c r="BC5" s="677"/>
      <c r="BD5" s="677"/>
      <c r="BE5" s="677"/>
      <c r="BF5" s="678"/>
      <c r="BG5" s="621">
        <v>5449151</v>
      </c>
      <c r="BH5" s="622"/>
      <c r="BI5" s="622"/>
      <c r="BJ5" s="622"/>
      <c r="BK5" s="622"/>
      <c r="BL5" s="622"/>
      <c r="BM5" s="622"/>
      <c r="BN5" s="623"/>
      <c r="BO5" s="659">
        <v>94.9</v>
      </c>
      <c r="BP5" s="659"/>
      <c r="BQ5" s="659"/>
      <c r="BR5" s="659"/>
      <c r="BS5" s="660">
        <v>39997</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235251</v>
      </c>
      <c r="S6" s="622"/>
      <c r="T6" s="622"/>
      <c r="U6" s="622"/>
      <c r="V6" s="622"/>
      <c r="W6" s="622"/>
      <c r="X6" s="622"/>
      <c r="Y6" s="623"/>
      <c r="Z6" s="659">
        <v>1.2</v>
      </c>
      <c r="AA6" s="659"/>
      <c r="AB6" s="659"/>
      <c r="AC6" s="659"/>
      <c r="AD6" s="660">
        <v>235251</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5449151</v>
      </c>
      <c r="BH6" s="622"/>
      <c r="BI6" s="622"/>
      <c r="BJ6" s="622"/>
      <c r="BK6" s="622"/>
      <c r="BL6" s="622"/>
      <c r="BM6" s="622"/>
      <c r="BN6" s="623"/>
      <c r="BO6" s="659">
        <v>94.9</v>
      </c>
      <c r="BP6" s="659"/>
      <c r="BQ6" s="659"/>
      <c r="BR6" s="659"/>
      <c r="BS6" s="660">
        <v>39997</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182085</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182085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1477</v>
      </c>
      <c r="S7" s="622"/>
      <c r="T7" s="622"/>
      <c r="U7" s="622"/>
      <c r="V7" s="622"/>
      <c r="W7" s="622"/>
      <c r="X7" s="622"/>
      <c r="Y7" s="623"/>
      <c r="Z7" s="659">
        <v>0</v>
      </c>
      <c r="AA7" s="659"/>
      <c r="AB7" s="659"/>
      <c r="AC7" s="659"/>
      <c r="AD7" s="660">
        <v>1477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2591110</v>
      </c>
      <c r="BH7" s="622"/>
      <c r="BI7" s="622"/>
      <c r="BJ7" s="622"/>
      <c r="BK7" s="622"/>
      <c r="BL7" s="622"/>
      <c r="BM7" s="622"/>
      <c r="BN7" s="623"/>
      <c r="BO7" s="659">
        <v>45.1</v>
      </c>
      <c r="BP7" s="659"/>
      <c r="BQ7" s="659"/>
      <c r="BR7" s="659"/>
      <c r="BS7" s="660">
        <v>39997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1717094</v>
      </c>
      <c r="CS7" s="622"/>
      <c r="CT7" s="622"/>
      <c r="CU7" s="622"/>
      <c r="CV7" s="622"/>
      <c r="CW7" s="622"/>
      <c r="CX7" s="622"/>
      <c r="CY7" s="623"/>
      <c r="CZ7" s="659">
        <v>9.1</v>
      </c>
      <c r="DA7" s="659"/>
      <c r="DB7" s="659"/>
      <c r="DC7" s="659"/>
      <c r="DD7" s="627">
        <v>31207</v>
      </c>
      <c r="DE7" s="622"/>
      <c r="DF7" s="622"/>
      <c r="DG7" s="622"/>
      <c r="DH7" s="622"/>
      <c r="DI7" s="622"/>
      <c r="DJ7" s="622"/>
      <c r="DK7" s="622"/>
      <c r="DL7" s="622"/>
      <c r="DM7" s="622"/>
      <c r="DN7" s="622"/>
      <c r="DO7" s="622"/>
      <c r="DP7" s="623"/>
      <c r="DQ7" s="627">
        <v>1453042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27144</v>
      </c>
      <c r="S8" s="622"/>
      <c r="T8" s="622"/>
      <c r="U8" s="622"/>
      <c r="V8" s="622"/>
      <c r="W8" s="622"/>
      <c r="X8" s="622"/>
      <c r="Y8" s="623"/>
      <c r="Z8" s="659">
        <v>0.1</v>
      </c>
      <c r="AA8" s="659"/>
      <c r="AB8" s="659"/>
      <c r="AC8" s="659"/>
      <c r="AD8" s="660">
        <v>27144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73725</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7081535</v>
      </c>
      <c r="CS8" s="622"/>
      <c r="CT8" s="622"/>
      <c r="CU8" s="622"/>
      <c r="CV8" s="622"/>
      <c r="CW8" s="622"/>
      <c r="CX8" s="622"/>
      <c r="CY8" s="623"/>
      <c r="CZ8" s="659">
        <v>37.4</v>
      </c>
      <c r="DA8" s="659"/>
      <c r="DB8" s="659"/>
      <c r="DC8" s="659"/>
      <c r="DD8" s="627">
        <v>120406</v>
      </c>
      <c r="DE8" s="622"/>
      <c r="DF8" s="622"/>
      <c r="DG8" s="622"/>
      <c r="DH8" s="622"/>
      <c r="DI8" s="622"/>
      <c r="DJ8" s="622"/>
      <c r="DK8" s="622"/>
      <c r="DL8" s="622"/>
      <c r="DM8" s="622"/>
      <c r="DN8" s="622"/>
      <c r="DO8" s="622"/>
      <c r="DP8" s="623"/>
      <c r="DQ8" s="627">
        <v>3987978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27090</v>
      </c>
      <c r="S9" s="622"/>
      <c r="T9" s="622"/>
      <c r="U9" s="622"/>
      <c r="V9" s="622"/>
      <c r="W9" s="622"/>
      <c r="X9" s="622"/>
      <c r="Y9" s="623"/>
      <c r="Z9" s="659">
        <v>0.1</v>
      </c>
      <c r="AA9" s="659"/>
      <c r="AB9" s="659"/>
      <c r="AC9" s="659"/>
      <c r="AD9" s="660">
        <v>27090</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2159583</v>
      </c>
      <c r="BH9" s="622"/>
      <c r="BI9" s="622"/>
      <c r="BJ9" s="622"/>
      <c r="BK9" s="622"/>
      <c r="BL9" s="622"/>
      <c r="BM9" s="622"/>
      <c r="BN9" s="623"/>
      <c r="BO9" s="659">
        <v>37.6</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1589721</v>
      </c>
      <c r="CS9" s="622"/>
      <c r="CT9" s="622"/>
      <c r="CU9" s="622"/>
      <c r="CV9" s="622"/>
      <c r="CW9" s="622"/>
      <c r="CX9" s="622"/>
      <c r="CY9" s="623"/>
      <c r="CZ9" s="659">
        <v>8.4</v>
      </c>
      <c r="DA9" s="659"/>
      <c r="DB9" s="659"/>
      <c r="DC9" s="659"/>
      <c r="DD9" s="627">
        <v>22222</v>
      </c>
      <c r="DE9" s="622"/>
      <c r="DF9" s="622"/>
      <c r="DG9" s="622"/>
      <c r="DH9" s="622"/>
      <c r="DI9" s="622"/>
      <c r="DJ9" s="622"/>
      <c r="DK9" s="622"/>
      <c r="DL9" s="622"/>
      <c r="DM9" s="622"/>
      <c r="DN9" s="622"/>
      <c r="DO9" s="622"/>
      <c r="DP9" s="623"/>
      <c r="DQ9" s="627">
        <v>1269422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117850</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86608</v>
      </c>
      <c r="CS10" s="622"/>
      <c r="CT10" s="622"/>
      <c r="CU10" s="622"/>
      <c r="CV10" s="622"/>
      <c r="CW10" s="622"/>
      <c r="CX10" s="622"/>
      <c r="CY10" s="623"/>
      <c r="CZ10" s="659">
        <v>0.5</v>
      </c>
      <c r="DA10" s="659"/>
      <c r="DB10" s="659"/>
      <c r="DC10" s="659"/>
      <c r="DD10" s="627" t="s">
        <v>122</v>
      </c>
      <c r="DE10" s="622"/>
      <c r="DF10" s="622"/>
      <c r="DG10" s="622"/>
      <c r="DH10" s="622"/>
      <c r="DI10" s="622"/>
      <c r="DJ10" s="622"/>
      <c r="DK10" s="622"/>
      <c r="DL10" s="622"/>
      <c r="DM10" s="622"/>
      <c r="DN10" s="622"/>
      <c r="DO10" s="622"/>
      <c r="DP10" s="623"/>
      <c r="DQ10" s="627">
        <v>16587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1073344</v>
      </c>
      <c r="S11" s="622"/>
      <c r="T11" s="622"/>
      <c r="U11" s="622"/>
      <c r="V11" s="622"/>
      <c r="W11" s="622"/>
      <c r="X11" s="622"/>
      <c r="Y11" s="623"/>
      <c r="Z11" s="624">
        <v>5.4</v>
      </c>
      <c r="AA11" s="625"/>
      <c r="AB11" s="625"/>
      <c r="AC11" s="626"/>
      <c r="AD11" s="627">
        <v>1073344</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239952</v>
      </c>
      <c r="BH11" s="622"/>
      <c r="BI11" s="622"/>
      <c r="BJ11" s="622"/>
      <c r="BK11" s="622"/>
      <c r="BL11" s="622"/>
      <c r="BM11" s="622"/>
      <c r="BN11" s="623"/>
      <c r="BO11" s="659">
        <v>4.2</v>
      </c>
      <c r="BP11" s="659"/>
      <c r="BQ11" s="659"/>
      <c r="BR11" s="659"/>
      <c r="BS11" s="660">
        <v>39997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620779</v>
      </c>
      <c r="CS11" s="622"/>
      <c r="CT11" s="622"/>
      <c r="CU11" s="622"/>
      <c r="CV11" s="622"/>
      <c r="CW11" s="622"/>
      <c r="CX11" s="622"/>
      <c r="CY11" s="623"/>
      <c r="CZ11" s="659">
        <v>3.3</v>
      </c>
      <c r="DA11" s="659"/>
      <c r="DB11" s="659"/>
      <c r="DC11" s="659"/>
      <c r="DD11" s="627">
        <v>97613</v>
      </c>
      <c r="DE11" s="622"/>
      <c r="DF11" s="622"/>
      <c r="DG11" s="622"/>
      <c r="DH11" s="622"/>
      <c r="DI11" s="622"/>
      <c r="DJ11" s="622"/>
      <c r="DK11" s="622"/>
      <c r="DL11" s="622"/>
      <c r="DM11" s="622"/>
      <c r="DN11" s="622"/>
      <c r="DO11" s="622"/>
      <c r="DP11" s="623"/>
      <c r="DQ11" s="627">
        <v>433431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8332</v>
      </c>
      <c r="S12" s="622"/>
      <c r="T12" s="622"/>
      <c r="U12" s="622"/>
      <c r="V12" s="622"/>
      <c r="W12" s="622"/>
      <c r="X12" s="622"/>
      <c r="Y12" s="623"/>
      <c r="Z12" s="659">
        <v>0</v>
      </c>
      <c r="AA12" s="659"/>
      <c r="AB12" s="659"/>
      <c r="AC12" s="659"/>
      <c r="AD12" s="660">
        <v>8332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2338064</v>
      </c>
      <c r="BH12" s="622"/>
      <c r="BI12" s="622"/>
      <c r="BJ12" s="622"/>
      <c r="BK12" s="622"/>
      <c r="BL12" s="622"/>
      <c r="BM12" s="622"/>
      <c r="BN12" s="623"/>
      <c r="BO12" s="659">
        <v>40.700000000000003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1843588</v>
      </c>
      <c r="CS12" s="622"/>
      <c r="CT12" s="622"/>
      <c r="CU12" s="622"/>
      <c r="CV12" s="622"/>
      <c r="CW12" s="622"/>
      <c r="CX12" s="622"/>
      <c r="CY12" s="623"/>
      <c r="CZ12" s="659">
        <v>9.6999999999999993</v>
      </c>
      <c r="DA12" s="659"/>
      <c r="DB12" s="659"/>
      <c r="DC12" s="659"/>
      <c r="DD12" s="627">
        <v>184439</v>
      </c>
      <c r="DE12" s="622"/>
      <c r="DF12" s="622"/>
      <c r="DG12" s="622"/>
      <c r="DH12" s="622"/>
      <c r="DI12" s="622"/>
      <c r="DJ12" s="622"/>
      <c r="DK12" s="622"/>
      <c r="DL12" s="622"/>
      <c r="DM12" s="622"/>
      <c r="DN12" s="622"/>
      <c r="DO12" s="622"/>
      <c r="DP12" s="623"/>
      <c r="DQ12" s="627">
        <v>967740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2319986</v>
      </c>
      <c r="BH13" s="622"/>
      <c r="BI13" s="622"/>
      <c r="BJ13" s="622"/>
      <c r="BK13" s="622"/>
      <c r="BL13" s="622"/>
      <c r="BM13" s="622"/>
      <c r="BN13" s="623"/>
      <c r="BO13" s="659">
        <v>40.4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1981096</v>
      </c>
      <c r="CS13" s="622"/>
      <c r="CT13" s="622"/>
      <c r="CU13" s="622"/>
      <c r="CV13" s="622"/>
      <c r="CW13" s="622"/>
      <c r="CX13" s="622"/>
      <c r="CY13" s="623"/>
      <c r="CZ13" s="659">
        <v>10.5</v>
      </c>
      <c r="DA13" s="659"/>
      <c r="DB13" s="659"/>
      <c r="DC13" s="659"/>
      <c r="DD13" s="627">
        <v>860876</v>
      </c>
      <c r="DE13" s="622"/>
      <c r="DF13" s="622"/>
      <c r="DG13" s="622"/>
      <c r="DH13" s="622"/>
      <c r="DI13" s="622"/>
      <c r="DJ13" s="622"/>
      <c r="DK13" s="622"/>
      <c r="DL13" s="622"/>
      <c r="DM13" s="622"/>
      <c r="DN13" s="622"/>
      <c r="DO13" s="622"/>
      <c r="DP13" s="623"/>
      <c r="DQ13" s="627">
        <v>1182669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496</v>
      </c>
      <c r="S14" s="622"/>
      <c r="T14" s="622"/>
      <c r="U14" s="622"/>
      <c r="V14" s="622"/>
      <c r="W14" s="622"/>
      <c r="X14" s="622"/>
      <c r="Y14" s="623"/>
      <c r="Z14" s="659">
        <v>0</v>
      </c>
      <c r="AA14" s="659"/>
      <c r="AB14" s="659"/>
      <c r="AC14" s="659"/>
      <c r="AD14" s="660">
        <v>496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195896</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484177</v>
      </c>
      <c r="CS14" s="622"/>
      <c r="CT14" s="622"/>
      <c r="CU14" s="622"/>
      <c r="CV14" s="622"/>
      <c r="CW14" s="622"/>
      <c r="CX14" s="622"/>
      <c r="CY14" s="623"/>
      <c r="CZ14" s="659">
        <v>2.6</v>
      </c>
      <c r="DA14" s="659"/>
      <c r="DB14" s="659"/>
      <c r="DC14" s="659"/>
      <c r="DD14" s="627">
        <v>17244</v>
      </c>
      <c r="DE14" s="622"/>
      <c r="DF14" s="622"/>
      <c r="DG14" s="622"/>
      <c r="DH14" s="622"/>
      <c r="DI14" s="622"/>
      <c r="DJ14" s="622"/>
      <c r="DK14" s="622"/>
      <c r="DL14" s="622"/>
      <c r="DM14" s="622"/>
      <c r="DN14" s="622"/>
      <c r="DO14" s="622"/>
      <c r="DP14" s="623"/>
      <c r="DQ14" s="627">
        <v>457282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324081</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1488255</v>
      </c>
      <c r="CS15" s="622"/>
      <c r="CT15" s="622"/>
      <c r="CU15" s="622"/>
      <c r="CV15" s="622"/>
      <c r="CW15" s="622"/>
      <c r="CX15" s="622"/>
      <c r="CY15" s="623"/>
      <c r="CZ15" s="659">
        <v>7.9</v>
      </c>
      <c r="DA15" s="659"/>
      <c r="DB15" s="659"/>
      <c r="DC15" s="659"/>
      <c r="DD15" s="627">
        <v>269043</v>
      </c>
      <c r="DE15" s="622"/>
      <c r="DF15" s="622"/>
      <c r="DG15" s="622"/>
      <c r="DH15" s="622"/>
      <c r="DI15" s="622"/>
      <c r="DJ15" s="622"/>
      <c r="DK15" s="622"/>
      <c r="DL15" s="622"/>
      <c r="DM15" s="622"/>
      <c r="DN15" s="622"/>
      <c r="DO15" s="622"/>
      <c r="DP15" s="623"/>
      <c r="DQ15" s="627">
        <v>1266243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19249</v>
      </c>
      <c r="S16" s="622"/>
      <c r="T16" s="622"/>
      <c r="U16" s="622"/>
      <c r="V16" s="622"/>
      <c r="W16" s="622"/>
      <c r="X16" s="622"/>
      <c r="Y16" s="623"/>
      <c r="Z16" s="659">
        <v>0.1</v>
      </c>
      <c r="AA16" s="659"/>
      <c r="AB16" s="659"/>
      <c r="AC16" s="659"/>
      <c r="AD16" s="660">
        <v>19249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21905</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21905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95675</v>
      </c>
      <c r="S17" s="622"/>
      <c r="T17" s="622"/>
      <c r="U17" s="622"/>
      <c r="V17" s="622"/>
      <c r="W17" s="622"/>
      <c r="X17" s="622"/>
      <c r="Y17" s="623"/>
      <c r="Z17" s="659">
        <v>0.5</v>
      </c>
      <c r="AA17" s="659"/>
      <c r="AB17" s="659"/>
      <c r="AC17" s="659"/>
      <c r="AD17" s="660">
        <v>95675</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1850324</v>
      </c>
      <c r="CS17" s="622"/>
      <c r="CT17" s="622"/>
      <c r="CU17" s="622"/>
      <c r="CV17" s="622"/>
      <c r="CW17" s="622"/>
      <c r="CX17" s="622"/>
      <c r="CY17" s="623"/>
      <c r="CZ17" s="659">
        <v>9.8000000000000007</v>
      </c>
      <c r="DA17" s="659"/>
      <c r="DB17" s="659"/>
      <c r="DC17" s="659"/>
      <c r="DD17" s="627" t="s">
        <v>122</v>
      </c>
      <c r="DE17" s="622"/>
      <c r="DF17" s="622"/>
      <c r="DG17" s="622"/>
      <c r="DH17" s="622"/>
      <c r="DI17" s="622"/>
      <c r="DJ17" s="622"/>
      <c r="DK17" s="622"/>
      <c r="DL17" s="622"/>
      <c r="DM17" s="622"/>
      <c r="DN17" s="622"/>
      <c r="DO17" s="622"/>
      <c r="DP17" s="623"/>
      <c r="DQ17" s="627">
        <v>1838590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43826</v>
      </c>
      <c r="S18" s="622"/>
      <c r="T18" s="622"/>
      <c r="U18" s="622"/>
      <c r="V18" s="622"/>
      <c r="W18" s="622"/>
      <c r="X18" s="622"/>
      <c r="Y18" s="623"/>
      <c r="Z18" s="659">
        <v>0.2</v>
      </c>
      <c r="AA18" s="659"/>
      <c r="AB18" s="659"/>
      <c r="AC18" s="659"/>
      <c r="AD18" s="660">
        <v>43826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41344</v>
      </c>
      <c r="S19" s="622"/>
      <c r="T19" s="622"/>
      <c r="U19" s="622"/>
      <c r="V19" s="622"/>
      <c r="W19" s="622"/>
      <c r="X19" s="622"/>
      <c r="Y19" s="623"/>
      <c r="Z19" s="659">
        <v>0.2</v>
      </c>
      <c r="AA19" s="659"/>
      <c r="AB19" s="659"/>
      <c r="AC19" s="659"/>
      <c r="AD19" s="660">
        <v>41344</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291474</v>
      </c>
      <c r="BH19" s="622"/>
      <c r="BI19" s="622"/>
      <c r="BJ19" s="622"/>
      <c r="BK19" s="622"/>
      <c r="BL19" s="622"/>
      <c r="BM19" s="622"/>
      <c r="BN19" s="623"/>
      <c r="BO19" s="659">
        <v>5.0999999999999996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2482</v>
      </c>
      <c r="S20" s="622"/>
      <c r="T20" s="622"/>
      <c r="U20" s="622"/>
      <c r="V20" s="622"/>
      <c r="W20" s="622"/>
      <c r="X20" s="622"/>
      <c r="Y20" s="623"/>
      <c r="Z20" s="659">
        <v>0</v>
      </c>
      <c r="AA20" s="659"/>
      <c r="AB20" s="659"/>
      <c r="AC20" s="659"/>
      <c r="AD20" s="660">
        <v>2482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291474</v>
      </c>
      <c r="BH20" s="622"/>
      <c r="BI20" s="622"/>
      <c r="BJ20" s="622"/>
      <c r="BK20" s="622"/>
      <c r="BL20" s="622"/>
      <c r="BM20" s="622"/>
      <c r="BN20" s="623"/>
      <c r="BO20" s="659">
        <v>5.0999999999999996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18947167</v>
      </c>
      <c r="CS20" s="622"/>
      <c r="CT20" s="622"/>
      <c r="CU20" s="622"/>
      <c r="CV20" s="622"/>
      <c r="CW20" s="622"/>
      <c r="CX20" s="622"/>
      <c r="CY20" s="623"/>
      <c r="CZ20" s="659">
        <v>100</v>
      </c>
      <c r="DA20" s="659"/>
      <c r="DB20" s="659"/>
      <c r="DC20" s="659"/>
      <c r="DD20" s="627">
        <v>1603050</v>
      </c>
      <c r="DE20" s="622"/>
      <c r="DF20" s="622"/>
      <c r="DG20" s="622"/>
      <c r="DH20" s="622"/>
      <c r="DI20" s="622"/>
      <c r="DJ20" s="622"/>
      <c r="DK20" s="622"/>
      <c r="DL20" s="622"/>
      <c r="DM20" s="622"/>
      <c r="DN20" s="622"/>
      <c r="DO20" s="622"/>
      <c r="DP20" s="623"/>
      <c r="DQ20" s="627">
        <v>13076974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4421060</v>
      </c>
      <c r="S21" s="622"/>
      <c r="T21" s="622"/>
      <c r="U21" s="622"/>
      <c r="V21" s="622"/>
      <c r="W21" s="622"/>
      <c r="X21" s="622"/>
      <c r="Y21" s="623"/>
      <c r="Z21" s="659">
        <v>22.3</v>
      </c>
      <c r="AA21" s="659"/>
      <c r="AB21" s="659"/>
      <c r="AC21" s="659"/>
      <c r="AD21" s="660">
        <v>3781022</v>
      </c>
      <c r="AE21" s="660"/>
      <c r="AF21" s="660"/>
      <c r="AG21" s="660"/>
      <c r="AH21" s="660"/>
      <c r="AI21" s="660"/>
      <c r="AJ21" s="660"/>
      <c r="AK21" s="660"/>
      <c r="AL21" s="624">
        <v>35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12294</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3781022</v>
      </c>
      <c r="S22" s="622"/>
      <c r="T22" s="622"/>
      <c r="U22" s="622"/>
      <c r="V22" s="622"/>
      <c r="W22" s="622"/>
      <c r="X22" s="622"/>
      <c r="Y22" s="623"/>
      <c r="Z22" s="659">
        <v>19</v>
      </c>
      <c r="AA22" s="659"/>
      <c r="AB22" s="659"/>
      <c r="AC22" s="659"/>
      <c r="AD22" s="660">
        <v>3781022</v>
      </c>
      <c r="AE22" s="660"/>
      <c r="AF22" s="660"/>
      <c r="AG22" s="660"/>
      <c r="AH22" s="660"/>
      <c r="AI22" s="660"/>
      <c r="AJ22" s="660"/>
      <c r="AK22" s="660"/>
      <c r="AL22" s="624">
        <v>35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640011</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279180</v>
      </c>
      <c r="BH23" s="622"/>
      <c r="BI23" s="622"/>
      <c r="BJ23" s="622"/>
      <c r="BK23" s="622"/>
      <c r="BL23" s="622"/>
      <c r="BM23" s="622"/>
      <c r="BN23" s="623"/>
      <c r="BO23" s="659">
        <v>4.9000000000000004</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27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8999530</v>
      </c>
      <c r="CS24" s="674"/>
      <c r="CT24" s="674"/>
      <c r="CU24" s="674"/>
      <c r="CV24" s="674"/>
      <c r="CW24" s="674"/>
      <c r="CX24" s="674"/>
      <c r="CY24" s="702"/>
      <c r="CZ24" s="703">
        <v>47.5</v>
      </c>
      <c r="DA24" s="685"/>
      <c r="DB24" s="685"/>
      <c r="DC24" s="705"/>
      <c r="DD24" s="701">
        <v>6267628</v>
      </c>
      <c r="DE24" s="674"/>
      <c r="DF24" s="674"/>
      <c r="DG24" s="674"/>
      <c r="DH24" s="674"/>
      <c r="DI24" s="674"/>
      <c r="DJ24" s="674"/>
      <c r="DK24" s="702"/>
      <c r="DL24" s="701">
        <v>5613630</v>
      </c>
      <c r="DM24" s="674"/>
      <c r="DN24" s="674"/>
      <c r="DO24" s="674"/>
      <c r="DP24" s="674"/>
      <c r="DQ24" s="674"/>
      <c r="DR24" s="674"/>
      <c r="DS24" s="674"/>
      <c r="DT24" s="674"/>
      <c r="DU24" s="674"/>
      <c r="DV24" s="702"/>
      <c r="DW24" s="703">
        <v>51.6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11693569</v>
      </c>
      <c r="S25" s="622"/>
      <c r="T25" s="622"/>
      <c r="U25" s="622"/>
      <c r="V25" s="622"/>
      <c r="W25" s="622"/>
      <c r="X25" s="622"/>
      <c r="Y25" s="623"/>
      <c r="Z25" s="659">
        <v>58.9</v>
      </c>
      <c r="AA25" s="659"/>
      <c r="AB25" s="659"/>
      <c r="AC25" s="659"/>
      <c r="AD25" s="660">
        <v>10774351</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2935261</v>
      </c>
      <c r="CS25" s="634"/>
      <c r="CT25" s="634"/>
      <c r="CU25" s="634"/>
      <c r="CV25" s="634"/>
      <c r="CW25" s="634"/>
      <c r="CX25" s="634"/>
      <c r="CY25" s="635"/>
      <c r="CZ25" s="624">
        <v>15.5</v>
      </c>
      <c r="DA25" s="636"/>
      <c r="DB25" s="636"/>
      <c r="DC25" s="637"/>
      <c r="DD25" s="627">
        <v>2674669</v>
      </c>
      <c r="DE25" s="634"/>
      <c r="DF25" s="634"/>
      <c r="DG25" s="634"/>
      <c r="DH25" s="634"/>
      <c r="DI25" s="634"/>
      <c r="DJ25" s="634"/>
      <c r="DK25" s="635"/>
      <c r="DL25" s="627">
        <v>2650330</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3118</v>
      </c>
      <c r="S26" s="622"/>
      <c r="T26" s="622"/>
      <c r="U26" s="622"/>
      <c r="V26" s="622"/>
      <c r="W26" s="622"/>
      <c r="X26" s="622"/>
      <c r="Y26" s="623"/>
      <c r="Z26" s="659">
        <v>0</v>
      </c>
      <c r="AA26" s="659"/>
      <c r="AB26" s="659"/>
      <c r="AC26" s="659"/>
      <c r="AD26" s="660">
        <v>3118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1610127</v>
      </c>
      <c r="CS26" s="622"/>
      <c r="CT26" s="622"/>
      <c r="CU26" s="622"/>
      <c r="CV26" s="622"/>
      <c r="CW26" s="622"/>
      <c r="CX26" s="622"/>
      <c r="CY26" s="623"/>
      <c r="CZ26" s="624">
        <v>8.5</v>
      </c>
      <c r="DA26" s="636"/>
      <c r="DB26" s="636"/>
      <c r="DC26" s="637"/>
      <c r="DD26" s="627">
        <v>1419814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60576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5740625</v>
      </c>
      <c r="BH27" s="622"/>
      <c r="BI27" s="622"/>
      <c r="BJ27" s="622"/>
      <c r="BK27" s="622"/>
      <c r="BL27" s="622"/>
      <c r="BM27" s="622"/>
      <c r="BN27" s="623"/>
      <c r="BO27" s="659">
        <v>100</v>
      </c>
      <c r="BP27" s="659"/>
      <c r="BQ27" s="659"/>
      <c r="BR27" s="659"/>
      <c r="BS27" s="660">
        <v>39997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4213945</v>
      </c>
      <c r="CS27" s="634"/>
      <c r="CT27" s="634"/>
      <c r="CU27" s="634"/>
      <c r="CV27" s="634"/>
      <c r="CW27" s="634"/>
      <c r="CX27" s="634"/>
      <c r="CY27" s="635"/>
      <c r="CZ27" s="624">
        <v>22.2</v>
      </c>
      <c r="DA27" s="636"/>
      <c r="DB27" s="636"/>
      <c r="DC27" s="637"/>
      <c r="DD27" s="627">
        <v>1754369</v>
      </c>
      <c r="DE27" s="634"/>
      <c r="DF27" s="634"/>
      <c r="DG27" s="634"/>
      <c r="DH27" s="634"/>
      <c r="DI27" s="634"/>
      <c r="DJ27" s="634"/>
      <c r="DK27" s="635"/>
      <c r="DL27" s="627">
        <v>1171616</v>
      </c>
      <c r="DM27" s="634"/>
      <c r="DN27" s="634"/>
      <c r="DO27" s="634"/>
      <c r="DP27" s="634"/>
      <c r="DQ27" s="634"/>
      <c r="DR27" s="634"/>
      <c r="DS27" s="634"/>
      <c r="DT27" s="634"/>
      <c r="DU27" s="634"/>
      <c r="DV27" s="635"/>
      <c r="DW27" s="624">
        <v>10.8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176634</v>
      </c>
      <c r="S28" s="622"/>
      <c r="T28" s="622"/>
      <c r="U28" s="622"/>
      <c r="V28" s="622"/>
      <c r="W28" s="622"/>
      <c r="X28" s="622"/>
      <c r="Y28" s="623"/>
      <c r="Z28" s="659">
        <v>0.9</v>
      </c>
      <c r="AA28" s="659"/>
      <c r="AB28" s="659"/>
      <c r="AC28" s="659"/>
      <c r="AD28" s="660">
        <v>21820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1850324</v>
      </c>
      <c r="CS28" s="622"/>
      <c r="CT28" s="622"/>
      <c r="CU28" s="622"/>
      <c r="CV28" s="622"/>
      <c r="CW28" s="622"/>
      <c r="CX28" s="622"/>
      <c r="CY28" s="623"/>
      <c r="CZ28" s="624">
        <v>9.8000000000000007</v>
      </c>
      <c r="DA28" s="636"/>
      <c r="DB28" s="636"/>
      <c r="DC28" s="637"/>
      <c r="DD28" s="627">
        <v>1838590</v>
      </c>
      <c r="DE28" s="622"/>
      <c r="DF28" s="622"/>
      <c r="DG28" s="622"/>
      <c r="DH28" s="622"/>
      <c r="DI28" s="622"/>
      <c r="DJ28" s="622"/>
      <c r="DK28" s="623"/>
      <c r="DL28" s="627">
        <v>1791684</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128296</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1850324</v>
      </c>
      <c r="CS29" s="634"/>
      <c r="CT29" s="634"/>
      <c r="CU29" s="634"/>
      <c r="CV29" s="634"/>
      <c r="CW29" s="634"/>
      <c r="CX29" s="634"/>
      <c r="CY29" s="635"/>
      <c r="CZ29" s="624">
        <v>9.8000000000000007</v>
      </c>
      <c r="DA29" s="636"/>
      <c r="DB29" s="636"/>
      <c r="DC29" s="637"/>
      <c r="DD29" s="627">
        <v>1838590</v>
      </c>
      <c r="DE29" s="634"/>
      <c r="DF29" s="634"/>
      <c r="DG29" s="634"/>
      <c r="DH29" s="634"/>
      <c r="DI29" s="634"/>
      <c r="DJ29" s="634"/>
      <c r="DK29" s="635"/>
      <c r="DL29" s="627">
        <v>1791684</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3305082</v>
      </c>
      <c r="S30" s="622"/>
      <c r="T30" s="622"/>
      <c r="U30" s="622"/>
      <c r="V30" s="622"/>
      <c r="W30" s="622"/>
      <c r="X30" s="622"/>
      <c r="Y30" s="623"/>
      <c r="Z30" s="659">
        <v>16.600000000000001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1799917</v>
      </c>
      <c r="CS30" s="622"/>
      <c r="CT30" s="622"/>
      <c r="CU30" s="622"/>
      <c r="CV30" s="622"/>
      <c r="CW30" s="622"/>
      <c r="CX30" s="622"/>
      <c r="CY30" s="623"/>
      <c r="CZ30" s="624">
        <v>9.5</v>
      </c>
      <c r="DA30" s="636"/>
      <c r="DB30" s="636"/>
      <c r="DC30" s="637"/>
      <c r="DD30" s="627">
        <v>1788523</v>
      </c>
      <c r="DE30" s="622"/>
      <c r="DF30" s="622"/>
      <c r="DG30" s="622"/>
      <c r="DH30" s="622"/>
      <c r="DI30" s="622"/>
      <c r="DJ30" s="622"/>
      <c r="DK30" s="623"/>
      <c r="DL30" s="627">
        <v>1741617</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v>
      </c>
      <c r="BH31" s="684"/>
      <c r="BI31" s="684"/>
      <c r="BJ31" s="684"/>
      <c r="BK31" s="684"/>
      <c r="BL31" s="684"/>
      <c r="BM31" s="685">
        <v>97.3</v>
      </c>
      <c r="BN31" s="684"/>
      <c r="BO31" s="684"/>
      <c r="BP31" s="684"/>
      <c r="BQ31" s="686"/>
      <c r="BR31" s="683">
        <v>98.9</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50407</v>
      </c>
      <c r="CS31" s="634"/>
      <c r="CT31" s="634"/>
      <c r="CU31" s="634"/>
      <c r="CV31" s="634"/>
      <c r="CW31" s="634"/>
      <c r="CX31" s="634"/>
      <c r="CY31" s="635"/>
      <c r="CZ31" s="624">
        <v>0.3</v>
      </c>
      <c r="DA31" s="636"/>
      <c r="DB31" s="636"/>
      <c r="DC31" s="637"/>
      <c r="DD31" s="627">
        <v>50067</v>
      </c>
      <c r="DE31" s="634"/>
      <c r="DF31" s="634"/>
      <c r="DG31" s="634"/>
      <c r="DH31" s="634"/>
      <c r="DI31" s="634"/>
      <c r="DJ31" s="634"/>
      <c r="DK31" s="635"/>
      <c r="DL31" s="627">
        <v>50067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1181861</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v>
      </c>
      <c r="BH32" s="634"/>
      <c r="BI32" s="634"/>
      <c r="BJ32" s="634"/>
      <c r="BK32" s="634"/>
      <c r="BL32" s="634"/>
      <c r="BM32" s="625">
        <v>97.4</v>
      </c>
      <c r="BN32" s="634"/>
      <c r="BO32" s="634"/>
      <c r="BP32" s="634"/>
      <c r="BQ32" s="657"/>
      <c r="BR32" s="692">
        <v>98.8</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127755</v>
      </c>
      <c r="S33" s="622"/>
      <c r="T33" s="622"/>
      <c r="U33" s="622"/>
      <c r="V33" s="622"/>
      <c r="W33" s="622"/>
      <c r="X33" s="622"/>
      <c r="Y33" s="623"/>
      <c r="Z33" s="659">
        <v>0.6</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v>
      </c>
      <c r="BH33" s="606"/>
      <c r="BI33" s="606"/>
      <c r="BJ33" s="606"/>
      <c r="BK33" s="606"/>
      <c r="BL33" s="606"/>
      <c r="BM33" s="652">
        <v>97</v>
      </c>
      <c r="BN33" s="606"/>
      <c r="BO33" s="606"/>
      <c r="BP33" s="606"/>
      <c r="BQ33" s="669"/>
      <c r="BR33" s="682">
        <v>98.9</v>
      </c>
      <c r="BS33" s="606"/>
      <c r="BT33" s="606"/>
      <c r="BU33" s="606"/>
      <c r="BV33" s="606"/>
      <c r="BW33" s="606"/>
      <c r="BX33" s="652">
        <v>96.7</v>
      </c>
      <c r="BY33" s="606"/>
      <c r="BZ33" s="606"/>
      <c r="CA33" s="606"/>
      <c r="CB33" s="669"/>
      <c r="CD33" s="618" t="s">
        <v>307</v>
      </c>
      <c r="CE33" s="619"/>
      <c r="CF33" s="619"/>
      <c r="CG33" s="619"/>
      <c r="CH33" s="619"/>
      <c r="CI33" s="619"/>
      <c r="CJ33" s="619"/>
      <c r="CK33" s="619"/>
      <c r="CL33" s="619"/>
      <c r="CM33" s="619"/>
      <c r="CN33" s="619"/>
      <c r="CO33" s="619"/>
      <c r="CP33" s="619"/>
      <c r="CQ33" s="620"/>
      <c r="CR33" s="621">
        <v>8322682</v>
      </c>
      <c r="CS33" s="634"/>
      <c r="CT33" s="634"/>
      <c r="CU33" s="634"/>
      <c r="CV33" s="634"/>
      <c r="CW33" s="634"/>
      <c r="CX33" s="634"/>
      <c r="CY33" s="635"/>
      <c r="CZ33" s="624">
        <v>43.9</v>
      </c>
      <c r="DA33" s="636"/>
      <c r="DB33" s="636"/>
      <c r="DC33" s="637"/>
      <c r="DD33" s="627">
        <v>6335141</v>
      </c>
      <c r="DE33" s="634"/>
      <c r="DF33" s="634"/>
      <c r="DG33" s="634"/>
      <c r="DH33" s="634"/>
      <c r="DI33" s="634"/>
      <c r="DJ33" s="634"/>
      <c r="DK33" s="635"/>
      <c r="DL33" s="627">
        <v>4777116</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459385</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2596437</v>
      </c>
      <c r="CS34" s="622"/>
      <c r="CT34" s="622"/>
      <c r="CU34" s="622"/>
      <c r="CV34" s="622"/>
      <c r="CW34" s="622"/>
      <c r="CX34" s="622"/>
      <c r="CY34" s="623"/>
      <c r="CZ34" s="624">
        <v>13.7</v>
      </c>
      <c r="DA34" s="636"/>
      <c r="DB34" s="636"/>
      <c r="DC34" s="637"/>
      <c r="DD34" s="627">
        <v>1907594</v>
      </c>
      <c r="DE34" s="622"/>
      <c r="DF34" s="622"/>
      <c r="DG34" s="622"/>
      <c r="DH34" s="622"/>
      <c r="DI34" s="622"/>
      <c r="DJ34" s="622"/>
      <c r="DK34" s="623"/>
      <c r="DL34" s="627">
        <v>1581642</v>
      </c>
      <c r="DM34" s="622"/>
      <c r="DN34" s="622"/>
      <c r="DO34" s="622"/>
      <c r="DP34" s="622"/>
      <c r="DQ34" s="622"/>
      <c r="DR34" s="622"/>
      <c r="DS34" s="622"/>
      <c r="DT34" s="622"/>
      <c r="DU34" s="622"/>
      <c r="DV34" s="623"/>
      <c r="DW34" s="624">
        <v>14.5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719797</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404364</v>
      </c>
      <c r="CS35" s="634"/>
      <c r="CT35" s="634"/>
      <c r="CU35" s="634"/>
      <c r="CV35" s="634"/>
      <c r="CW35" s="634"/>
      <c r="CX35" s="634"/>
      <c r="CY35" s="635"/>
      <c r="CZ35" s="624">
        <v>2.1</v>
      </c>
      <c r="DA35" s="636"/>
      <c r="DB35" s="636"/>
      <c r="DC35" s="637"/>
      <c r="DD35" s="627">
        <v>380070</v>
      </c>
      <c r="DE35" s="634"/>
      <c r="DF35" s="634"/>
      <c r="DG35" s="634"/>
      <c r="DH35" s="634"/>
      <c r="DI35" s="634"/>
      <c r="DJ35" s="634"/>
      <c r="DK35" s="635"/>
      <c r="DL35" s="627">
        <v>203723</v>
      </c>
      <c r="DM35" s="634"/>
      <c r="DN35" s="634"/>
      <c r="DO35" s="634"/>
      <c r="DP35" s="634"/>
      <c r="DQ35" s="634"/>
      <c r="DR35" s="634"/>
      <c r="DS35" s="634"/>
      <c r="DT35" s="634"/>
      <c r="DU35" s="634"/>
      <c r="DV35" s="635"/>
      <c r="DW35" s="624">
        <v>1.9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493381</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2770861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32845</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2369893</v>
      </c>
      <c r="CS36" s="622"/>
      <c r="CT36" s="622"/>
      <c r="CU36" s="622"/>
      <c r="CV36" s="622"/>
      <c r="CW36" s="622"/>
      <c r="CX36" s="622"/>
      <c r="CY36" s="623"/>
      <c r="CZ36" s="624">
        <v>12.5</v>
      </c>
      <c r="DA36" s="636"/>
      <c r="DB36" s="636"/>
      <c r="DC36" s="637"/>
      <c r="DD36" s="627">
        <v>2150206</v>
      </c>
      <c r="DE36" s="622"/>
      <c r="DF36" s="622"/>
      <c r="DG36" s="622"/>
      <c r="DH36" s="622"/>
      <c r="DI36" s="622"/>
      <c r="DJ36" s="622"/>
      <c r="DK36" s="623"/>
      <c r="DL36" s="627">
        <v>1713097</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921428</v>
      </c>
      <c r="S37" s="622"/>
      <c r="T37" s="622"/>
      <c r="U37" s="622"/>
      <c r="V37" s="622"/>
      <c r="W37" s="622"/>
      <c r="X37" s="622"/>
      <c r="Y37" s="623"/>
      <c r="Z37" s="659">
        <v>4.5999999999999996</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590000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-15734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786659</v>
      </c>
      <c r="CS37" s="634"/>
      <c r="CT37" s="634"/>
      <c r="CU37" s="634"/>
      <c r="CV37" s="634"/>
      <c r="CW37" s="634"/>
      <c r="CX37" s="634"/>
      <c r="CY37" s="635"/>
      <c r="CZ37" s="624">
        <v>4.2</v>
      </c>
      <c r="DA37" s="636"/>
      <c r="DB37" s="636"/>
      <c r="DC37" s="637"/>
      <c r="DD37" s="627">
        <v>781769</v>
      </c>
      <c r="DE37" s="634"/>
      <c r="DF37" s="634"/>
      <c r="DG37" s="634"/>
      <c r="DH37" s="634"/>
      <c r="DI37" s="634"/>
      <c r="DJ37" s="634"/>
      <c r="DK37" s="635"/>
      <c r="DL37" s="627">
        <v>781738</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580914</v>
      </c>
      <c r="S38" s="622"/>
      <c r="T38" s="622"/>
      <c r="U38" s="622"/>
      <c r="V38" s="622"/>
      <c r="W38" s="622"/>
      <c r="X38" s="622"/>
      <c r="Y38" s="623"/>
      <c r="Z38" s="659">
        <v>2.9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550661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6067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2198175</v>
      </c>
      <c r="CS38" s="622"/>
      <c r="CT38" s="622"/>
      <c r="CU38" s="622"/>
      <c r="CV38" s="622"/>
      <c r="CW38" s="622"/>
      <c r="CX38" s="622"/>
      <c r="CY38" s="623"/>
      <c r="CZ38" s="624">
        <v>11.6</v>
      </c>
      <c r="DA38" s="636"/>
      <c r="DB38" s="636"/>
      <c r="DC38" s="637"/>
      <c r="DD38" s="627">
        <v>1887654</v>
      </c>
      <c r="DE38" s="622"/>
      <c r="DF38" s="622"/>
      <c r="DG38" s="622"/>
      <c r="DH38" s="622"/>
      <c r="DI38" s="622"/>
      <c r="DJ38" s="622"/>
      <c r="DK38" s="623"/>
      <c r="DL38" s="627">
        <v>1278654</v>
      </c>
      <c r="DM38" s="622"/>
      <c r="DN38" s="622"/>
      <c r="DO38" s="622"/>
      <c r="DP38" s="622"/>
      <c r="DQ38" s="622"/>
      <c r="DR38" s="622"/>
      <c r="DS38" s="622"/>
      <c r="DT38" s="622"/>
      <c r="DU38" s="622"/>
      <c r="DV38" s="623"/>
      <c r="DW38" s="624">
        <v>11.7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22025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9251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25188</v>
      </c>
      <c r="CS39" s="634"/>
      <c r="CT39" s="634"/>
      <c r="CU39" s="634"/>
      <c r="CV39" s="634"/>
      <c r="CW39" s="634"/>
      <c r="CX39" s="634"/>
      <c r="CY39" s="635"/>
      <c r="CZ39" s="624">
        <v>0.1</v>
      </c>
      <c r="DA39" s="636"/>
      <c r="DB39" s="636"/>
      <c r="DC39" s="637"/>
      <c r="DD39" s="627">
        <v>9617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83914</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19000</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728625</v>
      </c>
      <c r="CS40" s="622"/>
      <c r="CT40" s="622"/>
      <c r="CU40" s="622"/>
      <c r="CV40" s="622"/>
      <c r="CW40" s="622"/>
      <c r="CX40" s="622"/>
      <c r="CY40" s="623"/>
      <c r="CZ40" s="624">
        <v>3.8</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19851796</v>
      </c>
      <c r="S41" s="646"/>
      <c r="T41" s="646"/>
      <c r="U41" s="646"/>
      <c r="V41" s="646"/>
      <c r="W41" s="646"/>
      <c r="X41" s="646"/>
      <c r="Y41" s="649"/>
      <c r="Z41" s="650">
        <v>100</v>
      </c>
      <c r="AA41" s="650"/>
      <c r="AB41" s="650"/>
      <c r="AC41" s="650"/>
      <c r="AD41" s="651">
        <v>10799289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327877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1261298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340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1624955</v>
      </c>
      <c r="CS42" s="634"/>
      <c r="CT42" s="634"/>
      <c r="CU42" s="634"/>
      <c r="CV42" s="634"/>
      <c r="CW42" s="634"/>
      <c r="CX42" s="634"/>
      <c r="CY42" s="635"/>
      <c r="CZ42" s="624">
        <v>8.6</v>
      </c>
      <c r="DA42" s="636"/>
      <c r="DB42" s="636"/>
      <c r="DC42" s="637"/>
      <c r="DD42" s="627">
        <v>474205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45478</v>
      </c>
      <c r="CS43" s="634"/>
      <c r="CT43" s="634"/>
      <c r="CU43" s="634"/>
      <c r="CV43" s="634"/>
      <c r="CW43" s="634"/>
      <c r="CX43" s="634"/>
      <c r="CY43" s="635"/>
      <c r="CZ43" s="624">
        <v>0.2</v>
      </c>
      <c r="DA43" s="636"/>
      <c r="DB43" s="636"/>
      <c r="DC43" s="637"/>
      <c r="DD43" s="627">
        <v>45478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1603050</v>
      </c>
      <c r="CS44" s="622"/>
      <c r="CT44" s="622"/>
      <c r="CU44" s="622"/>
      <c r="CV44" s="622"/>
      <c r="CW44" s="622"/>
      <c r="CX44" s="622"/>
      <c r="CY44" s="623"/>
      <c r="CZ44" s="624">
        <v>8.5</v>
      </c>
      <c r="DA44" s="625"/>
      <c r="DB44" s="625"/>
      <c r="DC44" s="626"/>
      <c r="DD44" s="627">
        <v>452300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786547</v>
      </c>
      <c r="CS45" s="634"/>
      <c r="CT45" s="634"/>
      <c r="CU45" s="634"/>
      <c r="CV45" s="634"/>
      <c r="CW45" s="634"/>
      <c r="CX45" s="634"/>
      <c r="CY45" s="635"/>
      <c r="CZ45" s="624">
        <v>4.2</v>
      </c>
      <c r="DA45" s="636"/>
      <c r="DB45" s="636"/>
      <c r="DC45" s="637"/>
      <c r="DD45" s="627">
        <v>161116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802563</v>
      </c>
      <c r="CS46" s="622"/>
      <c r="CT46" s="622"/>
      <c r="CU46" s="622"/>
      <c r="CV46" s="622"/>
      <c r="CW46" s="622"/>
      <c r="CX46" s="622"/>
      <c r="CY46" s="623"/>
      <c r="CZ46" s="624">
        <v>4.2</v>
      </c>
      <c r="DA46" s="625"/>
      <c r="DB46" s="625"/>
      <c r="DC46" s="626"/>
      <c r="DD46" s="627">
        <v>290344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21905</v>
      </c>
      <c r="CS47" s="634"/>
      <c r="CT47" s="634"/>
      <c r="CU47" s="634"/>
      <c r="CV47" s="634"/>
      <c r="CW47" s="634"/>
      <c r="CX47" s="634"/>
      <c r="CY47" s="635"/>
      <c r="CZ47" s="624">
        <v>0.1</v>
      </c>
      <c r="DA47" s="636"/>
      <c r="DB47" s="636"/>
      <c r="DC47" s="637"/>
      <c r="DD47" s="627">
        <v>21905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18947167</v>
      </c>
      <c r="CS49" s="606"/>
      <c r="CT49" s="606"/>
      <c r="CU49" s="606"/>
      <c r="CV49" s="606"/>
      <c r="CW49" s="606"/>
      <c r="CX49" s="606"/>
      <c r="CY49" s="607"/>
      <c r="CZ49" s="608">
        <v>100</v>
      </c>
      <c r="DA49" s="609"/>
      <c r="DB49" s="609"/>
      <c r="DC49" s="610"/>
      <c r="DD49" s="611">
        <v>13076974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VfMVQ4eic8x3ueZ073XfKVDikETnraiRyV614dYlHYw7EilAlCHThPesb4MkK83y204TFU3wPpPoS2qBfvuWQ==" saltValue="BiTRYCBkd6WGaYHGe5G9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8" t="s">
        <v>353</v>
      </c>
      <c r="DK2" s="1089"/>
      <c r="DL2" s="1089"/>
      <c r="DM2" s="1089"/>
      <c r="DN2" s="1089"/>
      <c r="DO2" s="1090"/>
      <c r="DP2" s="228"/>
      <c r="DQ2" s="1088" t="s">
        <v>354</v>
      </c>
      <c r="DR2" s="1089"/>
      <c r="DS2" s="1089"/>
      <c r="DT2" s="1089"/>
      <c r="DU2" s="1089"/>
      <c r="DV2" s="1089"/>
      <c r="DW2" s="1089"/>
      <c r="DX2" s="1089"/>
      <c r="DY2" s="1089"/>
      <c r="DZ2" s="109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2" t="s">
        <v>357</v>
      </c>
      <c r="B5" s="993"/>
      <c r="C5" s="993"/>
      <c r="D5" s="993"/>
      <c r="E5" s="993"/>
      <c r="F5" s="993"/>
      <c r="G5" s="993"/>
      <c r="H5" s="993"/>
      <c r="I5" s="993"/>
      <c r="J5" s="993"/>
      <c r="K5" s="993"/>
      <c r="L5" s="993"/>
      <c r="M5" s="993"/>
      <c r="N5" s="993"/>
      <c r="O5" s="993"/>
      <c r="P5" s="994"/>
      <c r="Q5" s="998" t="s">
        <v>358</v>
      </c>
      <c r="R5" s="999"/>
      <c r="S5" s="999"/>
      <c r="T5" s="999"/>
      <c r="U5" s="1000"/>
      <c r="V5" s="998" t="s">
        <v>359</v>
      </c>
      <c r="W5" s="999"/>
      <c r="X5" s="999"/>
      <c r="Y5" s="999"/>
      <c r="Z5" s="1000"/>
      <c r="AA5" s="998" t="s">
        <v>360</v>
      </c>
      <c r="AB5" s="999"/>
      <c r="AC5" s="999"/>
      <c r="AD5" s="999"/>
      <c r="AE5" s="999"/>
      <c r="AF5" s="1091" t="s">
        <v>361</v>
      </c>
      <c r="AG5" s="999"/>
      <c r="AH5" s="999"/>
      <c r="AI5" s="999"/>
      <c r="AJ5" s="1012"/>
      <c r="AK5" s="999" t="s">
        <v>362</v>
      </c>
      <c r="AL5" s="999"/>
      <c r="AM5" s="999"/>
      <c r="AN5" s="999"/>
      <c r="AO5" s="1000"/>
      <c r="AP5" s="998" t="s">
        <v>363</v>
      </c>
      <c r="AQ5" s="999"/>
      <c r="AR5" s="999"/>
      <c r="AS5" s="999"/>
      <c r="AT5" s="1000"/>
      <c r="AU5" s="998" t="s">
        <v>364</v>
      </c>
      <c r="AV5" s="999"/>
      <c r="AW5" s="999"/>
      <c r="AX5" s="999"/>
      <c r="AY5" s="1012"/>
      <c r="AZ5" s="232"/>
      <c r="BA5" s="232"/>
      <c r="BB5" s="232"/>
      <c r="BC5" s="232"/>
      <c r="BD5" s="232"/>
      <c r="BE5" s="233"/>
      <c r="BF5" s="233"/>
      <c r="BG5" s="233"/>
      <c r="BH5" s="233"/>
      <c r="BI5" s="233"/>
      <c r="BJ5" s="233"/>
      <c r="BK5" s="233"/>
      <c r="BL5" s="233"/>
      <c r="BM5" s="233"/>
      <c r="BN5" s="233"/>
      <c r="BO5" s="233"/>
      <c r="BP5" s="233"/>
      <c r="BQ5" s="992" t="s">
        <v>365</v>
      </c>
      <c r="BR5" s="993"/>
      <c r="BS5" s="993"/>
      <c r="BT5" s="993"/>
      <c r="BU5" s="993"/>
      <c r="BV5" s="993"/>
      <c r="BW5" s="993"/>
      <c r="BX5" s="993"/>
      <c r="BY5" s="993"/>
      <c r="BZ5" s="993"/>
      <c r="CA5" s="993"/>
      <c r="CB5" s="993"/>
      <c r="CC5" s="993"/>
      <c r="CD5" s="993"/>
      <c r="CE5" s="993"/>
      <c r="CF5" s="993"/>
      <c r="CG5" s="994"/>
      <c r="CH5" s="998" t="s">
        <v>366</v>
      </c>
      <c r="CI5" s="999"/>
      <c r="CJ5" s="999"/>
      <c r="CK5" s="999"/>
      <c r="CL5" s="1000"/>
      <c r="CM5" s="998" t="s">
        <v>367</v>
      </c>
      <c r="CN5" s="999"/>
      <c r="CO5" s="999"/>
      <c r="CP5" s="999"/>
      <c r="CQ5" s="1000"/>
      <c r="CR5" s="998" t="s">
        <v>368</v>
      </c>
      <c r="CS5" s="999"/>
      <c r="CT5" s="999"/>
      <c r="CU5" s="999"/>
      <c r="CV5" s="1000"/>
      <c r="CW5" s="998" t="s">
        <v>369</v>
      </c>
      <c r="CX5" s="999"/>
      <c r="CY5" s="999"/>
      <c r="CZ5" s="999"/>
      <c r="DA5" s="1000"/>
      <c r="DB5" s="998" t="s">
        <v>370</v>
      </c>
      <c r="DC5" s="999"/>
      <c r="DD5" s="999"/>
      <c r="DE5" s="999"/>
      <c r="DF5" s="1000"/>
      <c r="DG5" s="1081" t="s">
        <v>371</v>
      </c>
      <c r="DH5" s="1082"/>
      <c r="DI5" s="1082"/>
      <c r="DJ5" s="1082"/>
      <c r="DK5" s="1083"/>
      <c r="DL5" s="1081" t="s">
        <v>372</v>
      </c>
      <c r="DM5" s="1082"/>
      <c r="DN5" s="1082"/>
      <c r="DO5" s="1082"/>
      <c r="DP5" s="1083"/>
      <c r="DQ5" s="998" t="s">
        <v>373</v>
      </c>
      <c r="DR5" s="999"/>
      <c r="DS5" s="999"/>
      <c r="DT5" s="999"/>
      <c r="DU5" s="1000"/>
      <c r="DV5" s="998" t="s">
        <v>364</v>
      </c>
      <c r="DW5" s="999"/>
      <c r="DX5" s="999"/>
      <c r="DY5" s="999"/>
      <c r="DZ5" s="1012"/>
      <c r="EA5" s="234"/>
    </row>
    <row r="6" spans="1:131" s="235"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32"/>
      <c r="BA6" s="232"/>
      <c r="BB6" s="232"/>
      <c r="BC6" s="232"/>
      <c r="BD6" s="232"/>
      <c r="BE6" s="233"/>
      <c r="BF6" s="233"/>
      <c r="BG6" s="233"/>
      <c r="BH6" s="233"/>
      <c r="BI6" s="233"/>
      <c r="BJ6" s="233"/>
      <c r="BK6" s="233"/>
      <c r="BL6" s="233"/>
      <c r="BM6" s="233"/>
      <c r="BN6" s="233"/>
      <c r="BO6" s="233"/>
      <c r="BP6" s="233"/>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34"/>
    </row>
    <row r="7" spans="1:131" s="235" customFormat="1" ht="26.25" customHeight="1" thickTop="1" x14ac:dyDescent="0.15">
      <c r="A7" s="236">
        <v>1</v>
      </c>
      <c r="B7" s="1044" t="s">
        <v>374</v>
      </c>
      <c r="C7" s="1045"/>
      <c r="D7" s="1045"/>
      <c r="E7" s="1045"/>
      <c r="F7" s="1045"/>
      <c r="G7" s="1045"/>
      <c r="H7" s="1045"/>
      <c r="I7" s="1045"/>
      <c r="J7" s="1045"/>
      <c r="K7" s="1045"/>
      <c r="L7" s="1045"/>
      <c r="M7" s="1045"/>
      <c r="N7" s="1045"/>
      <c r="O7" s="1045"/>
      <c r="P7" s="1046"/>
      <c r="Q7" s="1099">
        <v>19792</v>
      </c>
      <c r="R7" s="1100"/>
      <c r="S7" s="1100"/>
      <c r="T7" s="1100"/>
      <c r="U7" s="1100"/>
      <c r="V7" s="1100">
        <v>18887</v>
      </c>
      <c r="W7" s="1100"/>
      <c r="X7" s="1100"/>
      <c r="Y7" s="1100"/>
      <c r="Z7" s="1100"/>
      <c r="AA7" s="1100">
        <v>905</v>
      </c>
      <c r="AB7" s="1100"/>
      <c r="AC7" s="1100"/>
      <c r="AD7" s="1100"/>
      <c r="AE7" s="1101"/>
      <c r="AF7" s="1102">
        <v>751</v>
      </c>
      <c r="AG7" s="1103"/>
      <c r="AH7" s="1103"/>
      <c r="AI7" s="1103"/>
      <c r="AJ7" s="1104"/>
      <c r="AK7" s="1105">
        <v>711</v>
      </c>
      <c r="AL7" s="1106"/>
      <c r="AM7" s="1106"/>
      <c r="AN7" s="1106"/>
      <c r="AO7" s="1106"/>
      <c r="AP7" s="1106">
        <v>17723</v>
      </c>
      <c r="AQ7" s="1106"/>
      <c r="AR7" s="1106"/>
      <c r="AS7" s="1106"/>
      <c r="AT7" s="1106"/>
      <c r="AU7" s="1107"/>
      <c r="AV7" s="1107"/>
      <c r="AW7" s="1107"/>
      <c r="AX7" s="1107"/>
      <c r="AY7" s="1108"/>
      <c r="AZ7" s="232"/>
      <c r="BA7" s="232"/>
      <c r="BB7" s="232"/>
      <c r="BC7" s="232"/>
      <c r="BD7" s="232"/>
      <c r="BE7" s="233"/>
      <c r="BF7" s="233"/>
      <c r="BG7" s="233"/>
      <c r="BH7" s="233"/>
      <c r="BI7" s="233"/>
      <c r="BJ7" s="233"/>
      <c r="BK7" s="233"/>
      <c r="BL7" s="233"/>
      <c r="BM7" s="233"/>
      <c r="BN7" s="233"/>
      <c r="BO7" s="233"/>
      <c r="BP7" s="233"/>
      <c r="BQ7" s="236">
        <v>1</v>
      </c>
      <c r="BR7" s="237" t="s">
        <v>565</v>
      </c>
      <c r="BS7" s="1096" t="s">
        <v>566</v>
      </c>
      <c r="BT7" s="1097"/>
      <c r="BU7" s="1097"/>
      <c r="BV7" s="1097"/>
      <c r="BW7" s="1097"/>
      <c r="BX7" s="1097"/>
      <c r="BY7" s="1097"/>
      <c r="BZ7" s="1097"/>
      <c r="CA7" s="1097"/>
      <c r="CB7" s="1097"/>
      <c r="CC7" s="1097"/>
      <c r="CD7" s="1097"/>
      <c r="CE7" s="1097"/>
      <c r="CF7" s="1097"/>
      <c r="CG7" s="1109"/>
      <c r="CH7" s="1093">
        <v>-1</v>
      </c>
      <c r="CI7" s="1094"/>
      <c r="CJ7" s="1094"/>
      <c r="CK7" s="1094"/>
      <c r="CL7" s="1095"/>
      <c r="CM7" s="1093">
        <v>-43</v>
      </c>
      <c r="CN7" s="1094"/>
      <c r="CO7" s="1094"/>
      <c r="CP7" s="1094"/>
      <c r="CQ7" s="1095"/>
      <c r="CR7" s="1093">
        <v>3</v>
      </c>
      <c r="CS7" s="1094"/>
      <c r="CT7" s="1094"/>
      <c r="CU7" s="1094"/>
      <c r="CV7" s="1095"/>
      <c r="CW7" s="1093">
        <v>61</v>
      </c>
      <c r="CX7" s="1094"/>
      <c r="CY7" s="1094"/>
      <c r="CZ7" s="1094"/>
      <c r="DA7" s="1095"/>
      <c r="DB7" s="1093" t="s">
        <v>553</v>
      </c>
      <c r="DC7" s="1094"/>
      <c r="DD7" s="1094"/>
      <c r="DE7" s="1094"/>
      <c r="DF7" s="1095"/>
      <c r="DG7" s="1093">
        <v>370</v>
      </c>
      <c r="DH7" s="1094"/>
      <c r="DI7" s="1094"/>
      <c r="DJ7" s="1094"/>
      <c r="DK7" s="1095"/>
      <c r="DL7" s="1093" t="s">
        <v>553</v>
      </c>
      <c r="DM7" s="1094"/>
      <c r="DN7" s="1094"/>
      <c r="DO7" s="1094"/>
      <c r="DP7" s="1095"/>
      <c r="DQ7" s="1093">
        <v>43</v>
      </c>
      <c r="DR7" s="1094"/>
      <c r="DS7" s="1094"/>
      <c r="DT7" s="1094"/>
      <c r="DU7" s="1095"/>
      <c r="DV7" s="1096"/>
      <c r="DW7" s="1097"/>
      <c r="DX7" s="1097"/>
      <c r="DY7" s="1097"/>
      <c r="DZ7" s="1098"/>
      <c r="EA7" s="234"/>
    </row>
    <row r="8" spans="1:131" s="235" customFormat="1" ht="26.25" customHeight="1" x14ac:dyDescent="0.15">
      <c r="A8" s="238">
        <v>2</v>
      </c>
      <c r="B8" s="1027" t="s">
        <v>375</v>
      </c>
      <c r="C8" s="1028"/>
      <c r="D8" s="1028"/>
      <c r="E8" s="1028"/>
      <c r="F8" s="1028"/>
      <c r="G8" s="1028"/>
      <c r="H8" s="1028"/>
      <c r="I8" s="1028"/>
      <c r="J8" s="1028"/>
      <c r="K8" s="1028"/>
      <c r="L8" s="1028"/>
      <c r="M8" s="1028"/>
      <c r="N8" s="1028"/>
      <c r="O8" s="1028"/>
      <c r="P8" s="1029"/>
      <c r="Q8" s="1035">
        <v>0</v>
      </c>
      <c r="R8" s="1036"/>
      <c r="S8" s="1036"/>
      <c r="T8" s="1036"/>
      <c r="U8" s="1036"/>
      <c r="V8" s="1036">
        <v>0</v>
      </c>
      <c r="W8" s="1036"/>
      <c r="X8" s="1036"/>
      <c r="Y8" s="1036"/>
      <c r="Z8" s="1036"/>
      <c r="AA8" s="1036" t="s">
        <v>553</v>
      </c>
      <c r="AB8" s="1036"/>
      <c r="AC8" s="1036"/>
      <c r="AD8" s="1036"/>
      <c r="AE8" s="1037"/>
      <c r="AF8" s="1032" t="s">
        <v>122</v>
      </c>
      <c r="AG8" s="1033"/>
      <c r="AH8" s="1033"/>
      <c r="AI8" s="1033"/>
      <c r="AJ8" s="1034"/>
      <c r="AK8" s="1077">
        <v>0</v>
      </c>
      <c r="AL8" s="1078"/>
      <c r="AM8" s="1078"/>
      <c r="AN8" s="1078"/>
      <c r="AO8" s="1078"/>
      <c r="AP8" s="1078" t="s">
        <v>553</v>
      </c>
      <c r="AQ8" s="1078"/>
      <c r="AR8" s="1078"/>
      <c r="AS8" s="1078"/>
      <c r="AT8" s="1078"/>
      <c r="AU8" s="1079"/>
      <c r="AV8" s="1079"/>
      <c r="AW8" s="1079"/>
      <c r="AX8" s="1079"/>
      <c r="AY8" s="1080"/>
      <c r="AZ8" s="232"/>
      <c r="BA8" s="232"/>
      <c r="BB8" s="232"/>
      <c r="BC8" s="232"/>
      <c r="BD8" s="232"/>
      <c r="BE8" s="233"/>
      <c r="BF8" s="233"/>
      <c r="BG8" s="233"/>
      <c r="BH8" s="233"/>
      <c r="BI8" s="233"/>
      <c r="BJ8" s="233"/>
      <c r="BK8" s="233"/>
      <c r="BL8" s="233"/>
      <c r="BM8" s="233"/>
      <c r="BN8" s="233"/>
      <c r="BO8" s="233"/>
      <c r="BP8" s="233"/>
      <c r="BQ8" s="238">
        <v>2</v>
      </c>
      <c r="BR8" s="239"/>
      <c r="BS8" s="989" t="s">
        <v>567</v>
      </c>
      <c r="BT8" s="990"/>
      <c r="BU8" s="990"/>
      <c r="BV8" s="990"/>
      <c r="BW8" s="990"/>
      <c r="BX8" s="990"/>
      <c r="BY8" s="990"/>
      <c r="BZ8" s="990"/>
      <c r="CA8" s="990"/>
      <c r="CB8" s="990"/>
      <c r="CC8" s="990"/>
      <c r="CD8" s="990"/>
      <c r="CE8" s="990"/>
      <c r="CF8" s="990"/>
      <c r="CG8" s="1011"/>
      <c r="CH8" s="986">
        <v>-4</v>
      </c>
      <c r="CI8" s="987"/>
      <c r="CJ8" s="987"/>
      <c r="CK8" s="987"/>
      <c r="CL8" s="988"/>
      <c r="CM8" s="986">
        <v>24</v>
      </c>
      <c r="CN8" s="987"/>
      <c r="CO8" s="987"/>
      <c r="CP8" s="987"/>
      <c r="CQ8" s="988"/>
      <c r="CR8" s="986">
        <v>8</v>
      </c>
      <c r="CS8" s="987"/>
      <c r="CT8" s="987"/>
      <c r="CU8" s="987"/>
      <c r="CV8" s="988"/>
      <c r="CW8" s="986">
        <v>30</v>
      </c>
      <c r="CX8" s="987"/>
      <c r="CY8" s="987"/>
      <c r="CZ8" s="987"/>
      <c r="DA8" s="988"/>
      <c r="DB8" s="986" t="s">
        <v>553</v>
      </c>
      <c r="DC8" s="987"/>
      <c r="DD8" s="987"/>
      <c r="DE8" s="987"/>
      <c r="DF8" s="988"/>
      <c r="DG8" s="986" t="s">
        <v>553</v>
      </c>
      <c r="DH8" s="987"/>
      <c r="DI8" s="987"/>
      <c r="DJ8" s="987"/>
      <c r="DK8" s="988"/>
      <c r="DL8" s="986" t="s">
        <v>553</v>
      </c>
      <c r="DM8" s="987"/>
      <c r="DN8" s="987"/>
      <c r="DO8" s="987"/>
      <c r="DP8" s="988"/>
      <c r="DQ8" s="986" t="s">
        <v>553</v>
      </c>
      <c r="DR8" s="987"/>
      <c r="DS8" s="987"/>
      <c r="DT8" s="987"/>
      <c r="DU8" s="988"/>
      <c r="DV8" s="989"/>
      <c r="DW8" s="990"/>
      <c r="DX8" s="990"/>
      <c r="DY8" s="990"/>
      <c r="DZ8" s="991"/>
      <c r="EA8" s="234"/>
    </row>
    <row r="9" spans="1:131" s="235" customFormat="1" ht="26.25" customHeight="1" x14ac:dyDescent="0.15">
      <c r="A9" s="238">
        <v>3</v>
      </c>
      <c r="B9" s="1027" t="s">
        <v>376</v>
      </c>
      <c r="C9" s="1028"/>
      <c r="D9" s="1028"/>
      <c r="E9" s="1028"/>
      <c r="F9" s="1028"/>
      <c r="G9" s="1028"/>
      <c r="H9" s="1028"/>
      <c r="I9" s="1028"/>
      <c r="J9" s="1028"/>
      <c r="K9" s="1028"/>
      <c r="L9" s="1028"/>
      <c r="M9" s="1028"/>
      <c r="N9" s="1028"/>
      <c r="O9" s="1028"/>
      <c r="P9" s="1029"/>
      <c r="Q9" s="1035">
        <v>11</v>
      </c>
      <c r="R9" s="1036"/>
      <c r="S9" s="1036"/>
      <c r="T9" s="1036"/>
      <c r="U9" s="1036"/>
      <c r="V9" s="1036">
        <v>11</v>
      </c>
      <c r="W9" s="1036"/>
      <c r="X9" s="1036"/>
      <c r="Y9" s="1036"/>
      <c r="Z9" s="1036"/>
      <c r="AA9" s="1036" t="s">
        <v>553</v>
      </c>
      <c r="AB9" s="1036"/>
      <c r="AC9" s="1036"/>
      <c r="AD9" s="1036"/>
      <c r="AE9" s="1037"/>
      <c r="AF9" s="1032" t="s">
        <v>122</v>
      </c>
      <c r="AG9" s="1033"/>
      <c r="AH9" s="1033"/>
      <c r="AI9" s="1033"/>
      <c r="AJ9" s="1034"/>
      <c r="AK9" s="1077">
        <v>6</v>
      </c>
      <c r="AL9" s="1078"/>
      <c r="AM9" s="1078"/>
      <c r="AN9" s="1078"/>
      <c r="AO9" s="1078"/>
      <c r="AP9" s="1078" t="s">
        <v>553</v>
      </c>
      <c r="AQ9" s="1078"/>
      <c r="AR9" s="1078"/>
      <c r="AS9" s="1078"/>
      <c r="AT9" s="1078"/>
      <c r="AU9" s="1079"/>
      <c r="AV9" s="1079"/>
      <c r="AW9" s="1079"/>
      <c r="AX9" s="1079"/>
      <c r="AY9" s="1080"/>
      <c r="AZ9" s="232"/>
      <c r="BA9" s="232"/>
      <c r="BB9" s="232"/>
      <c r="BC9" s="232"/>
      <c r="BD9" s="232"/>
      <c r="BE9" s="233"/>
      <c r="BF9" s="233"/>
      <c r="BG9" s="233"/>
      <c r="BH9" s="233"/>
      <c r="BI9" s="233"/>
      <c r="BJ9" s="233"/>
      <c r="BK9" s="233"/>
      <c r="BL9" s="233"/>
      <c r="BM9" s="233"/>
      <c r="BN9" s="233"/>
      <c r="BO9" s="233"/>
      <c r="BP9" s="233"/>
      <c r="BQ9" s="238">
        <v>3</v>
      </c>
      <c r="BR9" s="239"/>
      <c r="BS9" s="989" t="s">
        <v>568</v>
      </c>
      <c r="BT9" s="990"/>
      <c r="BU9" s="990"/>
      <c r="BV9" s="990"/>
      <c r="BW9" s="990"/>
      <c r="BX9" s="990"/>
      <c r="BY9" s="990"/>
      <c r="BZ9" s="990"/>
      <c r="CA9" s="990"/>
      <c r="CB9" s="990"/>
      <c r="CC9" s="990"/>
      <c r="CD9" s="990"/>
      <c r="CE9" s="990"/>
      <c r="CF9" s="990"/>
      <c r="CG9" s="1011"/>
      <c r="CH9" s="986">
        <v>26</v>
      </c>
      <c r="CI9" s="987"/>
      <c r="CJ9" s="987"/>
      <c r="CK9" s="987"/>
      <c r="CL9" s="988"/>
      <c r="CM9" s="986">
        <v>79</v>
      </c>
      <c r="CN9" s="987"/>
      <c r="CO9" s="987"/>
      <c r="CP9" s="987"/>
      <c r="CQ9" s="988"/>
      <c r="CR9" s="986">
        <v>11</v>
      </c>
      <c r="CS9" s="987"/>
      <c r="CT9" s="987"/>
      <c r="CU9" s="987"/>
      <c r="CV9" s="988"/>
      <c r="CW9" s="986" t="s">
        <v>553</v>
      </c>
      <c r="CX9" s="987"/>
      <c r="CY9" s="987"/>
      <c r="CZ9" s="987"/>
      <c r="DA9" s="988"/>
      <c r="DB9" s="986" t="s">
        <v>553</v>
      </c>
      <c r="DC9" s="987"/>
      <c r="DD9" s="987"/>
      <c r="DE9" s="987"/>
      <c r="DF9" s="988"/>
      <c r="DG9" s="986" t="s">
        <v>553</v>
      </c>
      <c r="DH9" s="987"/>
      <c r="DI9" s="987"/>
      <c r="DJ9" s="987"/>
      <c r="DK9" s="988"/>
      <c r="DL9" s="986" t="s">
        <v>553</v>
      </c>
      <c r="DM9" s="987"/>
      <c r="DN9" s="987"/>
      <c r="DO9" s="987"/>
      <c r="DP9" s="988"/>
      <c r="DQ9" s="986" t="s">
        <v>553</v>
      </c>
      <c r="DR9" s="987"/>
      <c r="DS9" s="987"/>
      <c r="DT9" s="987"/>
      <c r="DU9" s="988"/>
      <c r="DV9" s="989"/>
      <c r="DW9" s="990"/>
      <c r="DX9" s="990"/>
      <c r="DY9" s="990"/>
      <c r="DZ9" s="991"/>
      <c r="EA9" s="234"/>
    </row>
    <row r="10" spans="1:131" s="235" customFormat="1" ht="26.25" customHeight="1" x14ac:dyDescent="0.15">
      <c r="A10" s="238">
        <v>4</v>
      </c>
      <c r="B10" s="1027" t="s">
        <v>377</v>
      </c>
      <c r="C10" s="1028"/>
      <c r="D10" s="1028"/>
      <c r="E10" s="1028"/>
      <c r="F10" s="1028"/>
      <c r="G10" s="1028"/>
      <c r="H10" s="1028"/>
      <c r="I10" s="1028"/>
      <c r="J10" s="1028"/>
      <c r="K10" s="1028"/>
      <c r="L10" s="1028"/>
      <c r="M10" s="1028"/>
      <c r="N10" s="1028"/>
      <c r="O10" s="1028"/>
      <c r="P10" s="1029"/>
      <c r="Q10" s="1035">
        <v>59</v>
      </c>
      <c r="R10" s="1036"/>
      <c r="S10" s="1036"/>
      <c r="T10" s="1036"/>
      <c r="U10" s="1036"/>
      <c r="V10" s="1036">
        <v>59</v>
      </c>
      <c r="W10" s="1036"/>
      <c r="X10" s="1036"/>
      <c r="Y10" s="1036"/>
      <c r="Z10" s="1036"/>
      <c r="AA10" s="1036">
        <v>0</v>
      </c>
      <c r="AB10" s="1036"/>
      <c r="AC10" s="1036"/>
      <c r="AD10" s="1036"/>
      <c r="AE10" s="1037"/>
      <c r="AF10" s="1032">
        <v>0</v>
      </c>
      <c r="AG10" s="1033"/>
      <c r="AH10" s="1033"/>
      <c r="AI10" s="1033"/>
      <c r="AJ10" s="1034"/>
      <c r="AK10" s="1077">
        <v>7</v>
      </c>
      <c r="AL10" s="1078"/>
      <c r="AM10" s="1078"/>
      <c r="AN10" s="1078"/>
      <c r="AO10" s="1078"/>
      <c r="AP10" s="1078" t="s">
        <v>553</v>
      </c>
      <c r="AQ10" s="1078"/>
      <c r="AR10" s="1078"/>
      <c r="AS10" s="1078"/>
      <c r="AT10" s="1078"/>
      <c r="AU10" s="1079"/>
      <c r="AV10" s="1079"/>
      <c r="AW10" s="1079"/>
      <c r="AX10" s="1079"/>
      <c r="AY10" s="1080"/>
      <c r="AZ10" s="232"/>
      <c r="BA10" s="232"/>
      <c r="BB10" s="232"/>
      <c r="BC10" s="232"/>
      <c r="BD10" s="232"/>
      <c r="BE10" s="233"/>
      <c r="BF10" s="233"/>
      <c r="BG10" s="233"/>
      <c r="BH10" s="233"/>
      <c r="BI10" s="233"/>
      <c r="BJ10" s="233"/>
      <c r="BK10" s="233"/>
      <c r="BL10" s="233"/>
      <c r="BM10" s="233"/>
      <c r="BN10" s="233"/>
      <c r="BO10" s="233"/>
      <c r="BP10" s="233"/>
      <c r="BQ10" s="238">
        <v>4</v>
      </c>
      <c r="BR10" s="239"/>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34"/>
    </row>
    <row r="11" spans="1:131" s="235" customFormat="1" ht="26.25" customHeight="1" x14ac:dyDescent="0.15">
      <c r="A11" s="238">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32"/>
      <c r="BA11" s="232"/>
      <c r="BB11" s="232"/>
      <c r="BC11" s="232"/>
      <c r="BD11" s="232"/>
      <c r="BE11" s="233"/>
      <c r="BF11" s="233"/>
      <c r="BG11" s="233"/>
      <c r="BH11" s="233"/>
      <c r="BI11" s="233"/>
      <c r="BJ11" s="233"/>
      <c r="BK11" s="233"/>
      <c r="BL11" s="233"/>
      <c r="BM11" s="233"/>
      <c r="BN11" s="233"/>
      <c r="BO11" s="233"/>
      <c r="BP11" s="233"/>
      <c r="BQ11" s="238">
        <v>5</v>
      </c>
      <c r="BR11" s="239"/>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34"/>
    </row>
    <row r="12" spans="1:131" s="235" customFormat="1" ht="26.25" customHeight="1" x14ac:dyDescent="0.15">
      <c r="A12" s="238">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32"/>
      <c r="BA12" s="232"/>
      <c r="BB12" s="232"/>
      <c r="BC12" s="232"/>
      <c r="BD12" s="232"/>
      <c r="BE12" s="233"/>
      <c r="BF12" s="233"/>
      <c r="BG12" s="233"/>
      <c r="BH12" s="233"/>
      <c r="BI12" s="233"/>
      <c r="BJ12" s="233"/>
      <c r="BK12" s="233"/>
      <c r="BL12" s="233"/>
      <c r="BM12" s="233"/>
      <c r="BN12" s="233"/>
      <c r="BO12" s="233"/>
      <c r="BP12" s="233"/>
      <c r="BQ12" s="238">
        <v>6</v>
      </c>
      <c r="BR12" s="239"/>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34"/>
    </row>
    <row r="13" spans="1:131" s="235" customFormat="1" ht="26.25" customHeight="1" x14ac:dyDescent="0.15">
      <c r="A13" s="238">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32"/>
      <c r="BA13" s="232"/>
      <c r="BB13" s="232"/>
      <c r="BC13" s="232"/>
      <c r="BD13" s="232"/>
      <c r="BE13" s="233"/>
      <c r="BF13" s="233"/>
      <c r="BG13" s="233"/>
      <c r="BH13" s="233"/>
      <c r="BI13" s="233"/>
      <c r="BJ13" s="233"/>
      <c r="BK13" s="233"/>
      <c r="BL13" s="233"/>
      <c r="BM13" s="233"/>
      <c r="BN13" s="233"/>
      <c r="BO13" s="233"/>
      <c r="BP13" s="233"/>
      <c r="BQ13" s="238">
        <v>7</v>
      </c>
      <c r="BR13" s="239"/>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34"/>
    </row>
    <row r="14" spans="1:131" s="235" customFormat="1" ht="26.25" customHeight="1" x14ac:dyDescent="0.15">
      <c r="A14" s="238">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32"/>
      <c r="BA14" s="232"/>
      <c r="BB14" s="232"/>
      <c r="BC14" s="232"/>
      <c r="BD14" s="232"/>
      <c r="BE14" s="233"/>
      <c r="BF14" s="233"/>
      <c r="BG14" s="233"/>
      <c r="BH14" s="233"/>
      <c r="BI14" s="233"/>
      <c r="BJ14" s="233"/>
      <c r="BK14" s="233"/>
      <c r="BL14" s="233"/>
      <c r="BM14" s="233"/>
      <c r="BN14" s="233"/>
      <c r="BO14" s="233"/>
      <c r="BP14" s="233"/>
      <c r="BQ14" s="238">
        <v>8</v>
      </c>
      <c r="BR14" s="239"/>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34"/>
    </row>
    <row r="15" spans="1:131" s="235" customFormat="1" ht="26.25" customHeight="1" x14ac:dyDescent="0.15">
      <c r="A15" s="238">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32"/>
      <c r="BA15" s="232"/>
      <c r="BB15" s="232"/>
      <c r="BC15" s="232"/>
      <c r="BD15" s="232"/>
      <c r="BE15" s="233"/>
      <c r="BF15" s="233"/>
      <c r="BG15" s="233"/>
      <c r="BH15" s="233"/>
      <c r="BI15" s="233"/>
      <c r="BJ15" s="233"/>
      <c r="BK15" s="233"/>
      <c r="BL15" s="233"/>
      <c r="BM15" s="233"/>
      <c r="BN15" s="233"/>
      <c r="BO15" s="233"/>
      <c r="BP15" s="233"/>
      <c r="BQ15" s="238">
        <v>9</v>
      </c>
      <c r="BR15" s="239"/>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34"/>
    </row>
    <row r="16" spans="1:131" s="235" customFormat="1" ht="26.25" customHeight="1" x14ac:dyDescent="0.15">
      <c r="A16" s="238">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32"/>
      <c r="BA16" s="232"/>
      <c r="BB16" s="232"/>
      <c r="BC16" s="232"/>
      <c r="BD16" s="232"/>
      <c r="BE16" s="233"/>
      <c r="BF16" s="233"/>
      <c r="BG16" s="233"/>
      <c r="BH16" s="233"/>
      <c r="BI16" s="233"/>
      <c r="BJ16" s="233"/>
      <c r="BK16" s="233"/>
      <c r="BL16" s="233"/>
      <c r="BM16" s="233"/>
      <c r="BN16" s="233"/>
      <c r="BO16" s="233"/>
      <c r="BP16" s="233"/>
      <c r="BQ16" s="238">
        <v>10</v>
      </c>
      <c r="BR16" s="239"/>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34"/>
    </row>
    <row r="17" spans="1:131" s="235" customFormat="1" ht="26.25" customHeight="1" x14ac:dyDescent="0.15">
      <c r="A17" s="238">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32"/>
      <c r="BA17" s="232"/>
      <c r="BB17" s="232"/>
      <c r="BC17" s="232"/>
      <c r="BD17" s="232"/>
      <c r="BE17" s="233"/>
      <c r="BF17" s="233"/>
      <c r="BG17" s="233"/>
      <c r="BH17" s="233"/>
      <c r="BI17" s="233"/>
      <c r="BJ17" s="233"/>
      <c r="BK17" s="233"/>
      <c r="BL17" s="233"/>
      <c r="BM17" s="233"/>
      <c r="BN17" s="233"/>
      <c r="BO17" s="233"/>
      <c r="BP17" s="233"/>
      <c r="BQ17" s="238">
        <v>11</v>
      </c>
      <c r="BR17" s="239"/>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34"/>
    </row>
    <row r="18" spans="1:131" s="235" customFormat="1" ht="26.25" customHeight="1" x14ac:dyDescent="0.15">
      <c r="A18" s="238">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32"/>
      <c r="BA18" s="232"/>
      <c r="BB18" s="232"/>
      <c r="BC18" s="232"/>
      <c r="BD18" s="232"/>
      <c r="BE18" s="233"/>
      <c r="BF18" s="233"/>
      <c r="BG18" s="233"/>
      <c r="BH18" s="233"/>
      <c r="BI18" s="233"/>
      <c r="BJ18" s="233"/>
      <c r="BK18" s="233"/>
      <c r="BL18" s="233"/>
      <c r="BM18" s="233"/>
      <c r="BN18" s="233"/>
      <c r="BO18" s="233"/>
      <c r="BP18" s="233"/>
      <c r="BQ18" s="238">
        <v>12</v>
      </c>
      <c r="BR18" s="239"/>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34"/>
    </row>
    <row r="19" spans="1:131" s="235" customFormat="1" ht="26.25" customHeight="1" x14ac:dyDescent="0.15">
      <c r="A19" s="238">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32"/>
      <c r="BA19" s="232"/>
      <c r="BB19" s="232"/>
      <c r="BC19" s="232"/>
      <c r="BD19" s="232"/>
      <c r="BE19" s="233"/>
      <c r="BF19" s="233"/>
      <c r="BG19" s="233"/>
      <c r="BH19" s="233"/>
      <c r="BI19" s="233"/>
      <c r="BJ19" s="233"/>
      <c r="BK19" s="233"/>
      <c r="BL19" s="233"/>
      <c r="BM19" s="233"/>
      <c r="BN19" s="233"/>
      <c r="BO19" s="233"/>
      <c r="BP19" s="233"/>
      <c r="BQ19" s="238">
        <v>13</v>
      </c>
      <c r="BR19" s="239"/>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34"/>
    </row>
    <row r="20" spans="1:131" s="235" customFormat="1" ht="26.25" customHeight="1" x14ac:dyDescent="0.15">
      <c r="A20" s="238">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32"/>
      <c r="BA20" s="232"/>
      <c r="BB20" s="232"/>
      <c r="BC20" s="232"/>
      <c r="BD20" s="232"/>
      <c r="BE20" s="233"/>
      <c r="BF20" s="233"/>
      <c r="BG20" s="233"/>
      <c r="BH20" s="233"/>
      <c r="BI20" s="233"/>
      <c r="BJ20" s="233"/>
      <c r="BK20" s="233"/>
      <c r="BL20" s="233"/>
      <c r="BM20" s="233"/>
      <c r="BN20" s="233"/>
      <c r="BO20" s="233"/>
      <c r="BP20" s="233"/>
      <c r="BQ20" s="238">
        <v>14</v>
      </c>
      <c r="BR20" s="239"/>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34"/>
    </row>
    <row r="21" spans="1:131" s="235" customFormat="1" ht="26.25" customHeight="1" thickBot="1" x14ac:dyDescent="0.2">
      <c r="A21" s="238">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32"/>
      <c r="BA21" s="232"/>
      <c r="BB21" s="232"/>
      <c r="BC21" s="232"/>
      <c r="BD21" s="232"/>
      <c r="BE21" s="233"/>
      <c r="BF21" s="233"/>
      <c r="BG21" s="233"/>
      <c r="BH21" s="233"/>
      <c r="BI21" s="233"/>
      <c r="BJ21" s="233"/>
      <c r="BK21" s="233"/>
      <c r="BL21" s="233"/>
      <c r="BM21" s="233"/>
      <c r="BN21" s="233"/>
      <c r="BO21" s="233"/>
      <c r="BP21" s="233"/>
      <c r="BQ21" s="238">
        <v>15</v>
      </c>
      <c r="BR21" s="239"/>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34"/>
    </row>
    <row r="22" spans="1:131" s="235" customFormat="1" ht="26.25" customHeight="1" x14ac:dyDescent="0.15">
      <c r="A22" s="238">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378</v>
      </c>
      <c r="BA22" s="1025"/>
      <c r="BB22" s="1025"/>
      <c r="BC22" s="1025"/>
      <c r="BD22" s="1026"/>
      <c r="BE22" s="233"/>
      <c r="BF22" s="233"/>
      <c r="BG22" s="233"/>
      <c r="BH22" s="233"/>
      <c r="BI22" s="233"/>
      <c r="BJ22" s="233"/>
      <c r="BK22" s="233"/>
      <c r="BL22" s="233"/>
      <c r="BM22" s="233"/>
      <c r="BN22" s="233"/>
      <c r="BO22" s="233"/>
      <c r="BP22" s="233"/>
      <c r="BQ22" s="238">
        <v>16</v>
      </c>
      <c r="BR22" s="239"/>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4">
        <v>19852</v>
      </c>
      <c r="R23" s="1058"/>
      <c r="S23" s="1058"/>
      <c r="T23" s="1058"/>
      <c r="U23" s="1058"/>
      <c r="V23" s="1058">
        <v>18947</v>
      </c>
      <c r="W23" s="1058"/>
      <c r="X23" s="1058"/>
      <c r="Y23" s="1058"/>
      <c r="Z23" s="1058"/>
      <c r="AA23" s="1058">
        <v>905</v>
      </c>
      <c r="AB23" s="1058"/>
      <c r="AC23" s="1058"/>
      <c r="AD23" s="1058"/>
      <c r="AE23" s="1065"/>
      <c r="AF23" s="1066">
        <v>751</v>
      </c>
      <c r="AG23" s="1058"/>
      <c r="AH23" s="1058"/>
      <c r="AI23" s="1058"/>
      <c r="AJ23" s="1067"/>
      <c r="AK23" s="1068"/>
      <c r="AL23" s="1069"/>
      <c r="AM23" s="1069"/>
      <c r="AN23" s="1069"/>
      <c r="AO23" s="1069"/>
      <c r="AP23" s="1058">
        <v>17723</v>
      </c>
      <c r="AQ23" s="1058"/>
      <c r="AR23" s="1058"/>
      <c r="AS23" s="1058"/>
      <c r="AT23" s="1058"/>
      <c r="AU23" s="1059"/>
      <c r="AV23" s="1059"/>
      <c r="AW23" s="1059"/>
      <c r="AX23" s="1059"/>
      <c r="AY23" s="1060"/>
      <c r="AZ23" s="1061" t="s">
        <v>122</v>
      </c>
      <c r="BA23" s="1062"/>
      <c r="BB23" s="1062"/>
      <c r="BC23" s="1062"/>
      <c r="BD23" s="1063"/>
      <c r="BE23" s="233"/>
      <c r="BF23" s="233"/>
      <c r="BG23" s="233"/>
      <c r="BH23" s="233"/>
      <c r="BI23" s="233"/>
      <c r="BJ23" s="233"/>
      <c r="BK23" s="233"/>
      <c r="BL23" s="233"/>
      <c r="BM23" s="233"/>
      <c r="BN23" s="233"/>
      <c r="BO23" s="233"/>
      <c r="BP23" s="233"/>
      <c r="BQ23" s="238">
        <v>17</v>
      </c>
      <c r="BR23" s="239"/>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34"/>
    </row>
    <row r="24" spans="1:131" s="235" customFormat="1" ht="26.25" customHeight="1" x14ac:dyDescent="0.15">
      <c r="A24" s="1057" t="s">
        <v>381</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32"/>
      <c r="BA24" s="232"/>
      <c r="BB24" s="232"/>
      <c r="BC24" s="232"/>
      <c r="BD24" s="232"/>
      <c r="BE24" s="233"/>
      <c r="BF24" s="233"/>
      <c r="BG24" s="233"/>
      <c r="BH24" s="233"/>
      <c r="BI24" s="233"/>
      <c r="BJ24" s="233"/>
      <c r="BK24" s="233"/>
      <c r="BL24" s="233"/>
      <c r="BM24" s="233"/>
      <c r="BN24" s="233"/>
      <c r="BO24" s="233"/>
      <c r="BP24" s="233"/>
      <c r="BQ24" s="238">
        <v>18</v>
      </c>
      <c r="BR24" s="239"/>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34"/>
    </row>
    <row r="25" spans="1:131" ht="26.25" customHeight="1" thickBot="1" x14ac:dyDescent="0.2">
      <c r="A25" s="1056" t="s">
        <v>382</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32"/>
      <c r="BK25" s="232"/>
      <c r="BL25" s="232"/>
      <c r="BM25" s="232"/>
      <c r="BN25" s="232"/>
      <c r="BO25" s="241"/>
      <c r="BP25" s="241"/>
      <c r="BQ25" s="238">
        <v>19</v>
      </c>
      <c r="BR25" s="239"/>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30"/>
    </row>
    <row r="26" spans="1:131" ht="26.25" customHeight="1" x14ac:dyDescent="0.15">
      <c r="A26" s="992" t="s">
        <v>357</v>
      </c>
      <c r="B26" s="993"/>
      <c r="C26" s="993"/>
      <c r="D26" s="993"/>
      <c r="E26" s="993"/>
      <c r="F26" s="993"/>
      <c r="G26" s="993"/>
      <c r="H26" s="993"/>
      <c r="I26" s="993"/>
      <c r="J26" s="993"/>
      <c r="K26" s="993"/>
      <c r="L26" s="993"/>
      <c r="M26" s="993"/>
      <c r="N26" s="993"/>
      <c r="O26" s="993"/>
      <c r="P26" s="994"/>
      <c r="Q26" s="998" t="s">
        <v>383</v>
      </c>
      <c r="R26" s="999"/>
      <c r="S26" s="999"/>
      <c r="T26" s="999"/>
      <c r="U26" s="1000"/>
      <c r="V26" s="998" t="s">
        <v>384</v>
      </c>
      <c r="W26" s="999"/>
      <c r="X26" s="999"/>
      <c r="Y26" s="999"/>
      <c r="Z26" s="1000"/>
      <c r="AA26" s="998" t="s">
        <v>385</v>
      </c>
      <c r="AB26" s="999"/>
      <c r="AC26" s="999"/>
      <c r="AD26" s="999"/>
      <c r="AE26" s="999"/>
      <c r="AF26" s="1052" t="s">
        <v>386</v>
      </c>
      <c r="AG26" s="1005"/>
      <c r="AH26" s="1005"/>
      <c r="AI26" s="1005"/>
      <c r="AJ26" s="1053"/>
      <c r="AK26" s="999" t="s">
        <v>387</v>
      </c>
      <c r="AL26" s="999"/>
      <c r="AM26" s="999"/>
      <c r="AN26" s="999"/>
      <c r="AO26" s="1000"/>
      <c r="AP26" s="998" t="s">
        <v>388</v>
      </c>
      <c r="AQ26" s="999"/>
      <c r="AR26" s="999"/>
      <c r="AS26" s="999"/>
      <c r="AT26" s="1000"/>
      <c r="AU26" s="998" t="s">
        <v>389</v>
      </c>
      <c r="AV26" s="999"/>
      <c r="AW26" s="999"/>
      <c r="AX26" s="999"/>
      <c r="AY26" s="1000"/>
      <c r="AZ26" s="998" t="s">
        <v>390</v>
      </c>
      <c r="BA26" s="999"/>
      <c r="BB26" s="999"/>
      <c r="BC26" s="999"/>
      <c r="BD26" s="1000"/>
      <c r="BE26" s="998" t="s">
        <v>364</v>
      </c>
      <c r="BF26" s="999"/>
      <c r="BG26" s="999"/>
      <c r="BH26" s="999"/>
      <c r="BI26" s="1012"/>
      <c r="BJ26" s="232"/>
      <c r="BK26" s="232"/>
      <c r="BL26" s="232"/>
      <c r="BM26" s="232"/>
      <c r="BN26" s="232"/>
      <c r="BO26" s="241"/>
      <c r="BP26" s="241"/>
      <c r="BQ26" s="238">
        <v>20</v>
      </c>
      <c r="BR26" s="239"/>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30"/>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32"/>
      <c r="BK27" s="232"/>
      <c r="BL27" s="232"/>
      <c r="BM27" s="232"/>
      <c r="BN27" s="232"/>
      <c r="BO27" s="241"/>
      <c r="BP27" s="241"/>
      <c r="BQ27" s="238">
        <v>21</v>
      </c>
      <c r="BR27" s="239"/>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30"/>
    </row>
    <row r="28" spans="1:131" ht="26.25" customHeight="1" thickTop="1" x14ac:dyDescent="0.15">
      <c r="A28" s="242">
        <v>1</v>
      </c>
      <c r="B28" s="1044" t="s">
        <v>391</v>
      </c>
      <c r="C28" s="1045"/>
      <c r="D28" s="1045"/>
      <c r="E28" s="1045"/>
      <c r="F28" s="1045"/>
      <c r="G28" s="1045"/>
      <c r="H28" s="1045"/>
      <c r="I28" s="1045"/>
      <c r="J28" s="1045"/>
      <c r="K28" s="1045"/>
      <c r="L28" s="1045"/>
      <c r="M28" s="1045"/>
      <c r="N28" s="1045"/>
      <c r="O28" s="1045"/>
      <c r="P28" s="1046"/>
      <c r="Q28" s="1047">
        <v>4349</v>
      </c>
      <c r="R28" s="1048"/>
      <c r="S28" s="1048"/>
      <c r="T28" s="1048"/>
      <c r="U28" s="1048"/>
      <c r="V28" s="1048">
        <v>4316</v>
      </c>
      <c r="W28" s="1048"/>
      <c r="X28" s="1048"/>
      <c r="Y28" s="1048"/>
      <c r="Z28" s="1048"/>
      <c r="AA28" s="1048">
        <v>33</v>
      </c>
      <c r="AB28" s="1048"/>
      <c r="AC28" s="1048"/>
      <c r="AD28" s="1048"/>
      <c r="AE28" s="1049"/>
      <c r="AF28" s="1050">
        <v>33</v>
      </c>
      <c r="AG28" s="1048"/>
      <c r="AH28" s="1048"/>
      <c r="AI28" s="1048"/>
      <c r="AJ28" s="1051"/>
      <c r="AK28" s="1039">
        <v>328</v>
      </c>
      <c r="AL28" s="1040"/>
      <c r="AM28" s="1040"/>
      <c r="AN28" s="1040"/>
      <c r="AO28" s="1040"/>
      <c r="AP28" s="1040" t="s">
        <v>553</v>
      </c>
      <c r="AQ28" s="1040"/>
      <c r="AR28" s="1040"/>
      <c r="AS28" s="1040"/>
      <c r="AT28" s="1040"/>
      <c r="AU28" s="1040" t="s">
        <v>553</v>
      </c>
      <c r="AV28" s="1040"/>
      <c r="AW28" s="1040"/>
      <c r="AX28" s="1040"/>
      <c r="AY28" s="1040"/>
      <c r="AZ28" s="1041" t="s">
        <v>553</v>
      </c>
      <c r="BA28" s="1041"/>
      <c r="BB28" s="1041"/>
      <c r="BC28" s="1041"/>
      <c r="BD28" s="1041"/>
      <c r="BE28" s="1042"/>
      <c r="BF28" s="1042"/>
      <c r="BG28" s="1042"/>
      <c r="BH28" s="1042"/>
      <c r="BI28" s="1043"/>
      <c r="BJ28" s="232"/>
      <c r="BK28" s="232"/>
      <c r="BL28" s="232"/>
      <c r="BM28" s="232"/>
      <c r="BN28" s="232"/>
      <c r="BO28" s="241"/>
      <c r="BP28" s="241"/>
      <c r="BQ28" s="238">
        <v>22</v>
      </c>
      <c r="BR28" s="239"/>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30"/>
    </row>
    <row r="29" spans="1:131" ht="26.25" customHeight="1" x14ac:dyDescent="0.15">
      <c r="A29" s="242">
        <v>2</v>
      </c>
      <c r="B29" s="1027" t="s">
        <v>392</v>
      </c>
      <c r="C29" s="1028"/>
      <c r="D29" s="1028"/>
      <c r="E29" s="1028"/>
      <c r="F29" s="1028"/>
      <c r="G29" s="1028"/>
      <c r="H29" s="1028"/>
      <c r="I29" s="1028"/>
      <c r="J29" s="1028"/>
      <c r="K29" s="1028"/>
      <c r="L29" s="1028"/>
      <c r="M29" s="1028"/>
      <c r="N29" s="1028"/>
      <c r="O29" s="1028"/>
      <c r="P29" s="1029"/>
      <c r="Q29" s="1035">
        <v>575</v>
      </c>
      <c r="R29" s="1036"/>
      <c r="S29" s="1036"/>
      <c r="T29" s="1036"/>
      <c r="U29" s="1036"/>
      <c r="V29" s="1036">
        <v>573</v>
      </c>
      <c r="W29" s="1036"/>
      <c r="X29" s="1036"/>
      <c r="Y29" s="1036"/>
      <c r="Z29" s="1036"/>
      <c r="AA29" s="1036">
        <v>2</v>
      </c>
      <c r="AB29" s="1036"/>
      <c r="AC29" s="1036"/>
      <c r="AD29" s="1036"/>
      <c r="AE29" s="1037"/>
      <c r="AF29" s="1032">
        <v>2</v>
      </c>
      <c r="AG29" s="1033"/>
      <c r="AH29" s="1033"/>
      <c r="AI29" s="1033"/>
      <c r="AJ29" s="1034"/>
      <c r="AK29" s="980">
        <v>142</v>
      </c>
      <c r="AL29" s="971"/>
      <c r="AM29" s="971"/>
      <c r="AN29" s="971"/>
      <c r="AO29" s="971"/>
      <c r="AP29" s="971" t="s">
        <v>553</v>
      </c>
      <c r="AQ29" s="971"/>
      <c r="AR29" s="971"/>
      <c r="AS29" s="971"/>
      <c r="AT29" s="971"/>
      <c r="AU29" s="971" t="s">
        <v>553</v>
      </c>
      <c r="AV29" s="971"/>
      <c r="AW29" s="971"/>
      <c r="AX29" s="971"/>
      <c r="AY29" s="971"/>
      <c r="AZ29" s="1038" t="s">
        <v>553</v>
      </c>
      <c r="BA29" s="1038"/>
      <c r="BB29" s="1038"/>
      <c r="BC29" s="1038"/>
      <c r="BD29" s="1038"/>
      <c r="BE29" s="972"/>
      <c r="BF29" s="972"/>
      <c r="BG29" s="972"/>
      <c r="BH29" s="972"/>
      <c r="BI29" s="973"/>
      <c r="BJ29" s="232"/>
      <c r="BK29" s="232"/>
      <c r="BL29" s="232"/>
      <c r="BM29" s="232"/>
      <c r="BN29" s="232"/>
      <c r="BO29" s="241"/>
      <c r="BP29" s="241"/>
      <c r="BQ29" s="238">
        <v>23</v>
      </c>
      <c r="BR29" s="239"/>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30"/>
    </row>
    <row r="30" spans="1:131" ht="26.25" customHeight="1" x14ac:dyDescent="0.15">
      <c r="A30" s="242">
        <v>3</v>
      </c>
      <c r="B30" s="1027" t="s">
        <v>393</v>
      </c>
      <c r="C30" s="1028"/>
      <c r="D30" s="1028"/>
      <c r="E30" s="1028"/>
      <c r="F30" s="1028"/>
      <c r="G30" s="1028"/>
      <c r="H30" s="1028"/>
      <c r="I30" s="1028"/>
      <c r="J30" s="1028"/>
      <c r="K30" s="1028"/>
      <c r="L30" s="1028"/>
      <c r="M30" s="1028"/>
      <c r="N30" s="1028"/>
      <c r="O30" s="1028"/>
      <c r="P30" s="1029"/>
      <c r="Q30" s="1035">
        <v>4153</v>
      </c>
      <c r="R30" s="1036"/>
      <c r="S30" s="1036"/>
      <c r="T30" s="1036"/>
      <c r="U30" s="1036"/>
      <c r="V30" s="1036">
        <v>3936</v>
      </c>
      <c r="W30" s="1036"/>
      <c r="X30" s="1036"/>
      <c r="Y30" s="1036"/>
      <c r="Z30" s="1036"/>
      <c r="AA30" s="1036">
        <v>217</v>
      </c>
      <c r="AB30" s="1036"/>
      <c r="AC30" s="1036"/>
      <c r="AD30" s="1036"/>
      <c r="AE30" s="1037"/>
      <c r="AF30" s="1032">
        <v>217</v>
      </c>
      <c r="AG30" s="1033"/>
      <c r="AH30" s="1033"/>
      <c r="AI30" s="1033"/>
      <c r="AJ30" s="1034"/>
      <c r="AK30" s="980">
        <v>638</v>
      </c>
      <c r="AL30" s="971"/>
      <c r="AM30" s="971"/>
      <c r="AN30" s="971"/>
      <c r="AO30" s="971"/>
      <c r="AP30" s="971" t="s">
        <v>553</v>
      </c>
      <c r="AQ30" s="971"/>
      <c r="AR30" s="971"/>
      <c r="AS30" s="971"/>
      <c r="AT30" s="971"/>
      <c r="AU30" s="971" t="s">
        <v>553</v>
      </c>
      <c r="AV30" s="971"/>
      <c r="AW30" s="971"/>
      <c r="AX30" s="971"/>
      <c r="AY30" s="971"/>
      <c r="AZ30" s="1038" t="s">
        <v>553</v>
      </c>
      <c r="BA30" s="1038"/>
      <c r="BB30" s="1038"/>
      <c r="BC30" s="1038"/>
      <c r="BD30" s="1038"/>
      <c r="BE30" s="972"/>
      <c r="BF30" s="972"/>
      <c r="BG30" s="972"/>
      <c r="BH30" s="972"/>
      <c r="BI30" s="973"/>
      <c r="BJ30" s="232"/>
      <c r="BK30" s="232"/>
      <c r="BL30" s="232"/>
      <c r="BM30" s="232"/>
      <c r="BN30" s="232"/>
      <c r="BO30" s="241"/>
      <c r="BP30" s="241"/>
      <c r="BQ30" s="238">
        <v>24</v>
      </c>
      <c r="BR30" s="239"/>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30"/>
    </row>
    <row r="31" spans="1:131" ht="26.25" customHeight="1" x14ac:dyDescent="0.15">
      <c r="A31" s="242">
        <v>4</v>
      </c>
      <c r="B31" s="1027" t="s">
        <v>394</v>
      </c>
      <c r="C31" s="1028"/>
      <c r="D31" s="1028"/>
      <c r="E31" s="1028"/>
      <c r="F31" s="1028"/>
      <c r="G31" s="1028"/>
      <c r="H31" s="1028"/>
      <c r="I31" s="1028"/>
      <c r="J31" s="1028"/>
      <c r="K31" s="1028"/>
      <c r="L31" s="1028"/>
      <c r="M31" s="1028"/>
      <c r="N31" s="1028"/>
      <c r="O31" s="1028"/>
      <c r="P31" s="1029"/>
      <c r="Q31" s="1035">
        <v>927</v>
      </c>
      <c r="R31" s="1036"/>
      <c r="S31" s="1036"/>
      <c r="T31" s="1036"/>
      <c r="U31" s="1036"/>
      <c r="V31" s="1036">
        <v>871</v>
      </c>
      <c r="W31" s="1036"/>
      <c r="X31" s="1036"/>
      <c r="Y31" s="1036"/>
      <c r="Z31" s="1036"/>
      <c r="AA31" s="1036">
        <v>55</v>
      </c>
      <c r="AB31" s="1036"/>
      <c r="AC31" s="1036"/>
      <c r="AD31" s="1036"/>
      <c r="AE31" s="1037"/>
      <c r="AF31" s="1032">
        <v>2463</v>
      </c>
      <c r="AG31" s="1033"/>
      <c r="AH31" s="1033"/>
      <c r="AI31" s="1033"/>
      <c r="AJ31" s="1034"/>
      <c r="AK31" s="980">
        <v>11</v>
      </c>
      <c r="AL31" s="971"/>
      <c r="AM31" s="971"/>
      <c r="AN31" s="971"/>
      <c r="AO31" s="971"/>
      <c r="AP31" s="971">
        <v>2795</v>
      </c>
      <c r="AQ31" s="971"/>
      <c r="AR31" s="971"/>
      <c r="AS31" s="971"/>
      <c r="AT31" s="971"/>
      <c r="AU31" s="971">
        <v>198</v>
      </c>
      <c r="AV31" s="971"/>
      <c r="AW31" s="971"/>
      <c r="AX31" s="971"/>
      <c r="AY31" s="971"/>
      <c r="AZ31" s="1038" t="s">
        <v>553</v>
      </c>
      <c r="BA31" s="1038"/>
      <c r="BB31" s="1038"/>
      <c r="BC31" s="1038"/>
      <c r="BD31" s="1038"/>
      <c r="BE31" s="972" t="s">
        <v>395</v>
      </c>
      <c r="BF31" s="972"/>
      <c r="BG31" s="972"/>
      <c r="BH31" s="972"/>
      <c r="BI31" s="973"/>
      <c r="BJ31" s="232"/>
      <c r="BK31" s="232"/>
      <c r="BL31" s="232"/>
      <c r="BM31" s="232"/>
      <c r="BN31" s="232"/>
      <c r="BO31" s="241"/>
      <c r="BP31" s="241"/>
      <c r="BQ31" s="238">
        <v>25</v>
      </c>
      <c r="BR31" s="239"/>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30"/>
    </row>
    <row r="32" spans="1:131" ht="26.25" customHeight="1" x14ac:dyDescent="0.15">
      <c r="A32" s="242">
        <v>5</v>
      </c>
      <c r="B32" s="1027" t="s">
        <v>396</v>
      </c>
      <c r="C32" s="1028"/>
      <c r="D32" s="1028"/>
      <c r="E32" s="1028"/>
      <c r="F32" s="1028"/>
      <c r="G32" s="1028"/>
      <c r="H32" s="1028"/>
      <c r="I32" s="1028"/>
      <c r="J32" s="1028"/>
      <c r="K32" s="1028"/>
      <c r="L32" s="1028"/>
      <c r="M32" s="1028"/>
      <c r="N32" s="1028"/>
      <c r="O32" s="1028"/>
      <c r="P32" s="1029"/>
      <c r="Q32" s="1035">
        <v>2355</v>
      </c>
      <c r="R32" s="1036"/>
      <c r="S32" s="1036"/>
      <c r="T32" s="1036"/>
      <c r="U32" s="1036"/>
      <c r="V32" s="1036">
        <v>2201</v>
      </c>
      <c r="W32" s="1036"/>
      <c r="X32" s="1036"/>
      <c r="Y32" s="1036"/>
      <c r="Z32" s="1036"/>
      <c r="AA32" s="1036">
        <v>154</v>
      </c>
      <c r="AB32" s="1036"/>
      <c r="AC32" s="1036"/>
      <c r="AD32" s="1036"/>
      <c r="AE32" s="1037"/>
      <c r="AF32" s="1032">
        <v>1039</v>
      </c>
      <c r="AG32" s="1033"/>
      <c r="AH32" s="1033"/>
      <c r="AI32" s="1033"/>
      <c r="AJ32" s="1034"/>
      <c r="AK32" s="980">
        <v>415</v>
      </c>
      <c r="AL32" s="971"/>
      <c r="AM32" s="971"/>
      <c r="AN32" s="971"/>
      <c r="AO32" s="971"/>
      <c r="AP32" s="971">
        <v>8073</v>
      </c>
      <c r="AQ32" s="971"/>
      <c r="AR32" s="971"/>
      <c r="AS32" s="971"/>
      <c r="AT32" s="971"/>
      <c r="AU32" s="971">
        <v>3956</v>
      </c>
      <c r="AV32" s="971"/>
      <c r="AW32" s="971"/>
      <c r="AX32" s="971"/>
      <c r="AY32" s="971"/>
      <c r="AZ32" s="1038" t="s">
        <v>553</v>
      </c>
      <c r="BA32" s="1038"/>
      <c r="BB32" s="1038"/>
      <c r="BC32" s="1038"/>
      <c r="BD32" s="1038"/>
      <c r="BE32" s="972" t="s">
        <v>395</v>
      </c>
      <c r="BF32" s="972"/>
      <c r="BG32" s="972"/>
      <c r="BH32" s="972"/>
      <c r="BI32" s="973"/>
      <c r="BJ32" s="232"/>
      <c r="BK32" s="232"/>
      <c r="BL32" s="232"/>
      <c r="BM32" s="232"/>
      <c r="BN32" s="232"/>
      <c r="BO32" s="241"/>
      <c r="BP32" s="241"/>
      <c r="BQ32" s="238">
        <v>26</v>
      </c>
      <c r="BR32" s="239"/>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30"/>
    </row>
    <row r="33" spans="1:131" ht="26.25" customHeight="1" x14ac:dyDescent="0.15">
      <c r="A33" s="242">
        <v>6</v>
      </c>
      <c r="B33" s="1027" t="s">
        <v>397</v>
      </c>
      <c r="C33" s="1028"/>
      <c r="D33" s="1028"/>
      <c r="E33" s="1028"/>
      <c r="F33" s="1028"/>
      <c r="G33" s="1028"/>
      <c r="H33" s="1028"/>
      <c r="I33" s="1028"/>
      <c r="J33" s="1028"/>
      <c r="K33" s="1028"/>
      <c r="L33" s="1028"/>
      <c r="M33" s="1028"/>
      <c r="N33" s="1028"/>
      <c r="O33" s="1028"/>
      <c r="P33" s="1029"/>
      <c r="Q33" s="1035">
        <v>917</v>
      </c>
      <c r="R33" s="1036"/>
      <c r="S33" s="1036"/>
      <c r="T33" s="1036"/>
      <c r="U33" s="1036"/>
      <c r="V33" s="1036">
        <v>853</v>
      </c>
      <c r="W33" s="1036"/>
      <c r="X33" s="1036"/>
      <c r="Y33" s="1036"/>
      <c r="Z33" s="1036"/>
      <c r="AA33" s="1036">
        <v>64</v>
      </c>
      <c r="AB33" s="1036"/>
      <c r="AC33" s="1036"/>
      <c r="AD33" s="1036"/>
      <c r="AE33" s="1037"/>
      <c r="AF33" s="1032">
        <v>199</v>
      </c>
      <c r="AG33" s="1033"/>
      <c r="AH33" s="1033"/>
      <c r="AI33" s="1033"/>
      <c r="AJ33" s="1034"/>
      <c r="AK33" s="980">
        <v>133</v>
      </c>
      <c r="AL33" s="971"/>
      <c r="AM33" s="971"/>
      <c r="AN33" s="971"/>
      <c r="AO33" s="971"/>
      <c r="AP33" s="971">
        <v>704</v>
      </c>
      <c r="AQ33" s="971"/>
      <c r="AR33" s="971"/>
      <c r="AS33" s="971"/>
      <c r="AT33" s="971"/>
      <c r="AU33" s="971">
        <v>545</v>
      </c>
      <c r="AV33" s="971"/>
      <c r="AW33" s="971"/>
      <c r="AX33" s="971"/>
      <c r="AY33" s="971"/>
      <c r="AZ33" s="1038" t="s">
        <v>553</v>
      </c>
      <c r="BA33" s="1038"/>
      <c r="BB33" s="1038"/>
      <c r="BC33" s="1038"/>
      <c r="BD33" s="1038"/>
      <c r="BE33" s="972" t="s">
        <v>395</v>
      </c>
      <c r="BF33" s="972"/>
      <c r="BG33" s="972"/>
      <c r="BH33" s="972"/>
      <c r="BI33" s="973"/>
      <c r="BJ33" s="232"/>
      <c r="BK33" s="232"/>
      <c r="BL33" s="232"/>
      <c r="BM33" s="232"/>
      <c r="BN33" s="232"/>
      <c r="BO33" s="241"/>
      <c r="BP33" s="241"/>
      <c r="BQ33" s="238">
        <v>27</v>
      </c>
      <c r="BR33" s="239"/>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30"/>
    </row>
    <row r="34" spans="1:131" ht="26.25" customHeight="1" x14ac:dyDescent="0.15">
      <c r="A34" s="242">
        <v>7</v>
      </c>
      <c r="B34" s="1027" t="s">
        <v>398</v>
      </c>
      <c r="C34" s="1028"/>
      <c r="D34" s="1028"/>
      <c r="E34" s="1028"/>
      <c r="F34" s="1028"/>
      <c r="G34" s="1028"/>
      <c r="H34" s="1028"/>
      <c r="I34" s="1028"/>
      <c r="J34" s="1028"/>
      <c r="K34" s="1028"/>
      <c r="L34" s="1028"/>
      <c r="M34" s="1028"/>
      <c r="N34" s="1028"/>
      <c r="O34" s="1028"/>
      <c r="P34" s="1029"/>
      <c r="Q34" s="1035">
        <v>150</v>
      </c>
      <c r="R34" s="1036"/>
      <c r="S34" s="1036"/>
      <c r="T34" s="1036"/>
      <c r="U34" s="1036"/>
      <c r="V34" s="1036">
        <v>145</v>
      </c>
      <c r="W34" s="1036"/>
      <c r="X34" s="1036"/>
      <c r="Y34" s="1036"/>
      <c r="Z34" s="1036"/>
      <c r="AA34" s="1036">
        <v>5</v>
      </c>
      <c r="AB34" s="1036"/>
      <c r="AC34" s="1036"/>
      <c r="AD34" s="1036"/>
      <c r="AE34" s="1037"/>
      <c r="AF34" s="1032">
        <v>5</v>
      </c>
      <c r="AG34" s="1033"/>
      <c r="AH34" s="1033"/>
      <c r="AI34" s="1033"/>
      <c r="AJ34" s="1034"/>
      <c r="AK34" s="980">
        <v>19</v>
      </c>
      <c r="AL34" s="971"/>
      <c r="AM34" s="971"/>
      <c r="AN34" s="971"/>
      <c r="AO34" s="971"/>
      <c r="AP34" s="971" t="s">
        <v>553</v>
      </c>
      <c r="AQ34" s="971"/>
      <c r="AR34" s="971"/>
      <c r="AS34" s="971"/>
      <c r="AT34" s="971"/>
      <c r="AU34" s="971" t="s">
        <v>553</v>
      </c>
      <c r="AV34" s="971"/>
      <c r="AW34" s="971"/>
      <c r="AX34" s="971"/>
      <c r="AY34" s="971"/>
      <c r="AZ34" s="1038" t="s">
        <v>553</v>
      </c>
      <c r="BA34" s="1038"/>
      <c r="BB34" s="1038"/>
      <c r="BC34" s="1038"/>
      <c r="BD34" s="1038"/>
      <c r="BE34" s="972" t="s">
        <v>399</v>
      </c>
      <c r="BF34" s="972"/>
      <c r="BG34" s="972"/>
      <c r="BH34" s="972"/>
      <c r="BI34" s="973"/>
      <c r="BJ34" s="232"/>
      <c r="BK34" s="232"/>
      <c r="BL34" s="232"/>
      <c r="BM34" s="232"/>
      <c r="BN34" s="232"/>
      <c r="BO34" s="241"/>
      <c r="BP34" s="241"/>
      <c r="BQ34" s="238">
        <v>28</v>
      </c>
      <c r="BR34" s="239"/>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30"/>
    </row>
    <row r="35" spans="1:131" ht="26.25" customHeight="1" x14ac:dyDescent="0.15">
      <c r="A35" s="242">
        <v>8</v>
      </c>
      <c r="B35" s="1027" t="s">
        <v>400</v>
      </c>
      <c r="C35" s="1028"/>
      <c r="D35" s="1028"/>
      <c r="E35" s="1028"/>
      <c r="F35" s="1028"/>
      <c r="G35" s="1028"/>
      <c r="H35" s="1028"/>
      <c r="I35" s="1028"/>
      <c r="J35" s="1028"/>
      <c r="K35" s="1028"/>
      <c r="L35" s="1028"/>
      <c r="M35" s="1028"/>
      <c r="N35" s="1028"/>
      <c r="O35" s="1028"/>
      <c r="P35" s="1029"/>
      <c r="Q35" s="1035">
        <v>590</v>
      </c>
      <c r="R35" s="1036"/>
      <c r="S35" s="1036"/>
      <c r="T35" s="1036"/>
      <c r="U35" s="1036"/>
      <c r="V35" s="1036">
        <v>106</v>
      </c>
      <c r="W35" s="1036"/>
      <c r="X35" s="1036"/>
      <c r="Y35" s="1036"/>
      <c r="Z35" s="1036"/>
      <c r="AA35" s="1036">
        <v>484</v>
      </c>
      <c r="AB35" s="1036"/>
      <c r="AC35" s="1036"/>
      <c r="AD35" s="1036"/>
      <c r="AE35" s="1037"/>
      <c r="AF35" s="1032">
        <v>448</v>
      </c>
      <c r="AG35" s="1033"/>
      <c r="AH35" s="1033"/>
      <c r="AI35" s="1033"/>
      <c r="AJ35" s="1034"/>
      <c r="AK35" s="980">
        <v>590</v>
      </c>
      <c r="AL35" s="971"/>
      <c r="AM35" s="971"/>
      <c r="AN35" s="971"/>
      <c r="AO35" s="971"/>
      <c r="AP35" s="971" t="s">
        <v>553</v>
      </c>
      <c r="AQ35" s="971"/>
      <c r="AR35" s="971"/>
      <c r="AS35" s="971"/>
      <c r="AT35" s="971"/>
      <c r="AU35" s="971" t="s">
        <v>553</v>
      </c>
      <c r="AV35" s="971"/>
      <c r="AW35" s="971"/>
      <c r="AX35" s="971"/>
      <c r="AY35" s="971"/>
      <c r="AZ35" s="1038" t="s">
        <v>553</v>
      </c>
      <c r="BA35" s="1038"/>
      <c r="BB35" s="1038"/>
      <c r="BC35" s="1038"/>
      <c r="BD35" s="1038"/>
      <c r="BE35" s="972" t="s">
        <v>399</v>
      </c>
      <c r="BF35" s="972"/>
      <c r="BG35" s="972"/>
      <c r="BH35" s="972"/>
      <c r="BI35" s="973"/>
      <c r="BJ35" s="232"/>
      <c r="BK35" s="232"/>
      <c r="BL35" s="232"/>
      <c r="BM35" s="232"/>
      <c r="BN35" s="232"/>
      <c r="BO35" s="241"/>
      <c r="BP35" s="241"/>
      <c r="BQ35" s="238">
        <v>29</v>
      </c>
      <c r="BR35" s="239"/>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30"/>
    </row>
    <row r="36" spans="1:131" ht="26.25" customHeight="1" x14ac:dyDescent="0.15">
      <c r="A36" s="242">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80"/>
      <c r="AL36" s="971"/>
      <c r="AM36" s="971"/>
      <c r="AN36" s="971"/>
      <c r="AO36" s="971"/>
      <c r="AP36" s="971"/>
      <c r="AQ36" s="971"/>
      <c r="AR36" s="971"/>
      <c r="AS36" s="971"/>
      <c r="AT36" s="971"/>
      <c r="AU36" s="971"/>
      <c r="AV36" s="971"/>
      <c r="AW36" s="971"/>
      <c r="AX36" s="971"/>
      <c r="AY36" s="971"/>
      <c r="AZ36" s="1038"/>
      <c r="BA36" s="1038"/>
      <c r="BB36" s="1038"/>
      <c r="BC36" s="1038"/>
      <c r="BD36" s="1038"/>
      <c r="BE36" s="972"/>
      <c r="BF36" s="972"/>
      <c r="BG36" s="972"/>
      <c r="BH36" s="972"/>
      <c r="BI36" s="973"/>
      <c r="BJ36" s="232"/>
      <c r="BK36" s="232"/>
      <c r="BL36" s="232"/>
      <c r="BM36" s="232"/>
      <c r="BN36" s="232"/>
      <c r="BO36" s="241"/>
      <c r="BP36" s="241"/>
      <c r="BQ36" s="238">
        <v>30</v>
      </c>
      <c r="BR36" s="239"/>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30"/>
    </row>
    <row r="37" spans="1:131" ht="26.25" customHeight="1" x14ac:dyDescent="0.15">
      <c r="A37" s="242">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32"/>
      <c r="BK37" s="232"/>
      <c r="BL37" s="232"/>
      <c r="BM37" s="232"/>
      <c r="BN37" s="232"/>
      <c r="BO37" s="241"/>
      <c r="BP37" s="241"/>
      <c r="BQ37" s="238">
        <v>31</v>
      </c>
      <c r="BR37" s="239"/>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30"/>
    </row>
    <row r="38" spans="1:131" ht="26.25" customHeight="1" x14ac:dyDescent="0.15">
      <c r="A38" s="242">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32"/>
      <c r="BK38" s="232"/>
      <c r="BL38" s="232"/>
      <c r="BM38" s="232"/>
      <c r="BN38" s="232"/>
      <c r="BO38" s="241"/>
      <c r="BP38" s="241"/>
      <c r="BQ38" s="238">
        <v>32</v>
      </c>
      <c r="BR38" s="239"/>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30"/>
    </row>
    <row r="39" spans="1:131" ht="26.25" customHeight="1" x14ac:dyDescent="0.15">
      <c r="A39" s="242">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32"/>
      <c r="BK39" s="232"/>
      <c r="BL39" s="232"/>
      <c r="BM39" s="232"/>
      <c r="BN39" s="232"/>
      <c r="BO39" s="241"/>
      <c r="BP39" s="241"/>
      <c r="BQ39" s="238">
        <v>33</v>
      </c>
      <c r="BR39" s="239"/>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30"/>
    </row>
    <row r="40" spans="1:131" ht="26.25" customHeight="1" x14ac:dyDescent="0.15">
      <c r="A40" s="238">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32"/>
      <c r="BK40" s="232"/>
      <c r="BL40" s="232"/>
      <c r="BM40" s="232"/>
      <c r="BN40" s="232"/>
      <c r="BO40" s="241"/>
      <c r="BP40" s="241"/>
      <c r="BQ40" s="238">
        <v>34</v>
      </c>
      <c r="BR40" s="239"/>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30"/>
    </row>
    <row r="41" spans="1:131" ht="26.25" customHeight="1" x14ac:dyDescent="0.15">
      <c r="A41" s="238">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32"/>
      <c r="BK41" s="232"/>
      <c r="BL41" s="232"/>
      <c r="BM41" s="232"/>
      <c r="BN41" s="232"/>
      <c r="BO41" s="241"/>
      <c r="BP41" s="241"/>
      <c r="BQ41" s="238">
        <v>35</v>
      </c>
      <c r="BR41" s="239"/>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30"/>
    </row>
    <row r="42" spans="1:131" ht="26.25" customHeight="1" x14ac:dyDescent="0.15">
      <c r="A42" s="238">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32"/>
      <c r="BK42" s="232"/>
      <c r="BL42" s="232"/>
      <c r="BM42" s="232"/>
      <c r="BN42" s="232"/>
      <c r="BO42" s="241"/>
      <c r="BP42" s="241"/>
      <c r="BQ42" s="238">
        <v>36</v>
      </c>
      <c r="BR42" s="239"/>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30"/>
    </row>
    <row r="43" spans="1:131" ht="26.25" customHeight="1" x14ac:dyDescent="0.15">
      <c r="A43" s="238">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32"/>
      <c r="BK43" s="232"/>
      <c r="BL43" s="232"/>
      <c r="BM43" s="232"/>
      <c r="BN43" s="232"/>
      <c r="BO43" s="241"/>
      <c r="BP43" s="241"/>
      <c r="BQ43" s="238">
        <v>37</v>
      </c>
      <c r="BR43" s="239"/>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30"/>
    </row>
    <row r="44" spans="1:131" ht="26.25" customHeight="1" x14ac:dyDescent="0.15">
      <c r="A44" s="238">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32"/>
      <c r="BK44" s="232"/>
      <c r="BL44" s="232"/>
      <c r="BM44" s="232"/>
      <c r="BN44" s="232"/>
      <c r="BO44" s="241"/>
      <c r="BP44" s="241"/>
      <c r="BQ44" s="238">
        <v>38</v>
      </c>
      <c r="BR44" s="239"/>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30"/>
    </row>
    <row r="45" spans="1:131" ht="26.25" customHeight="1" x14ac:dyDescent="0.15">
      <c r="A45" s="238">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32"/>
      <c r="BK45" s="232"/>
      <c r="BL45" s="232"/>
      <c r="BM45" s="232"/>
      <c r="BN45" s="232"/>
      <c r="BO45" s="241"/>
      <c r="BP45" s="241"/>
      <c r="BQ45" s="238">
        <v>39</v>
      </c>
      <c r="BR45" s="239"/>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30"/>
    </row>
    <row r="46" spans="1:131" ht="26.25" customHeight="1" x14ac:dyDescent="0.15">
      <c r="A46" s="238">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32"/>
      <c r="BK46" s="232"/>
      <c r="BL46" s="232"/>
      <c r="BM46" s="232"/>
      <c r="BN46" s="232"/>
      <c r="BO46" s="241"/>
      <c r="BP46" s="241"/>
      <c r="BQ46" s="238">
        <v>40</v>
      </c>
      <c r="BR46" s="239"/>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30"/>
    </row>
    <row r="47" spans="1:131" ht="26.25" customHeight="1" x14ac:dyDescent="0.15">
      <c r="A47" s="238">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32"/>
      <c r="BK47" s="232"/>
      <c r="BL47" s="232"/>
      <c r="BM47" s="232"/>
      <c r="BN47" s="232"/>
      <c r="BO47" s="241"/>
      <c r="BP47" s="241"/>
      <c r="BQ47" s="238">
        <v>41</v>
      </c>
      <c r="BR47" s="239"/>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30"/>
    </row>
    <row r="48" spans="1:131" ht="26.25" customHeight="1" x14ac:dyDescent="0.15">
      <c r="A48" s="238">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32"/>
      <c r="BK48" s="232"/>
      <c r="BL48" s="232"/>
      <c r="BM48" s="232"/>
      <c r="BN48" s="232"/>
      <c r="BO48" s="241"/>
      <c r="BP48" s="241"/>
      <c r="BQ48" s="238">
        <v>42</v>
      </c>
      <c r="BR48" s="239"/>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30"/>
    </row>
    <row r="49" spans="1:131" ht="26.25" customHeight="1" x14ac:dyDescent="0.15">
      <c r="A49" s="238">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32"/>
      <c r="BK49" s="232"/>
      <c r="BL49" s="232"/>
      <c r="BM49" s="232"/>
      <c r="BN49" s="232"/>
      <c r="BO49" s="241"/>
      <c r="BP49" s="241"/>
      <c r="BQ49" s="238">
        <v>43</v>
      </c>
      <c r="BR49" s="239"/>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30"/>
    </row>
    <row r="50" spans="1:131" ht="26.25" customHeight="1" x14ac:dyDescent="0.15">
      <c r="A50" s="238">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32"/>
      <c r="BK50" s="232"/>
      <c r="BL50" s="232"/>
      <c r="BM50" s="232"/>
      <c r="BN50" s="232"/>
      <c r="BO50" s="241"/>
      <c r="BP50" s="241"/>
      <c r="BQ50" s="238">
        <v>44</v>
      </c>
      <c r="BR50" s="239"/>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30"/>
    </row>
    <row r="51" spans="1:131" ht="26.25" customHeight="1" x14ac:dyDescent="0.15">
      <c r="A51" s="238">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32"/>
      <c r="BK51" s="232"/>
      <c r="BL51" s="232"/>
      <c r="BM51" s="232"/>
      <c r="BN51" s="232"/>
      <c r="BO51" s="241"/>
      <c r="BP51" s="241"/>
      <c r="BQ51" s="238">
        <v>45</v>
      </c>
      <c r="BR51" s="239"/>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30"/>
    </row>
    <row r="52" spans="1:131" ht="26.25" customHeight="1" x14ac:dyDescent="0.15">
      <c r="A52" s="238">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32"/>
      <c r="BK52" s="232"/>
      <c r="BL52" s="232"/>
      <c r="BM52" s="232"/>
      <c r="BN52" s="232"/>
      <c r="BO52" s="241"/>
      <c r="BP52" s="241"/>
      <c r="BQ52" s="238">
        <v>46</v>
      </c>
      <c r="BR52" s="239"/>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30"/>
    </row>
    <row r="53" spans="1:131" ht="26.25" customHeight="1" x14ac:dyDescent="0.15">
      <c r="A53" s="238">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32"/>
      <c r="BK53" s="232"/>
      <c r="BL53" s="232"/>
      <c r="BM53" s="232"/>
      <c r="BN53" s="232"/>
      <c r="BO53" s="241"/>
      <c r="BP53" s="241"/>
      <c r="BQ53" s="238">
        <v>47</v>
      </c>
      <c r="BR53" s="239"/>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30"/>
    </row>
    <row r="54" spans="1:131" ht="26.25" customHeight="1" x14ac:dyDescent="0.15">
      <c r="A54" s="238">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32"/>
      <c r="BK54" s="232"/>
      <c r="BL54" s="232"/>
      <c r="BM54" s="232"/>
      <c r="BN54" s="232"/>
      <c r="BO54" s="241"/>
      <c r="BP54" s="241"/>
      <c r="BQ54" s="238">
        <v>48</v>
      </c>
      <c r="BR54" s="239"/>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30"/>
    </row>
    <row r="55" spans="1:131" ht="26.25" customHeight="1" x14ac:dyDescent="0.15">
      <c r="A55" s="238">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32"/>
      <c r="BK55" s="232"/>
      <c r="BL55" s="232"/>
      <c r="BM55" s="232"/>
      <c r="BN55" s="232"/>
      <c r="BO55" s="241"/>
      <c r="BP55" s="241"/>
      <c r="BQ55" s="238">
        <v>49</v>
      </c>
      <c r="BR55" s="239"/>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30"/>
    </row>
    <row r="56" spans="1:131" ht="26.25" customHeight="1" x14ac:dyDescent="0.15">
      <c r="A56" s="238">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32"/>
      <c r="BK56" s="232"/>
      <c r="BL56" s="232"/>
      <c r="BM56" s="232"/>
      <c r="BN56" s="232"/>
      <c r="BO56" s="241"/>
      <c r="BP56" s="241"/>
      <c r="BQ56" s="238">
        <v>50</v>
      </c>
      <c r="BR56" s="239"/>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30"/>
    </row>
    <row r="57" spans="1:131" ht="26.25" customHeight="1" x14ac:dyDescent="0.15">
      <c r="A57" s="238">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32"/>
      <c r="BK57" s="232"/>
      <c r="BL57" s="232"/>
      <c r="BM57" s="232"/>
      <c r="BN57" s="232"/>
      <c r="BO57" s="241"/>
      <c r="BP57" s="241"/>
      <c r="BQ57" s="238">
        <v>51</v>
      </c>
      <c r="BR57" s="239"/>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30"/>
    </row>
    <row r="58" spans="1:131" ht="26.25" customHeight="1" x14ac:dyDescent="0.15">
      <c r="A58" s="238">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32"/>
      <c r="BK58" s="232"/>
      <c r="BL58" s="232"/>
      <c r="BM58" s="232"/>
      <c r="BN58" s="232"/>
      <c r="BO58" s="241"/>
      <c r="BP58" s="241"/>
      <c r="BQ58" s="238">
        <v>52</v>
      </c>
      <c r="BR58" s="239"/>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30"/>
    </row>
    <row r="59" spans="1:131" ht="26.25" customHeight="1" x14ac:dyDescent="0.15">
      <c r="A59" s="238">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32"/>
      <c r="BK59" s="232"/>
      <c r="BL59" s="232"/>
      <c r="BM59" s="232"/>
      <c r="BN59" s="232"/>
      <c r="BO59" s="241"/>
      <c r="BP59" s="241"/>
      <c r="BQ59" s="238">
        <v>53</v>
      </c>
      <c r="BR59" s="239"/>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30"/>
    </row>
    <row r="60" spans="1:131" ht="26.25" customHeight="1" x14ac:dyDescent="0.15">
      <c r="A60" s="238">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32"/>
      <c r="BK60" s="232"/>
      <c r="BL60" s="232"/>
      <c r="BM60" s="232"/>
      <c r="BN60" s="232"/>
      <c r="BO60" s="241"/>
      <c r="BP60" s="241"/>
      <c r="BQ60" s="238">
        <v>54</v>
      </c>
      <c r="BR60" s="239"/>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0"/>
    </row>
    <row r="61" spans="1:131" ht="26.25" customHeight="1" thickBot="1" x14ac:dyDescent="0.2">
      <c r="A61" s="238">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32"/>
      <c r="BK61" s="232"/>
      <c r="BL61" s="232"/>
      <c r="BM61" s="232"/>
      <c r="BN61" s="232"/>
      <c r="BO61" s="241"/>
      <c r="BP61" s="241"/>
      <c r="BQ61" s="238">
        <v>55</v>
      </c>
      <c r="BR61" s="239"/>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0"/>
    </row>
    <row r="62" spans="1:131" ht="26.25" customHeight="1" x14ac:dyDescent="0.15">
      <c r="A62" s="238">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401</v>
      </c>
      <c r="BK62" s="1025"/>
      <c r="BL62" s="1025"/>
      <c r="BM62" s="1025"/>
      <c r="BN62" s="1026"/>
      <c r="BO62" s="241"/>
      <c r="BP62" s="241"/>
      <c r="BQ62" s="238">
        <v>56</v>
      </c>
      <c r="BR62" s="239"/>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0"/>
    </row>
    <row r="63" spans="1:131" ht="26.25" customHeight="1" thickBot="1" x14ac:dyDescent="0.2">
      <c r="A63" s="240" t="s">
        <v>379</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4407</v>
      </c>
      <c r="AG63" s="959"/>
      <c r="AH63" s="959"/>
      <c r="AI63" s="959"/>
      <c r="AJ63" s="1019"/>
      <c r="AK63" s="1020"/>
      <c r="AL63" s="963"/>
      <c r="AM63" s="963"/>
      <c r="AN63" s="963"/>
      <c r="AO63" s="963"/>
      <c r="AP63" s="959">
        <v>11572</v>
      </c>
      <c r="AQ63" s="959"/>
      <c r="AR63" s="959"/>
      <c r="AS63" s="959"/>
      <c r="AT63" s="959"/>
      <c r="AU63" s="959">
        <v>4699</v>
      </c>
      <c r="AV63" s="959"/>
      <c r="AW63" s="959"/>
      <c r="AX63" s="959"/>
      <c r="AY63" s="959"/>
      <c r="AZ63" s="1014"/>
      <c r="BA63" s="1014"/>
      <c r="BB63" s="1014"/>
      <c r="BC63" s="1014"/>
      <c r="BD63" s="1014"/>
      <c r="BE63" s="960"/>
      <c r="BF63" s="960"/>
      <c r="BG63" s="960"/>
      <c r="BH63" s="960"/>
      <c r="BI63" s="961"/>
      <c r="BJ63" s="1015" t="s">
        <v>122</v>
      </c>
      <c r="BK63" s="953"/>
      <c r="BL63" s="953"/>
      <c r="BM63" s="953"/>
      <c r="BN63" s="1016"/>
      <c r="BO63" s="241"/>
      <c r="BP63" s="241"/>
      <c r="BQ63" s="238">
        <v>57</v>
      </c>
      <c r="BR63" s="239"/>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0"/>
    </row>
    <row r="66" spans="1:131" ht="26.25" customHeight="1" x14ac:dyDescent="0.15">
      <c r="A66" s="992" t="s">
        <v>404</v>
      </c>
      <c r="B66" s="993"/>
      <c r="C66" s="993"/>
      <c r="D66" s="993"/>
      <c r="E66" s="993"/>
      <c r="F66" s="993"/>
      <c r="G66" s="993"/>
      <c r="H66" s="993"/>
      <c r="I66" s="993"/>
      <c r="J66" s="993"/>
      <c r="K66" s="993"/>
      <c r="L66" s="993"/>
      <c r="M66" s="993"/>
      <c r="N66" s="993"/>
      <c r="O66" s="993"/>
      <c r="P66" s="994"/>
      <c r="Q66" s="998" t="s">
        <v>383</v>
      </c>
      <c r="R66" s="999"/>
      <c r="S66" s="999"/>
      <c r="T66" s="999"/>
      <c r="U66" s="1000"/>
      <c r="V66" s="998" t="s">
        <v>384</v>
      </c>
      <c r="W66" s="999"/>
      <c r="X66" s="999"/>
      <c r="Y66" s="999"/>
      <c r="Z66" s="1000"/>
      <c r="AA66" s="998" t="s">
        <v>385</v>
      </c>
      <c r="AB66" s="999"/>
      <c r="AC66" s="999"/>
      <c r="AD66" s="999"/>
      <c r="AE66" s="1000"/>
      <c r="AF66" s="1004" t="s">
        <v>386</v>
      </c>
      <c r="AG66" s="1005"/>
      <c r="AH66" s="1005"/>
      <c r="AI66" s="1005"/>
      <c r="AJ66" s="1006"/>
      <c r="AK66" s="998" t="s">
        <v>387</v>
      </c>
      <c r="AL66" s="993"/>
      <c r="AM66" s="993"/>
      <c r="AN66" s="993"/>
      <c r="AO66" s="994"/>
      <c r="AP66" s="998" t="s">
        <v>388</v>
      </c>
      <c r="AQ66" s="999"/>
      <c r="AR66" s="999"/>
      <c r="AS66" s="999"/>
      <c r="AT66" s="1000"/>
      <c r="AU66" s="998" t="s">
        <v>405</v>
      </c>
      <c r="AV66" s="999"/>
      <c r="AW66" s="999"/>
      <c r="AX66" s="999"/>
      <c r="AY66" s="1000"/>
      <c r="AZ66" s="998" t="s">
        <v>364</v>
      </c>
      <c r="BA66" s="999"/>
      <c r="BB66" s="999"/>
      <c r="BC66" s="999"/>
      <c r="BD66" s="1012"/>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74" t="s">
        <v>554</v>
      </c>
      <c r="C68" s="975"/>
      <c r="D68" s="975"/>
      <c r="E68" s="975"/>
      <c r="F68" s="975"/>
      <c r="G68" s="975"/>
      <c r="H68" s="975"/>
      <c r="I68" s="975"/>
      <c r="J68" s="975"/>
      <c r="K68" s="975"/>
      <c r="L68" s="975"/>
      <c r="M68" s="975"/>
      <c r="N68" s="975"/>
      <c r="O68" s="975"/>
      <c r="P68" s="976"/>
      <c r="Q68" s="985"/>
      <c r="R68" s="982"/>
      <c r="S68" s="982"/>
      <c r="T68" s="982"/>
      <c r="U68" s="982"/>
      <c r="V68" s="982"/>
      <c r="W68" s="982"/>
      <c r="X68" s="982"/>
      <c r="Y68" s="982"/>
      <c r="Z68" s="982"/>
      <c r="AA68" s="982"/>
      <c r="AB68" s="982"/>
      <c r="AC68" s="982"/>
      <c r="AD68" s="982"/>
      <c r="AE68" s="982"/>
      <c r="AF68" s="982">
        <v>1</v>
      </c>
      <c r="AG68" s="982"/>
      <c r="AH68" s="982"/>
      <c r="AI68" s="982"/>
      <c r="AJ68" s="982"/>
      <c r="AK68" s="982">
        <v>37</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v>3</v>
      </c>
      <c r="AG69" s="971"/>
      <c r="AH69" s="971"/>
      <c r="AI69" s="971"/>
      <c r="AJ69" s="971"/>
      <c r="AK69" s="971">
        <v>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v>2</v>
      </c>
      <c r="AG70" s="971"/>
      <c r="AH70" s="971"/>
      <c r="AI70" s="971"/>
      <c r="AJ70" s="971"/>
      <c r="AK70" s="971">
        <v>104</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v>1</v>
      </c>
      <c r="AG71" s="971"/>
      <c r="AH71" s="971"/>
      <c r="AI71" s="971"/>
      <c r="AJ71" s="971"/>
      <c r="AK71" s="971" t="s">
        <v>553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558</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v>132</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559</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v>1222</v>
      </c>
      <c r="AG73" s="971"/>
      <c r="AH73" s="971"/>
      <c r="AI73" s="971"/>
      <c r="AJ73" s="971"/>
      <c r="AK73" s="971">
        <v>1</v>
      </c>
      <c r="AL73" s="971"/>
      <c r="AM73" s="971"/>
      <c r="AN73" s="971"/>
      <c r="AO73" s="971"/>
      <c r="AP73" s="971">
        <v>341</v>
      </c>
      <c r="AQ73" s="971"/>
      <c r="AR73" s="971"/>
      <c r="AS73" s="971"/>
      <c r="AT73" s="971"/>
      <c r="AU73" s="971" t="s">
        <v>553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560</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v>195</v>
      </c>
      <c r="AG74" s="971"/>
      <c r="AH74" s="971"/>
      <c r="AI74" s="971"/>
      <c r="AJ74" s="971"/>
      <c r="AK74" s="971" t="s">
        <v>553</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561</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v>13694</v>
      </c>
      <c r="AG75" s="979"/>
      <c r="AH75" s="979"/>
      <c r="AI75" s="979"/>
      <c r="AJ75" s="980"/>
      <c r="AK75" s="981">
        <v>502</v>
      </c>
      <c r="AL75" s="979"/>
      <c r="AM75" s="979"/>
      <c r="AN75" s="979"/>
      <c r="AO75" s="980"/>
      <c r="AP75" s="971" t="s">
        <v>553</v>
      </c>
      <c r="AQ75" s="971"/>
      <c r="AR75" s="971"/>
      <c r="AS75" s="971"/>
      <c r="AT75" s="971"/>
      <c r="AU75" s="971" t="s">
        <v>553</v>
      </c>
      <c r="AV75" s="971"/>
      <c r="AW75" s="971"/>
      <c r="AX75" s="971"/>
      <c r="AY75" s="971"/>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562</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v>55</v>
      </c>
      <c r="AG76" s="979"/>
      <c r="AH76" s="979"/>
      <c r="AI76" s="979"/>
      <c r="AJ76" s="980"/>
      <c r="AK76" s="981">
        <v>8</v>
      </c>
      <c r="AL76" s="979"/>
      <c r="AM76" s="979"/>
      <c r="AN76" s="979"/>
      <c r="AO76" s="980"/>
      <c r="AP76" s="971" t="s">
        <v>553</v>
      </c>
      <c r="AQ76" s="971"/>
      <c r="AR76" s="971"/>
      <c r="AS76" s="971"/>
      <c r="AT76" s="971"/>
      <c r="AU76" s="971" t="s">
        <v>553</v>
      </c>
      <c r="AV76" s="971"/>
      <c r="AW76" s="971"/>
      <c r="AX76" s="971"/>
      <c r="AY76" s="971"/>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563</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v>224</v>
      </c>
      <c r="AG77" s="979"/>
      <c r="AH77" s="979"/>
      <c r="AI77" s="979"/>
      <c r="AJ77" s="980"/>
      <c r="AK77" s="981">
        <v>3</v>
      </c>
      <c r="AL77" s="979"/>
      <c r="AM77" s="979"/>
      <c r="AN77" s="979"/>
      <c r="AO77" s="980"/>
      <c r="AP77" s="971" t="s">
        <v>553</v>
      </c>
      <c r="AQ77" s="971"/>
      <c r="AR77" s="971"/>
      <c r="AS77" s="971"/>
      <c r="AT77" s="971"/>
      <c r="AU77" s="971" t="s">
        <v>553</v>
      </c>
      <c r="AV77" s="971"/>
      <c r="AW77" s="971"/>
      <c r="AX77" s="971"/>
      <c r="AY77" s="971"/>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564</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v>5</v>
      </c>
      <c r="AG78" s="971"/>
      <c r="AH78" s="971"/>
      <c r="AI78" s="971"/>
      <c r="AJ78" s="971"/>
      <c r="AK78" s="971">
        <v>12</v>
      </c>
      <c r="AL78" s="971"/>
      <c r="AM78" s="971"/>
      <c r="AN78" s="971"/>
      <c r="AO78" s="971"/>
      <c r="AP78" s="971" t="s">
        <v>553</v>
      </c>
      <c r="AQ78" s="971"/>
      <c r="AR78" s="971"/>
      <c r="AS78" s="971"/>
      <c r="AT78" s="971"/>
      <c r="AU78" s="971" t="s">
        <v>553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15534</v>
      </c>
      <c r="AG88" s="959"/>
      <c r="AH88" s="959"/>
      <c r="AI88" s="959"/>
      <c r="AJ88" s="959"/>
      <c r="AK88" s="963"/>
      <c r="AL88" s="963"/>
      <c r="AM88" s="963"/>
      <c r="AN88" s="963"/>
      <c r="AO88" s="963"/>
      <c r="AP88" s="959">
        <v>341</v>
      </c>
      <c r="AQ88" s="959"/>
      <c r="AR88" s="959"/>
      <c r="AS88" s="959"/>
      <c r="AT88" s="959"/>
      <c r="AU88" s="959" t="s">
        <v>553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v>
      </c>
      <c r="CS102" s="953"/>
      <c r="CT102" s="953"/>
      <c r="CU102" s="953"/>
      <c r="CV102" s="954"/>
      <c r="CW102" s="952">
        <v>91</v>
      </c>
      <c r="CX102" s="953"/>
      <c r="CY102" s="953"/>
      <c r="CZ102" s="953"/>
      <c r="DA102" s="954"/>
      <c r="DB102" s="952" t="s">
        <v>553</v>
      </c>
      <c r="DC102" s="953"/>
      <c r="DD102" s="953"/>
      <c r="DE102" s="953"/>
      <c r="DF102" s="954"/>
      <c r="DG102" s="952">
        <v>370</v>
      </c>
      <c r="DH102" s="953"/>
      <c r="DI102" s="953"/>
      <c r="DJ102" s="953"/>
      <c r="DK102" s="954"/>
      <c r="DL102" s="952" t="s">
        <v>553</v>
      </c>
      <c r="DM102" s="953"/>
      <c r="DN102" s="953"/>
      <c r="DO102" s="953"/>
      <c r="DP102" s="954"/>
      <c r="DQ102" s="952">
        <v>43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30"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1690725</v>
      </c>
      <c r="AB110" s="889"/>
      <c r="AC110" s="889"/>
      <c r="AD110" s="889"/>
      <c r="AE110" s="890"/>
      <c r="AF110" s="891">
        <v>1790436</v>
      </c>
      <c r="AG110" s="889"/>
      <c r="AH110" s="889"/>
      <c r="AI110" s="889"/>
      <c r="AJ110" s="890"/>
      <c r="AK110" s="891">
        <v>1803418</v>
      </c>
      <c r="AL110" s="889"/>
      <c r="AM110" s="889"/>
      <c r="AN110" s="889"/>
      <c r="AO110" s="890"/>
      <c r="AP110" s="892">
        <v>18.899999999999999</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20014769</v>
      </c>
      <c r="BR110" s="842"/>
      <c r="BS110" s="842"/>
      <c r="BT110" s="842"/>
      <c r="BU110" s="842"/>
      <c r="BV110" s="842">
        <v>18941676</v>
      </c>
      <c r="BW110" s="842"/>
      <c r="BX110" s="842"/>
      <c r="BY110" s="842"/>
      <c r="BZ110" s="842"/>
      <c r="CA110" s="842">
        <v>17722672</v>
      </c>
      <c r="CB110" s="842"/>
      <c r="CC110" s="842"/>
      <c r="CD110" s="842"/>
      <c r="CE110" s="842"/>
      <c r="CF110" s="866">
        <v>185.6</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47439</v>
      </c>
      <c r="BR111" s="817"/>
      <c r="BS111" s="817"/>
      <c r="BT111" s="817"/>
      <c r="BU111" s="817"/>
      <c r="BV111" s="817">
        <v>41927</v>
      </c>
      <c r="BW111" s="817"/>
      <c r="BX111" s="817"/>
      <c r="BY111" s="817"/>
      <c r="BZ111" s="817"/>
      <c r="CA111" s="817">
        <v>40603</v>
      </c>
      <c r="CB111" s="817"/>
      <c r="CC111" s="817"/>
      <c r="CD111" s="817"/>
      <c r="CE111" s="817"/>
      <c r="CF111" s="875">
        <v>0.4</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5389038</v>
      </c>
      <c r="BR112" s="817"/>
      <c r="BS112" s="817"/>
      <c r="BT112" s="817"/>
      <c r="BU112" s="817"/>
      <c r="BV112" s="817">
        <v>5030940</v>
      </c>
      <c r="BW112" s="817"/>
      <c r="BX112" s="817"/>
      <c r="BY112" s="817"/>
      <c r="BZ112" s="817"/>
      <c r="CA112" s="817">
        <v>4698671</v>
      </c>
      <c r="CB112" s="817"/>
      <c r="CC112" s="817"/>
      <c r="CD112" s="817"/>
      <c r="CE112" s="817"/>
      <c r="CF112" s="875">
        <v>49.2</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527539</v>
      </c>
      <c r="AB113" s="919"/>
      <c r="AC113" s="919"/>
      <c r="AD113" s="919"/>
      <c r="AE113" s="920"/>
      <c r="AF113" s="921">
        <v>517701</v>
      </c>
      <c r="AG113" s="919"/>
      <c r="AH113" s="919"/>
      <c r="AI113" s="919"/>
      <c r="AJ113" s="920"/>
      <c r="AK113" s="921">
        <v>504882</v>
      </c>
      <c r="AL113" s="919"/>
      <c r="AM113" s="919"/>
      <c r="AN113" s="919"/>
      <c r="AO113" s="920"/>
      <c r="AP113" s="922">
        <v>5.3</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234</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10446</v>
      </c>
      <c r="AB114" s="780"/>
      <c r="AC114" s="780"/>
      <c r="AD114" s="780"/>
      <c r="AE114" s="781"/>
      <c r="AF114" s="782">
        <v>238</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2436490</v>
      </c>
      <c r="BR114" s="817"/>
      <c r="BS114" s="817"/>
      <c r="BT114" s="817"/>
      <c r="BU114" s="817"/>
      <c r="BV114" s="817">
        <v>2425914</v>
      </c>
      <c r="BW114" s="817"/>
      <c r="BX114" s="817"/>
      <c r="BY114" s="817"/>
      <c r="BZ114" s="817"/>
      <c r="CA114" s="817">
        <v>2544465</v>
      </c>
      <c r="CB114" s="817"/>
      <c r="CC114" s="817"/>
      <c r="CD114" s="817"/>
      <c r="CE114" s="817"/>
      <c r="CF114" s="875">
        <v>26.6</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2550</v>
      </c>
      <c r="AB115" s="919"/>
      <c r="AC115" s="919"/>
      <c r="AD115" s="919"/>
      <c r="AE115" s="920"/>
      <c r="AF115" s="921">
        <v>5411</v>
      </c>
      <c r="AG115" s="919"/>
      <c r="AH115" s="919"/>
      <c r="AI115" s="919"/>
      <c r="AJ115" s="920"/>
      <c r="AK115" s="921">
        <v>5025</v>
      </c>
      <c r="AL115" s="919"/>
      <c r="AM115" s="919"/>
      <c r="AN115" s="919"/>
      <c r="AO115" s="920"/>
      <c r="AP115" s="922">
        <v>0.1</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163928</v>
      </c>
      <c r="BR115" s="817"/>
      <c r="BS115" s="817"/>
      <c r="BT115" s="817"/>
      <c r="BU115" s="817"/>
      <c r="BV115" s="817">
        <v>103434</v>
      </c>
      <c r="BW115" s="817"/>
      <c r="BX115" s="817"/>
      <c r="BY115" s="817"/>
      <c r="BZ115" s="817"/>
      <c r="CA115" s="817">
        <v>43234</v>
      </c>
      <c r="CB115" s="817"/>
      <c r="CC115" s="817"/>
      <c r="CD115" s="817"/>
      <c r="CE115" s="817"/>
      <c r="CF115" s="875">
        <v>0.5</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5371</v>
      </c>
      <c r="DH116" s="780"/>
      <c r="DI116" s="780"/>
      <c r="DJ116" s="780"/>
      <c r="DK116" s="781"/>
      <c r="DL116" s="782">
        <v>4201</v>
      </c>
      <c r="DM116" s="780"/>
      <c r="DN116" s="780"/>
      <c r="DO116" s="780"/>
      <c r="DP116" s="781"/>
      <c r="DQ116" s="782">
        <v>3079</v>
      </c>
      <c r="DR116" s="780"/>
      <c r="DS116" s="780"/>
      <c r="DT116" s="780"/>
      <c r="DU116" s="781"/>
      <c r="DV116" s="824">
        <v>0</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2231260</v>
      </c>
      <c r="AB117" s="903"/>
      <c r="AC117" s="903"/>
      <c r="AD117" s="903"/>
      <c r="AE117" s="904"/>
      <c r="AF117" s="905">
        <v>2313786</v>
      </c>
      <c r="AG117" s="903"/>
      <c r="AH117" s="903"/>
      <c r="AI117" s="903"/>
      <c r="AJ117" s="904"/>
      <c r="AK117" s="905">
        <v>2313325</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447</v>
      </c>
      <c r="BP119" s="878"/>
      <c r="BQ119" s="879">
        <v>28051898</v>
      </c>
      <c r="BR119" s="845"/>
      <c r="BS119" s="845"/>
      <c r="BT119" s="845"/>
      <c r="BU119" s="845"/>
      <c r="BV119" s="845">
        <v>26543891</v>
      </c>
      <c r="BW119" s="845"/>
      <c r="BX119" s="845"/>
      <c r="BY119" s="845"/>
      <c r="BZ119" s="845"/>
      <c r="CA119" s="845">
        <v>25049645</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42068</v>
      </c>
      <c r="DH119" s="764"/>
      <c r="DI119" s="764"/>
      <c r="DJ119" s="764"/>
      <c r="DK119" s="765"/>
      <c r="DL119" s="766">
        <v>37726</v>
      </c>
      <c r="DM119" s="764"/>
      <c r="DN119" s="764"/>
      <c r="DO119" s="764"/>
      <c r="DP119" s="765"/>
      <c r="DQ119" s="766">
        <v>37524</v>
      </c>
      <c r="DR119" s="764"/>
      <c r="DS119" s="764"/>
      <c r="DT119" s="764"/>
      <c r="DU119" s="765"/>
      <c r="DV119" s="848">
        <v>0.4</v>
      </c>
      <c r="DW119" s="849"/>
      <c r="DX119" s="849"/>
      <c r="DY119" s="849"/>
      <c r="DZ119" s="850"/>
    </row>
    <row r="120" spans="1:130" s="230"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1333</v>
      </c>
      <c r="AB120" s="780"/>
      <c r="AC120" s="780"/>
      <c r="AD120" s="780"/>
      <c r="AE120" s="781"/>
      <c r="AF120" s="782">
        <v>4241</v>
      </c>
      <c r="AG120" s="780"/>
      <c r="AH120" s="780"/>
      <c r="AI120" s="780"/>
      <c r="AJ120" s="781"/>
      <c r="AK120" s="782">
        <v>3903</v>
      </c>
      <c r="AL120" s="780"/>
      <c r="AM120" s="780"/>
      <c r="AN120" s="780"/>
      <c r="AO120" s="781"/>
      <c r="AP120" s="824">
        <v>0</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8555558</v>
      </c>
      <c r="BR120" s="842"/>
      <c r="BS120" s="842"/>
      <c r="BT120" s="842"/>
      <c r="BU120" s="842"/>
      <c r="BV120" s="842">
        <v>9442441</v>
      </c>
      <c r="BW120" s="842"/>
      <c r="BX120" s="842"/>
      <c r="BY120" s="842"/>
      <c r="BZ120" s="842"/>
      <c r="CA120" s="842">
        <v>9363287</v>
      </c>
      <c r="CB120" s="842"/>
      <c r="CC120" s="842"/>
      <c r="CD120" s="842"/>
      <c r="CE120" s="842"/>
      <c r="CF120" s="866">
        <v>98.1</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4451877</v>
      </c>
      <c r="DH120" s="842"/>
      <c r="DI120" s="842"/>
      <c r="DJ120" s="842"/>
      <c r="DK120" s="842"/>
      <c r="DL120" s="842">
        <v>4205465</v>
      </c>
      <c r="DM120" s="842"/>
      <c r="DN120" s="842"/>
      <c r="DO120" s="842"/>
      <c r="DP120" s="842"/>
      <c r="DQ120" s="842">
        <v>3955618</v>
      </c>
      <c r="DR120" s="842"/>
      <c r="DS120" s="842"/>
      <c r="DT120" s="842"/>
      <c r="DU120" s="842"/>
      <c r="DV120" s="843">
        <v>41.4</v>
      </c>
      <c r="DW120" s="843"/>
      <c r="DX120" s="843"/>
      <c r="DY120" s="843"/>
      <c r="DZ120" s="844"/>
    </row>
    <row r="121" spans="1:130" s="230"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1773086</v>
      </c>
      <c r="BR121" s="817"/>
      <c r="BS121" s="817"/>
      <c r="BT121" s="817"/>
      <c r="BU121" s="817"/>
      <c r="BV121" s="817">
        <v>1865455</v>
      </c>
      <c r="BW121" s="817"/>
      <c r="BX121" s="817"/>
      <c r="BY121" s="817"/>
      <c r="BZ121" s="817"/>
      <c r="CA121" s="817">
        <v>2023238</v>
      </c>
      <c r="CB121" s="817"/>
      <c r="CC121" s="817"/>
      <c r="CD121" s="817"/>
      <c r="CE121" s="817"/>
      <c r="CF121" s="875">
        <v>21.2</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797030</v>
      </c>
      <c r="DH121" s="817"/>
      <c r="DI121" s="817"/>
      <c r="DJ121" s="817"/>
      <c r="DK121" s="817"/>
      <c r="DL121" s="817">
        <v>656260</v>
      </c>
      <c r="DM121" s="817"/>
      <c r="DN121" s="817"/>
      <c r="DO121" s="817"/>
      <c r="DP121" s="817"/>
      <c r="DQ121" s="817">
        <v>544611</v>
      </c>
      <c r="DR121" s="817"/>
      <c r="DS121" s="817"/>
      <c r="DT121" s="817"/>
      <c r="DU121" s="817"/>
      <c r="DV121" s="794">
        <v>5.7</v>
      </c>
      <c r="DW121" s="794"/>
      <c r="DX121" s="794"/>
      <c r="DY121" s="794"/>
      <c r="DZ121" s="795"/>
    </row>
    <row r="122" spans="1:130" s="230"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16749379</v>
      </c>
      <c r="BR122" s="845"/>
      <c r="BS122" s="845"/>
      <c r="BT122" s="845"/>
      <c r="BU122" s="845"/>
      <c r="BV122" s="845">
        <v>15876539</v>
      </c>
      <c r="BW122" s="845"/>
      <c r="BX122" s="845"/>
      <c r="BY122" s="845"/>
      <c r="BZ122" s="845"/>
      <c r="CA122" s="845">
        <v>15013355</v>
      </c>
      <c r="CB122" s="845"/>
      <c r="CC122" s="845"/>
      <c r="CD122" s="845"/>
      <c r="CE122" s="845"/>
      <c r="CF122" s="846">
        <v>157.19999999999999</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140131</v>
      </c>
      <c r="DH122" s="817"/>
      <c r="DI122" s="817"/>
      <c r="DJ122" s="817"/>
      <c r="DK122" s="817"/>
      <c r="DL122" s="817">
        <v>169215</v>
      </c>
      <c r="DM122" s="817"/>
      <c r="DN122" s="817"/>
      <c r="DO122" s="817"/>
      <c r="DP122" s="817"/>
      <c r="DQ122" s="817">
        <v>198442</v>
      </c>
      <c r="DR122" s="817"/>
      <c r="DS122" s="817"/>
      <c r="DT122" s="817"/>
      <c r="DU122" s="817"/>
      <c r="DV122" s="794">
        <v>2.1</v>
      </c>
      <c r="DW122" s="794"/>
      <c r="DX122" s="794"/>
      <c r="DY122" s="794"/>
      <c r="DZ122" s="795"/>
    </row>
    <row r="123" spans="1:130" s="230"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455</v>
      </c>
      <c r="BP123" s="878"/>
      <c r="BQ123" s="832">
        <v>27078023</v>
      </c>
      <c r="BR123" s="833"/>
      <c r="BS123" s="833"/>
      <c r="BT123" s="833"/>
      <c r="BU123" s="833"/>
      <c r="BV123" s="833">
        <v>27184435</v>
      </c>
      <c r="BW123" s="833"/>
      <c r="BX123" s="833"/>
      <c r="BY123" s="833"/>
      <c r="BZ123" s="833"/>
      <c r="CA123" s="833">
        <v>26399880</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10.199999999999999</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v>163928</v>
      </c>
      <c r="DH126" s="817"/>
      <c r="DI126" s="817"/>
      <c r="DJ126" s="817"/>
      <c r="DK126" s="817"/>
      <c r="DL126" s="817">
        <v>103434</v>
      </c>
      <c r="DM126" s="817"/>
      <c r="DN126" s="817"/>
      <c r="DO126" s="817"/>
      <c r="DP126" s="817"/>
      <c r="DQ126" s="817">
        <v>43234</v>
      </c>
      <c r="DR126" s="817"/>
      <c r="DS126" s="817"/>
      <c r="DT126" s="817"/>
      <c r="DU126" s="817"/>
      <c r="DV126" s="794">
        <v>0.5</v>
      </c>
      <c r="DW126" s="794"/>
      <c r="DX126" s="794"/>
      <c r="DY126" s="794"/>
      <c r="DZ126" s="795"/>
    </row>
    <row r="127" spans="1:130" s="230"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1217</v>
      </c>
      <c r="AB127" s="780"/>
      <c r="AC127" s="780"/>
      <c r="AD127" s="780"/>
      <c r="AE127" s="781"/>
      <c r="AF127" s="782">
        <v>1170</v>
      </c>
      <c r="AG127" s="780"/>
      <c r="AH127" s="780"/>
      <c r="AI127" s="780"/>
      <c r="AJ127" s="781"/>
      <c r="AK127" s="782">
        <v>1122</v>
      </c>
      <c r="AL127" s="780"/>
      <c r="AM127" s="780"/>
      <c r="AN127" s="780"/>
      <c r="AO127" s="781"/>
      <c r="AP127" s="824">
        <v>0</v>
      </c>
      <c r="AQ127" s="825"/>
      <c r="AR127" s="825"/>
      <c r="AS127" s="825"/>
      <c r="AT127" s="826"/>
      <c r="AU127" s="232"/>
      <c r="AV127" s="232"/>
      <c r="AW127" s="232"/>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180226</v>
      </c>
      <c r="AB128" s="801"/>
      <c r="AC128" s="801"/>
      <c r="AD128" s="801"/>
      <c r="AE128" s="802"/>
      <c r="AF128" s="803">
        <v>292754</v>
      </c>
      <c r="AG128" s="801"/>
      <c r="AH128" s="801"/>
      <c r="AI128" s="801"/>
      <c r="AJ128" s="802"/>
      <c r="AK128" s="803">
        <v>289305</v>
      </c>
      <c r="AL128" s="801"/>
      <c r="AM128" s="801"/>
      <c r="AN128" s="801"/>
      <c r="AO128" s="802"/>
      <c r="AP128" s="804"/>
      <c r="AQ128" s="805"/>
      <c r="AR128" s="805"/>
      <c r="AS128" s="805"/>
      <c r="AT128" s="806"/>
      <c r="AU128" s="232"/>
      <c r="AV128" s="232"/>
      <c r="AW128" s="232"/>
      <c r="AX128" s="807" t="s">
        <v>469</v>
      </c>
      <c r="AY128" s="808"/>
      <c r="AZ128" s="808"/>
      <c r="BA128" s="808"/>
      <c r="BB128" s="808"/>
      <c r="BC128" s="808"/>
      <c r="BD128" s="808"/>
      <c r="BE128" s="809"/>
      <c r="BF128" s="786" t="s">
        <v>122</v>
      </c>
      <c r="BG128" s="787"/>
      <c r="BH128" s="787"/>
      <c r="BI128" s="787"/>
      <c r="BJ128" s="787"/>
      <c r="BK128" s="787"/>
      <c r="BL128" s="810"/>
      <c r="BM128" s="786">
        <v>13.2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10801784</v>
      </c>
      <c r="AB129" s="780"/>
      <c r="AC129" s="780"/>
      <c r="AD129" s="780"/>
      <c r="AE129" s="781"/>
      <c r="AF129" s="782">
        <v>10709026</v>
      </c>
      <c r="AG129" s="780"/>
      <c r="AH129" s="780"/>
      <c r="AI129" s="780"/>
      <c r="AJ129" s="781"/>
      <c r="AK129" s="782">
        <v>10893287</v>
      </c>
      <c r="AL129" s="780"/>
      <c r="AM129" s="780"/>
      <c r="AN129" s="780"/>
      <c r="AO129" s="781"/>
      <c r="AP129" s="783"/>
      <c r="AQ129" s="784"/>
      <c r="AR129" s="784"/>
      <c r="AS129" s="784"/>
      <c r="AT129" s="785"/>
      <c r="AU129" s="233"/>
      <c r="AV129" s="233"/>
      <c r="AW129" s="233"/>
      <c r="AX129" s="751" t="s">
        <v>472</v>
      </c>
      <c r="AY129" s="752"/>
      <c r="AZ129" s="752"/>
      <c r="BA129" s="752"/>
      <c r="BB129" s="752"/>
      <c r="BC129" s="752"/>
      <c r="BD129" s="752"/>
      <c r="BE129" s="753"/>
      <c r="BF129" s="770" t="s">
        <v>122</v>
      </c>
      <c r="BG129" s="771"/>
      <c r="BH129" s="771"/>
      <c r="BI129" s="771"/>
      <c r="BJ129" s="771"/>
      <c r="BK129" s="771"/>
      <c r="BL129" s="772"/>
      <c r="BM129" s="770">
        <v>18.2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1304572</v>
      </c>
      <c r="AB130" s="780"/>
      <c r="AC130" s="780"/>
      <c r="AD130" s="780"/>
      <c r="AE130" s="781"/>
      <c r="AF130" s="782">
        <v>1347287</v>
      </c>
      <c r="AG130" s="780"/>
      <c r="AH130" s="780"/>
      <c r="AI130" s="780"/>
      <c r="AJ130" s="781"/>
      <c r="AK130" s="782">
        <v>1345026</v>
      </c>
      <c r="AL130" s="780"/>
      <c r="AM130" s="780"/>
      <c r="AN130" s="780"/>
      <c r="AO130" s="781"/>
      <c r="AP130" s="783"/>
      <c r="AQ130" s="784"/>
      <c r="AR130" s="784"/>
      <c r="AS130" s="784"/>
      <c r="AT130" s="785"/>
      <c r="AU130" s="233"/>
      <c r="AV130" s="233"/>
      <c r="AW130" s="233"/>
      <c r="AX130" s="751" t="s">
        <v>475</v>
      </c>
      <c r="AY130" s="752"/>
      <c r="AZ130" s="752"/>
      <c r="BA130" s="752"/>
      <c r="BB130" s="752"/>
      <c r="BC130" s="752"/>
      <c r="BD130" s="752"/>
      <c r="BE130" s="753"/>
      <c r="BF130" s="754">
        <v>7.3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9497212</v>
      </c>
      <c r="AB131" s="764"/>
      <c r="AC131" s="764"/>
      <c r="AD131" s="764"/>
      <c r="AE131" s="765"/>
      <c r="AF131" s="766">
        <v>9361739</v>
      </c>
      <c r="AG131" s="764"/>
      <c r="AH131" s="764"/>
      <c r="AI131" s="764"/>
      <c r="AJ131" s="765"/>
      <c r="AK131" s="766">
        <v>9548261</v>
      </c>
      <c r="AL131" s="764"/>
      <c r="AM131" s="764"/>
      <c r="AN131" s="764"/>
      <c r="AO131" s="765"/>
      <c r="AP131" s="767"/>
      <c r="AQ131" s="768"/>
      <c r="AR131" s="768"/>
      <c r="AS131" s="768"/>
      <c r="AT131" s="769"/>
      <c r="AU131" s="233"/>
      <c r="AV131" s="233"/>
      <c r="AW131" s="233"/>
      <c r="AX131" s="729" t="s">
        <v>477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7.8598013819999997</v>
      </c>
      <c r="AB132" s="745"/>
      <c r="AC132" s="745"/>
      <c r="AD132" s="745"/>
      <c r="AE132" s="746"/>
      <c r="AF132" s="747">
        <v>7.1967932450000003</v>
      </c>
      <c r="AG132" s="745"/>
      <c r="AH132" s="745"/>
      <c r="AI132" s="745"/>
      <c r="AJ132" s="746"/>
      <c r="AK132" s="747">
        <v>7.1111797220000001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7.2</v>
      </c>
      <c r="AB133" s="724"/>
      <c r="AC133" s="724"/>
      <c r="AD133" s="724"/>
      <c r="AE133" s="725"/>
      <c r="AF133" s="723">
        <v>7.2</v>
      </c>
      <c r="AG133" s="724"/>
      <c r="AH133" s="724"/>
      <c r="AI133" s="724"/>
      <c r="AJ133" s="725"/>
      <c r="AK133" s="723">
        <v>7.3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4b6mpQ8gxYqZyIwSrU82KfEM84HvS8JasPwX5a0cplRCb8ZyWx+apVe3bRxEFZHJ6L6F746wrBHUF+NyeYLxg==" saltValue="ZkXaQoOycqNh9DaaNCHl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8slS1hFLxzOY7kraJwGjVoMwxI2w39eyzXircvu2JJo2VJ2bOREYRjb6KvivBVlTmfYXo3mzpeXM2llLZy/9Q==" saltValue="idk7WAzrFAgj1p7YSSFA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ECcOZFDevUp/mvlbFhUPyICjxRZC1V5MP8bjv0he/RIoIKaZgH3sXa352VQtKR+RFaahAkrwantOP4FidcwTg==" saltValue="MpgwpcfMWiKf9vCyHVvX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7" t="s">
        <v>489</v>
      </c>
      <c r="AL9" s="1128"/>
      <c r="AM9" s="1128"/>
      <c r="AN9" s="1129"/>
      <c r="AO9" s="281">
        <v>2935261</v>
      </c>
      <c r="AP9" s="281">
        <v>70693</v>
      </c>
      <c r="AQ9" s="282">
        <v>107616</v>
      </c>
      <c r="AR9" s="283">
        <v>-34.299999999999997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7" t="s">
        <v>490</v>
      </c>
      <c r="AL10" s="1128"/>
      <c r="AM10" s="1128"/>
      <c r="AN10" s="1129"/>
      <c r="AO10" s="284">
        <v>326331</v>
      </c>
      <c r="AP10" s="284">
        <v>7859</v>
      </c>
      <c r="AQ10" s="285">
        <v>10095</v>
      </c>
      <c r="AR10" s="286">
        <v>-22.1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7" t="s">
        <v>491</v>
      </c>
      <c r="AL11" s="1128"/>
      <c r="AM11" s="1128"/>
      <c r="AN11" s="1129"/>
      <c r="AO11" s="284">
        <v>16078</v>
      </c>
      <c r="AP11" s="284">
        <v>387</v>
      </c>
      <c r="AQ11" s="285">
        <v>1704</v>
      </c>
      <c r="AR11" s="286">
        <v>-77.3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7" t="s">
        <v>492</v>
      </c>
      <c r="AL12" s="1128"/>
      <c r="AM12" s="1128"/>
      <c r="AN12" s="1129"/>
      <c r="AO12" s="284" t="s">
        <v>493</v>
      </c>
      <c r="AP12" s="284" t="s">
        <v>493</v>
      </c>
      <c r="AQ12" s="285">
        <v>7</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7" t="s">
        <v>494</v>
      </c>
      <c r="AL13" s="1128"/>
      <c r="AM13" s="1128"/>
      <c r="AN13" s="1129"/>
      <c r="AO13" s="284">
        <v>112019</v>
      </c>
      <c r="AP13" s="284">
        <v>2698</v>
      </c>
      <c r="AQ13" s="285">
        <v>4110</v>
      </c>
      <c r="AR13" s="286">
        <v>-34.4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7" t="s">
        <v>495</v>
      </c>
      <c r="AL14" s="1128"/>
      <c r="AM14" s="1128"/>
      <c r="AN14" s="1129"/>
      <c r="AO14" s="284">
        <v>45478</v>
      </c>
      <c r="AP14" s="284">
        <v>1095</v>
      </c>
      <c r="AQ14" s="285">
        <v>2451</v>
      </c>
      <c r="AR14" s="286">
        <v>-55.3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0" t="s">
        <v>496</v>
      </c>
      <c r="AL15" s="1131"/>
      <c r="AM15" s="1131"/>
      <c r="AN15" s="1132"/>
      <c r="AO15" s="284">
        <v>-65154</v>
      </c>
      <c r="AP15" s="284">
        <v>-1569</v>
      </c>
      <c r="AQ15" s="285">
        <v>-6399</v>
      </c>
      <c r="AR15" s="286">
        <v>-75.5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0" t="s">
        <v>177</v>
      </c>
      <c r="AL16" s="1131"/>
      <c r="AM16" s="1131"/>
      <c r="AN16" s="1132"/>
      <c r="AO16" s="284">
        <v>3370013</v>
      </c>
      <c r="AP16" s="284">
        <v>81164</v>
      </c>
      <c r="AQ16" s="285">
        <v>119584</v>
      </c>
      <c r="AR16" s="286">
        <v>-32.1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3" t="s">
        <v>501</v>
      </c>
      <c r="AL21" s="1134"/>
      <c r="AM21" s="1134"/>
      <c r="AN21" s="1135"/>
      <c r="AO21" s="297">
        <v>7.03</v>
      </c>
      <c r="AP21" s="298">
        <v>10.86</v>
      </c>
      <c r="AQ21" s="299">
        <v>-3.83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3" t="s">
        <v>502</v>
      </c>
      <c r="AL22" s="1134"/>
      <c r="AM22" s="1134"/>
      <c r="AN22" s="1135"/>
      <c r="AO22" s="302">
        <v>97.8</v>
      </c>
      <c r="AP22" s="303">
        <v>97.3</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6" t="s">
        <v>503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7" t="s">
        <v>506</v>
      </c>
      <c r="AL32" s="1118"/>
      <c r="AM32" s="1118"/>
      <c r="AN32" s="1119"/>
      <c r="AO32" s="312">
        <v>1803418</v>
      </c>
      <c r="AP32" s="312">
        <v>43434</v>
      </c>
      <c r="AQ32" s="313">
        <v>75090</v>
      </c>
      <c r="AR32" s="314">
        <v>-42.2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7" t="s">
        <v>507</v>
      </c>
      <c r="AL33" s="1118"/>
      <c r="AM33" s="1118"/>
      <c r="AN33" s="1119"/>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7" t="s">
        <v>508</v>
      </c>
      <c r="AL34" s="1118"/>
      <c r="AM34" s="1118"/>
      <c r="AN34" s="1119"/>
      <c r="AO34" s="312" t="s">
        <v>493</v>
      </c>
      <c r="AP34" s="312" t="s">
        <v>493</v>
      </c>
      <c r="AQ34" s="313">
        <v>1</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7" t="s">
        <v>509</v>
      </c>
      <c r="AL35" s="1118"/>
      <c r="AM35" s="1118"/>
      <c r="AN35" s="1119"/>
      <c r="AO35" s="312">
        <v>504882</v>
      </c>
      <c r="AP35" s="312">
        <v>12160</v>
      </c>
      <c r="AQ35" s="313">
        <v>17211</v>
      </c>
      <c r="AR35" s="314">
        <v>-29.3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7" t="s">
        <v>510</v>
      </c>
      <c r="AL36" s="1118"/>
      <c r="AM36" s="1118"/>
      <c r="AN36" s="1119"/>
      <c r="AO36" s="312" t="s">
        <v>493</v>
      </c>
      <c r="AP36" s="312" t="s">
        <v>493</v>
      </c>
      <c r="AQ36" s="313">
        <v>2478</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7" t="s">
        <v>511</v>
      </c>
      <c r="AL37" s="1118"/>
      <c r="AM37" s="1118"/>
      <c r="AN37" s="1119"/>
      <c r="AO37" s="312">
        <v>5025</v>
      </c>
      <c r="AP37" s="312">
        <v>121</v>
      </c>
      <c r="AQ37" s="313">
        <v>654</v>
      </c>
      <c r="AR37" s="314">
        <v>-81.5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0" t="s">
        <v>512</v>
      </c>
      <c r="AL38" s="1121"/>
      <c r="AM38" s="1121"/>
      <c r="AN38" s="1122"/>
      <c r="AO38" s="315" t="s">
        <v>493</v>
      </c>
      <c r="AP38" s="315" t="s">
        <v>493</v>
      </c>
      <c r="AQ38" s="316">
        <v>4</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0" t="s">
        <v>513</v>
      </c>
      <c r="AL39" s="1121"/>
      <c r="AM39" s="1121"/>
      <c r="AN39" s="1122"/>
      <c r="AO39" s="312">
        <v>-289305</v>
      </c>
      <c r="AP39" s="312">
        <v>-6968</v>
      </c>
      <c r="AQ39" s="313">
        <v>-3502</v>
      </c>
      <c r="AR39" s="314">
        <v>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7" t="s">
        <v>514</v>
      </c>
      <c r="AL40" s="1118"/>
      <c r="AM40" s="1118"/>
      <c r="AN40" s="1119"/>
      <c r="AO40" s="312">
        <v>-1345026</v>
      </c>
      <c r="AP40" s="312">
        <v>-32394</v>
      </c>
      <c r="AQ40" s="313">
        <v>-63750</v>
      </c>
      <c r="AR40" s="314">
        <v>-49.2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3" t="s">
        <v>287</v>
      </c>
      <c r="AL41" s="1124"/>
      <c r="AM41" s="1124"/>
      <c r="AN41" s="1125"/>
      <c r="AO41" s="312">
        <v>678994</v>
      </c>
      <c r="AP41" s="312">
        <v>16353</v>
      </c>
      <c r="AQ41" s="313">
        <v>28185</v>
      </c>
      <c r="AR41" s="314">
        <v>-42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0" t="s">
        <v>484</v>
      </c>
      <c r="AN49" s="1112" t="s">
        <v>517</v>
      </c>
      <c r="AO49" s="1113"/>
      <c r="AP49" s="1113"/>
      <c r="AQ49" s="1113"/>
      <c r="AR49" s="111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1"/>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2389825</v>
      </c>
      <c r="AN51" s="334">
        <v>56591</v>
      </c>
      <c r="AO51" s="335">
        <v>0.5</v>
      </c>
      <c r="AP51" s="336">
        <v>94081</v>
      </c>
      <c r="AQ51" s="337">
        <v>10.5</v>
      </c>
      <c r="AR51" s="338">
        <v>-10</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1551213</v>
      </c>
      <c r="AN52" s="342">
        <v>36732</v>
      </c>
      <c r="AO52" s="343">
        <v>13.3</v>
      </c>
      <c r="AP52" s="344">
        <v>48949</v>
      </c>
      <c r="AQ52" s="345">
        <v>11.5</v>
      </c>
      <c r="AR52" s="346">
        <v>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3713056</v>
      </c>
      <c r="AN53" s="334">
        <v>88431</v>
      </c>
      <c r="AO53" s="335">
        <v>56.3</v>
      </c>
      <c r="AP53" s="336">
        <v>92632</v>
      </c>
      <c r="AQ53" s="337">
        <v>-1.5</v>
      </c>
      <c r="AR53" s="338">
        <v>57.8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2289910</v>
      </c>
      <c r="AN54" s="342">
        <v>54537</v>
      </c>
      <c r="AO54" s="343">
        <v>48.5</v>
      </c>
      <c r="AP54" s="344">
        <v>47978</v>
      </c>
      <c r="AQ54" s="345">
        <v>-2</v>
      </c>
      <c r="AR54" s="346">
        <v>50.5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2818060</v>
      </c>
      <c r="AN55" s="334">
        <v>67489</v>
      </c>
      <c r="AO55" s="335">
        <v>-23.7</v>
      </c>
      <c r="AP55" s="336">
        <v>96469</v>
      </c>
      <c r="AQ55" s="337">
        <v>4.0999999999999996</v>
      </c>
      <c r="AR55" s="338">
        <v>-27.8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1698985</v>
      </c>
      <c r="AN56" s="342">
        <v>40688</v>
      </c>
      <c r="AO56" s="343">
        <v>-25.4</v>
      </c>
      <c r="AP56" s="344">
        <v>49775</v>
      </c>
      <c r="AQ56" s="345">
        <v>3.7</v>
      </c>
      <c r="AR56" s="346">
        <v>-29.1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1330895</v>
      </c>
      <c r="AN57" s="334">
        <v>31975</v>
      </c>
      <c r="AO57" s="335">
        <v>-52.6</v>
      </c>
      <c r="AP57" s="336">
        <v>85743</v>
      </c>
      <c r="AQ57" s="337">
        <v>-11.1</v>
      </c>
      <c r="AR57" s="338">
        <v>-41.5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477110</v>
      </c>
      <c r="AN58" s="342">
        <v>11463</v>
      </c>
      <c r="AO58" s="343">
        <v>-71.8</v>
      </c>
      <c r="AP58" s="344">
        <v>45231</v>
      </c>
      <c r="AQ58" s="345">
        <v>-9.1</v>
      </c>
      <c r="AR58" s="346">
        <v>-62.7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1603050</v>
      </c>
      <c r="AN59" s="334">
        <v>38608</v>
      </c>
      <c r="AO59" s="335">
        <v>20.7</v>
      </c>
      <c r="AP59" s="336">
        <v>92509</v>
      </c>
      <c r="AQ59" s="337">
        <v>7.9</v>
      </c>
      <c r="AR59" s="338">
        <v>12.8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802563</v>
      </c>
      <c r="AN60" s="342">
        <v>19329</v>
      </c>
      <c r="AO60" s="343">
        <v>68.599999999999994</v>
      </c>
      <c r="AP60" s="344">
        <v>52274</v>
      </c>
      <c r="AQ60" s="345">
        <v>15.6</v>
      </c>
      <c r="AR60" s="346">
        <v>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2370977</v>
      </c>
      <c r="AN61" s="349">
        <v>56619</v>
      </c>
      <c r="AO61" s="350">
        <v>0.2</v>
      </c>
      <c r="AP61" s="351">
        <v>92287</v>
      </c>
      <c r="AQ61" s="352">
        <v>2</v>
      </c>
      <c r="AR61" s="338">
        <v>-1.8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1363956</v>
      </c>
      <c r="AN62" s="342">
        <v>32550</v>
      </c>
      <c r="AO62" s="343">
        <v>6.6</v>
      </c>
      <c r="AP62" s="344">
        <v>48841</v>
      </c>
      <c r="AQ62" s="345">
        <v>3.9</v>
      </c>
      <c r="AR62" s="346">
        <v>2.7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ivtHhghoVVgMXLbiEACR+lqozsfBQjxmsmKBo9ou0O8WIVWLJNIbg2TVX2+cbAVe+LPGahvdVl9c97roC+Iw==" saltValue="Y7I1uXUbOs5qY6bOTfnF1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kftq3M32XiKK5JfVg3BmIeofUhgENwdBzEA053k6XK00DCtYijhe21OrNmFZt+KeSFDQuaJ2cNS2MCmmBK8FdQ==" saltValue="qwxTIb7hADCwyiTopkKK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ZXQZlSYrrABa+VdKT8qdabNhiGgUxlPVZDS2hZlxdQMCN2JNVWfklF+JMztFMjyWfR8Zc40h/qaH4XAAORISXQ==" saltValue="KhBVPcY/F7lwkOeX3yVN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6" t="s">
        <v>3</v>
      </c>
      <c r="D47" s="1136"/>
      <c r="E47" s="1137"/>
      <c r="F47" s="11">
        <v>23.36</v>
      </c>
      <c r="G47" s="12">
        <v>26.88</v>
      </c>
      <c r="H47" s="12">
        <v>33.79</v>
      </c>
      <c r="I47" s="12">
        <v>37.83</v>
      </c>
      <c r="J47" s="13">
        <v>36.950000000000003</v>
      </c>
    </row>
    <row r="48" spans="2:10" ht="57.75" customHeight="1" x14ac:dyDescent="0.15">
      <c r="B48" s="14"/>
      <c r="C48" s="1138" t="s">
        <v>4</v>
      </c>
      <c r="D48" s="1138"/>
      <c r="E48" s="1139"/>
      <c r="F48" s="15">
        <v>6.48</v>
      </c>
      <c r="G48" s="16">
        <v>6.97</v>
      </c>
      <c r="H48" s="16">
        <v>6.33</v>
      </c>
      <c r="I48" s="16">
        <v>7.34</v>
      </c>
      <c r="J48" s="17">
        <v>6.9</v>
      </c>
    </row>
    <row r="49" spans="2:10" ht="57.75" customHeight="1" thickBot="1" x14ac:dyDescent="0.2">
      <c r="B49" s="18"/>
      <c r="C49" s="1140" t="s">
        <v>5</v>
      </c>
      <c r="D49" s="1140"/>
      <c r="E49" s="1141"/>
      <c r="F49" s="19" t="s">
        <v>536</v>
      </c>
      <c r="G49" s="20">
        <v>3.21</v>
      </c>
      <c r="H49" s="20">
        <v>5.52</v>
      </c>
      <c r="I49" s="20">
        <v>1.0900000000000001</v>
      </c>
      <c r="J49" s="21" t="s">
        <v>537</v>
      </c>
    </row>
    <row r="50" spans="2:10" x14ac:dyDescent="0.15"/>
  </sheetData>
  <sheetProtection algorithmName="SHA-512" hashValue="bsL5GSn1j5FkSa0yLqoMkWJdv15UEEFBrjxtvK2+M7UoX5DPxyQjptr2HOlXHyGtuEaZm9JfTyacMJLlMH0X9Q==" saltValue="wLm+lw9x9ggaxEyHljYs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2025-03-06T07:08:37Z</cp:lastPrinted>
  <dcterms:created xsi:type="dcterms:W3CDTF">2025-02-19T02:27:15Z</dcterms:created>
  <dcterms:modified xsi:type="dcterms:W3CDTF">2025-03-06T07:19:57Z</dcterms:modified>
  <cp:category/>
</cp:coreProperties>
</file>