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305総務部\3053財政課\30531財政係\06一般財政\01一般財政\R05\R6.3月\R6.3.6（長野県施行）【314(木)15時〆】令和４年度財政状況資料集の作成及び提出について（依頼）（市町村分）\04 提出\"/>
    </mc:Choice>
  </mc:AlternateContent>
  <bookViews>
    <workbookView xWindow="0" yWindow="0" windowWidth="15360" windowHeight="7635"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<sst xmlns="http://schemas.openxmlformats.org/spreadsheetml/2006/main" count="1106" uniqueCount="622">
  <si>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</si>
  <si>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</si>
  <si>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</si>
  <si>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</si>
  <si>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</si>
  <si>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</si>
  <si>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</si>
  <si>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</si>
  <si>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</si>
  <si>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</si>
  <si>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</si>
  <si>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</si>
  <si>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</si>
  <si>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</si>
  <si>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</si>
  <si>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</si>
  <si>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</si>
  <si>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</si>
  <si>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</si>
  <si>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</si>
  <si>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</si>
  <si>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</si>
  <si>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</si>
  <si>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</si>
  <si>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</si>
  <si>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</si>
  <si>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</si>
  <si>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</si>
  <si>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</si>
  <si>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</si>
  <si>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</si>
  <si>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</si>
  <si>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</si>
  <si>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</si>
  <si>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</si>
  <si>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</si>
  <si>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</si>
  <si>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</si>
  <si>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</si>
  <si>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</si>
  <si>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</si>
  <si>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</si>
  <si>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</si>
  <si>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</si>
  <si>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</si>
  <si>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</si>
  <si>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</si>
  <si>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</si>
  <si>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</si>
  <si>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</si>
  <si>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</si>
  <si>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</si>
  <si>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</si>
  <si>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</si>
  <si>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</si>
  <si>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</si>
  <si>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</si>
  <si>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</si>
  <si>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</si>
  <si>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</si>
  <si>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</si>
  <si>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</si>
  <si>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</si>
  <si>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</si>
  <si>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</si>
  <si>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</si>
  <si>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</si>
  <si>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</si>
  <si>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</si>
  <si>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</si>
  <si>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</si>
  <si>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</si>
  <si>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</si>
  <si>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</si>
  <si>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</si>
  <si>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</si>
  <si>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</si>
  <si>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</si>
  <si>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</si>
  <si>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</si>
  <si>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</si>
  <si>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</si>
  <si>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</si>
  <si>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</si>
  <si>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</si>
  <si>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</si>
  <si>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</si>
  <si>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</si>
  <si>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</si>
  <si>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</si>
  <si>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</si>
  <si>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</si>
  <si>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</si>
  <si>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</si>
  <si>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</si>
  <si>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</si>
  <si>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</si>
  <si>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</si>
  <si>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</si>
  <si>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</si>
  <si>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小諸市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</si>
  <si>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</si>
  <si>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</si>
  <si>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</si>
  <si>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</si>
  <si>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</si>
  <si>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</si>
  <si>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</si>
  <si>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</si>
  <si>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</si>
  <si>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</si>
  <si>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</si>
  <si>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</si>
  <si>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</si>
  <si>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</si>
  <si>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</si>
  <si>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</si>
  <si>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</si>
  <si>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</si>
  <si>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</si>
  <si>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</si>
  <si>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</si>
  <si>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</si>
  <si>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</si>
  <si>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</si>
  <si>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</si>
  <si>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</si>
  <si>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</si>
  <si>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</si>
  <si>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</si>
  <si>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</si>
  <si>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</si>
  <si>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</si>
  <si>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</si>
  <si>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</si>
  <si>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</si>
  <si>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</si>
  <si>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</si>
  <si>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</si>
  <si>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</si>
  <si>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</si>
  <si>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</si>
  <si>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</si>
  <si>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</si>
  <si>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</si>
  <si>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</si>
  <si>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</si>
  <si>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</si>
  <si>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</si>
  <si>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</si>
  <si>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</si>
  <si>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</si>
  <si>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</si>
  <si>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</si>
  <si>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</si>
  <si>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</si>
  <si>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</si>
  <si>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</si>
  <si>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</si>
  <si>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</si>
  <si>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</si>
  <si>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</si>
  <si>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</si>
  <si>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</si>
  <si>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</si>
  <si>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</si>
  <si>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</si>
  <si>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</si>
  <si>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</si>
  <si>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</si>
  <si>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</si>
  <si>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</si>
  <si>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</si>
  <si>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</si>
  <si>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</si>
  <si>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</si>
  <si>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</si>
  <si>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</si>
  <si>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</si>
  <si>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</si>
  <si>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</si>
  <si>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</si>
  <si>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</si>
  <si>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</si>
  <si>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</si>
  <si>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</si>
  <si>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</si>
  <si>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</si>
  <si>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</si>
  <si>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</si>
  <si>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</si>
  <si>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</si>
  <si>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</si>
  <si>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</si>
  <si>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</si>
  <si>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</si>
  <si>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</si>
  <si>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</si>
  <si>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</si>
  <si>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</si>
  <si>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</si>
  <si>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</si>
  <si>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</si>
  <si>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</si>
  <si>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</si>
  <si>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</si>
  <si>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</si>
  <si>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</si>
  <si>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</si>
  <si>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</si>
  <si>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</si>
  <si>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</si>
  <si>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</si>
  <si>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</si>
  <si>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</si>
  <si>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</si>
  <si>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</si>
  <si>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</si>
  <si>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長野県小諸市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</si>
  <si>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</si>
  <si>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</si>
  <si>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</si>
  <si>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</si>
  <si>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</si>
  <si>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</si>
  <si>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</si>
  <si>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</si>
  <si>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</si>
  <si>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</si>
  <si>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</si>
  <si>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</si>
  <si>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</si>
  <si>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</si>
  <si>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</si>
  <si>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</si>
  <si>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</si>
  <si>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</si>
  <si>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</si>
  <si>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</si>
  <si>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</si>
  <si>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</si>
  <si>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</si>
  <si>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</si>
  <si>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</si>
  <si>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</si>
  <si>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</si>
  <si>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</si>
  <si>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</si>
  <si>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</si>
  <si>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</si>
  <si>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</si>
  <si>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</si>
  <si>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</si>
  <si>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</si>
  <si>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</si>
  <si>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</si>
  <si>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</si>
  <si>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</si>
  <si>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</si>
  <si>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</si>
  <si>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</si>
  <si>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</si>
  <si>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</si>
  <si>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</si>
  <si>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</si>
  <si>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</si>
  <si>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</si>
  <si>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</si>
  <si>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</si>
  <si>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</si>
  <si>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</si>
  <si>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</si>
  <si>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</si>
  <si>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</si>
  <si>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</si>
  <si>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</si>
  <si>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</si>
  <si>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</si>
  <si>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</si>
  <si>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</si>
  <si>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</si>
  <si>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</si>
  <si>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</si>
  <si>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</si>
  <si>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</si>
  <si>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</si>
  <si>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</si>
  <si>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</si>
  <si>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</si>
  <si>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</si>
  <si>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</si>
  <si>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</si>
  <si>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</si>
  <si>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</si>
  <si>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</si>
  <si>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</si>
  <si>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</si>
  <si>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</si>
  <si>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</si>
  <si>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</si>
  <si>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</si>
  <si>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</si>
  <si>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</si>
  <si>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</si>
  <si>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</si>
  <si>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</si>
  <si>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</si>
  <si>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</si>
  <si>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</si>
  <si>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</si>
  <si>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</si>
  <si>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</si>
  <si>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</si>
  <si>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</si>
  <si>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</si>
  <si>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</si>
  <si>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</si>
  <si>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</si>
  <si>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</si>
  <si>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</si>
  <si>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</si>
  <si>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</si>
  <si>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</si>
  <si>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</si>
  <si>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</si>
  <si>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</si>
  <si>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</si>
  <si>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</si>
  <si>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</si>
  <si>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</si>
  <si>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</si>
  <si>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</si>
  <si>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</si>
  <si>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</si>
  <si>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</si>
  <si>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</si>
  <si>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</si>
  <si>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</si>
  <si>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</si>
  <si>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</si>
  <si>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</si>
  <si>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</si>
  <si>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</si>
  <si>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</si>
  <si>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</si>
  <si>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</si>
  <si>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</si>
  <si>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</si>
  <si>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</si>
  <si>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</si>
  <si>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</si>
  <si>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</si>
  <si>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</si>
  <si>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</si>
  <si>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</si>
  <si>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</si>
  <si>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</si>
  <si>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</si>
  <si>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</si>
  <si>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</si>
  <si>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</si>
  <si>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</si>
  <si>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</si>
  <si>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</si>
  <si>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</si>
  <si>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</si>
  <si>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</si>
  <si>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</si>
  <si>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</si>
  <si>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</si>
  <si>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</si>
  <si>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長野県小諸市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</si>
  <si>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</si>
  <si>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</si>
  <si>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</si>
  <si>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</si>
  <si>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</si>
  <si>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</si>
  <si>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</si>
  <si>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</si>
  <si>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</si>
  <si>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</si>
  <si>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</si>
  <si>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</si>
  <si>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</si>
  <si>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</si>
  <si>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</si>
  <si>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</si>
  <si>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</si>
  <si>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</si>
  <si>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</si>
  <si>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</si>
  <si>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小諸市等公平委員会特別会計</t>
    <phoneticPr fontId="5"/>
  </si>
  <si>
    <t>-</t>
    <phoneticPr fontId="5"/>
  </si>
  <si>
    <t>小諸市奨学資金特別会計</t>
    <phoneticPr fontId="5"/>
  </si>
  <si>
    <t>小諸市野生鳥獣商品化施設運営事業特別会計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</si>
  <si>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</si>
  <si>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</si>
  <si>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</si>
  <si>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</si>
  <si>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</si>
  <si>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</si>
  <si>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</si>
  <si>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</si>
  <si>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</si>
  <si>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</si>
  <si>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</si>
  <si>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</si>
  <si>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</si>
  <si>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</si>
  <si>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小諸市国民健康保険事業特別会計</t>
    <phoneticPr fontId="5"/>
  </si>
  <si>
    <t>小諸市後期高齢者医療特別会計</t>
    <phoneticPr fontId="5"/>
  </si>
  <si>
    <t>小諸市介護保険事業特別会計</t>
    <phoneticPr fontId="5"/>
  </si>
  <si>
    <t>小諸市水道事業会計</t>
    <phoneticPr fontId="5"/>
  </si>
  <si>
    <t>法適用企業</t>
    <phoneticPr fontId="5"/>
  </si>
  <si>
    <t>小諸市公共下水道事業会計</t>
    <phoneticPr fontId="5"/>
  </si>
  <si>
    <t>小諸市農業集落排水事業会計</t>
    <phoneticPr fontId="5"/>
  </si>
  <si>
    <t>法適用企業</t>
    <phoneticPr fontId="5"/>
  </si>
  <si>
    <t>小諸公園事業特別会計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</si>
  <si>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</si>
  <si>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</si>
  <si>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</si>
  <si>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</si>
  <si>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</si>
  <si>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</si>
  <si>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</si>
  <si>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</si>
  <si>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</si>
  <si>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</si>
  <si>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</si>
  <si>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</si>
  <si>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</si>
  <si>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</si>
  <si>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</si>
  <si>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</si>
  <si>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</si>
  <si>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</si>
  <si>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</si>
  <si>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</si>
  <si>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</si>
  <si>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</si>
  <si>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</si>
  <si>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</si>
  <si>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</si>
  <si>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</si>
  <si>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</si>
  <si>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</si>
  <si>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</si>
  <si>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</si>
  <si>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</si>
  <si>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</si>
  <si>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</si>
  <si>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</si>
  <si>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</si>
  <si>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</si>
  <si>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</si>
  <si>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</si>
  <si>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</si>
  <si>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</si>
  <si>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</si>
  <si>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</si>
  <si>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</si>
  <si>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</si>
  <si>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</si>
  <si>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</si>
  <si>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</si>
  <si>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</si>
  <si>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</si>
  <si>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</si>
  <si>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</si>
  <si>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</si>
  <si>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</si>
  <si>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</si>
  <si>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</si>
  <si>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</si>
  <si>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</si>
  <si>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</si>
  <si>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</si>
  <si>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</si>
  <si>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</si>
  <si>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</si>
  <si>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</si>
  <si>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</si>
  <si>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</si>
  <si>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</si>
  <si>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</si>
  <si>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</si>
  <si>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</si>
  <si>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</si>
  <si>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小諸市公共下水道事業会計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</si>
  <si>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</si>
  <si>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</si>
  <si>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</si>
  <si>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小諸市農業集落排水事業会計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</si>
  <si>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</si>
  <si>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</si>
  <si>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小諸市水道事業会計</t>
    <phoneticPr fontId="5"/>
  </si>
  <si>
    <t>(Ｆ)</t>
    <phoneticPr fontId="5"/>
  </si>
  <si>
    <t>小諸公園事業特別会計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</si>
  <si>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</si>
  <si>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</si>
  <si>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</si>
  <si>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</si>
  <si>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</si>
  <si>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</si>
  <si>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</si>
  <si>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</si>
  <si>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</si>
  <si>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</si>
  <si>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</si>
  <si>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</si>
  <si>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</si>
  <si>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</si>
  <si>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</si>
  <si>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</si>
  <si>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</si>
  <si>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</si>
  <si>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</si>
  <si>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</si>
  <si>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</si>
  <si>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</si>
  <si>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</si>
  <si>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</si>
  <si>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</si>
  <si>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</si>
  <si>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</si>
  <si>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</si>
  <si>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</si>
  <si>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</si>
  <si>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</si>
  <si>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</si>
  <si>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</si>
  <si>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</si>
  <si>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</si>
  <si>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</si>
  <si>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</si>
  <si>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</si>
  <si>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</si>
  <si>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</si>
  <si>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</si>
  <si>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</si>
  <si>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</si>
  <si>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</si>
  <si>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</si>
  <si>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</si>
  <si>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</si>
  <si>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</si>
  <si>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</si>
  <si>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</si>
  <si>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</si>
  <si>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</si>
  <si>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</si>
  <si>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</si>
  <si>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</si>
  <si>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</si>
  <si>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</si>
  <si>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</si>
  <si>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</si>
  <si>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</si>
  <si>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</si>
  <si>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</si>
  <si>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</si>
  <si>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</si>
  <si>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</si>
  <si>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</si>
  <si>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</si>
  <si>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</si>
  <si>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</si>
  <si>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</si>
  <si>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</si>
  <si>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</si>
  <si>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</si>
  <si>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</si>
  <si>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</si>
  <si>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</si>
  <si>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</si>
  <si>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</si>
  <si>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</si>
  <si>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</si>
  <si>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</si>
  <si>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</si>
  <si>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</si>
  <si>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</si>
  <si>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1.77</t>
  </si>
  <si>
    <t>▲ 2.22</t>
  </si>
  <si>
    <t>小諸市水道事業会計</t>
  </si>
  <si>
    <t>小諸市公共下水道事業会計</t>
  </si>
  <si>
    <t>一般会計</t>
  </si>
  <si>
    <t>小諸市農業集落排水事業会計</t>
  </si>
  <si>
    <t>小諸市介護保険事業特別会計</t>
  </si>
  <si>
    <t>小諸市国民健康保険事業特別会計</t>
  </si>
  <si>
    <t>小諸市野生鳥獣商品化施設運営事業特別会計</t>
  </si>
  <si>
    <t>小諸公園事業特別会計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</si>
  <si>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</si>
  <si>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</si>
  <si>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</si>
  <si>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</si>
  <si>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</si>
  <si>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</si>
  <si>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</si>
  <si>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</si>
  <si>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</si>
  <si>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浅麓環境施設組合（一般会計）</t>
    <rPh sb="0" eb="2">
      <t>センロク</t>
    </rPh>
    <rPh sb="2" eb="4">
      <t>カンキョウ</t>
    </rPh>
    <rPh sb="4" eb="6">
      <t>シセツ</t>
    </rPh>
    <rPh sb="6" eb="8">
      <t>クミアイ</t>
    </rPh>
    <rPh sb="9" eb="11">
      <t>イッパン</t>
    </rPh>
    <rPh sb="11" eb="13">
      <t>カイケイ</t>
    </rPh>
    <phoneticPr fontId="2"/>
  </si>
  <si>
    <t>佐久広域連合（一般会計）</t>
    <rPh sb="0" eb="6">
      <t>サクコウイキレンゴウ</t>
    </rPh>
    <rPh sb="7" eb="9">
      <t>イッパン</t>
    </rPh>
    <rPh sb="9" eb="11">
      <t>カイケイ</t>
    </rPh>
    <phoneticPr fontId="2"/>
  </si>
  <si>
    <t>佐久広域連合（消防特別会計）</t>
    <rPh sb="0" eb="6">
      <t>サクコウイキレンゴウ</t>
    </rPh>
    <rPh sb="7" eb="9">
      <t>ショウボウ</t>
    </rPh>
    <rPh sb="9" eb="11">
      <t>トクベツ</t>
    </rPh>
    <rPh sb="11" eb="13">
      <t>カイケイ</t>
    </rPh>
    <phoneticPr fontId="2"/>
  </si>
  <si>
    <t>佐久広域連合（特別養護老人ホーム特別会計）</t>
    <rPh sb="0" eb="6">
      <t>サクコウイキレンゴウ</t>
    </rPh>
    <rPh sb="7" eb="13">
      <t>トクベツヨウゴロウジン</t>
    </rPh>
    <rPh sb="16" eb="18">
      <t>トクベツ</t>
    </rPh>
    <rPh sb="18" eb="20">
      <t>カイケイ</t>
    </rPh>
    <phoneticPr fontId="2"/>
  </si>
  <si>
    <t>佐久広域連合（救護施設特別会計）</t>
    <rPh sb="0" eb="6">
      <t>サクコウイキレンゴウ</t>
    </rPh>
    <rPh sb="7" eb="9">
      <t>キュウゴ</t>
    </rPh>
    <rPh sb="9" eb="11">
      <t>シセツ</t>
    </rPh>
    <rPh sb="11" eb="13">
      <t>トクベツ</t>
    </rPh>
    <rPh sb="13" eb="15">
      <t>カイケイ</t>
    </rPh>
    <phoneticPr fontId="2"/>
  </si>
  <si>
    <t>浅麓水道企業団（水道事業会計）</t>
    <rPh sb="0" eb="2">
      <t>センロク</t>
    </rPh>
    <rPh sb="2" eb="4">
      <t>スイドウ</t>
    </rPh>
    <rPh sb="4" eb="6">
      <t>キギョウ</t>
    </rPh>
    <rPh sb="6" eb="7">
      <t>ダン</t>
    </rPh>
    <rPh sb="8" eb="10">
      <t>スイドウ</t>
    </rPh>
    <rPh sb="10" eb="12">
      <t>ジギョウ</t>
    </rPh>
    <rPh sb="12" eb="14">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</si>
  <si>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</si>
  <si>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</si>
  <si>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</si>
  <si>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長野県交通災害共済組合（一般会計）</t>
    <rPh sb="0" eb="3">
      <t>ナガノケン</t>
    </rPh>
    <rPh sb="3" eb="5">
      <t>コウツウ</t>
    </rPh>
    <rPh sb="5" eb="7">
      <t>サイガイ</t>
    </rPh>
    <rPh sb="7" eb="9">
      <t>キョウサイ</t>
    </rPh>
    <rPh sb="9" eb="11">
      <t>クミアイ</t>
    </rPh>
    <rPh sb="12" eb="14">
      <t>イッパン</t>
    </rPh>
    <rPh sb="14" eb="16">
      <t>カイケイ</t>
    </rPh>
    <phoneticPr fontId="2"/>
  </si>
  <si>
    <t>長野県市町村自治振興組合（一般会計）</t>
    <rPh sb="0" eb="3">
      <t>ナガノケン</t>
    </rPh>
    <rPh sb="3" eb="6">
      <t>シチョウソン</t>
    </rPh>
    <rPh sb="6" eb="8">
      <t>ジチ</t>
    </rPh>
    <rPh sb="8" eb="10">
      <t>シンコウ</t>
    </rPh>
    <rPh sb="10" eb="12">
      <t>クミアイ</t>
    </rPh>
    <rPh sb="13" eb="17">
      <t>イッパンカイケイ</t>
    </rPh>
    <phoneticPr fontId="2"/>
  </si>
  <si>
    <t>○</t>
    <phoneticPr fontId="2"/>
  </si>
  <si>
    <t>小諸市土地開発公社</t>
    <rPh sb="0" eb="3">
      <t>コモロシ</t>
    </rPh>
    <rPh sb="3" eb="5">
      <t>トチ</t>
    </rPh>
    <rPh sb="5" eb="7">
      <t>カイハツ</t>
    </rPh>
    <rPh sb="7" eb="9">
      <t>コウシャ</t>
    </rPh>
    <phoneticPr fontId="2"/>
  </si>
  <si>
    <t>こもろ観光局</t>
    <rPh sb="3" eb="6">
      <t>カンコウキョク</t>
    </rPh>
    <phoneticPr fontId="2"/>
  </si>
  <si>
    <t>水みらい小諸</t>
    <rPh sb="0" eb="1">
      <t>ミズ</t>
    </rPh>
    <rPh sb="4" eb="6">
      <t>コモロ</t>
    </rPh>
    <phoneticPr fontId="2"/>
  </si>
  <si>
    <t>小諸市地域振興基金</t>
    <rPh sb="0" eb="3">
      <t>コモロシ</t>
    </rPh>
    <rPh sb="3" eb="5">
      <t>チイキ</t>
    </rPh>
    <rPh sb="5" eb="7">
      <t>シンコウ</t>
    </rPh>
    <rPh sb="7" eb="9">
      <t>キキン</t>
    </rPh>
    <phoneticPr fontId="5"/>
  </si>
  <si>
    <t>学校建設準備基金</t>
    <rPh sb="0" eb="2">
      <t>ガッコウ</t>
    </rPh>
    <rPh sb="2" eb="4">
      <t>ケンセツ</t>
    </rPh>
    <rPh sb="4" eb="6">
      <t>ジュンビ</t>
    </rPh>
    <rPh sb="6" eb="8">
      <t>キキン</t>
    </rPh>
    <phoneticPr fontId="5"/>
  </si>
  <si>
    <t>小諸市地域福祉基金</t>
    <rPh sb="0" eb="3">
      <t>コモロシ</t>
    </rPh>
    <rPh sb="3" eb="5">
      <t>チイキ</t>
    </rPh>
    <rPh sb="5" eb="7">
      <t>フクシ</t>
    </rPh>
    <rPh sb="7" eb="9">
      <t>キキン</t>
    </rPh>
    <phoneticPr fontId="5"/>
  </si>
  <si>
    <t>小諸市職員退職手当基金</t>
    <rPh sb="0" eb="3">
      <t>コモロシ</t>
    </rPh>
    <rPh sb="3" eb="5">
      <t>ショクイン</t>
    </rPh>
    <rPh sb="5" eb="7">
      <t>タイショク</t>
    </rPh>
    <rPh sb="7" eb="9">
      <t>テアテ</t>
    </rPh>
    <rPh sb="9" eb="11">
      <t>キキン</t>
    </rPh>
    <phoneticPr fontId="5"/>
  </si>
  <si>
    <t>小諸市大津秀子奨学基金</t>
    <rPh sb="0" eb="3">
      <t>コモロシ</t>
    </rPh>
    <rPh sb="3" eb="7">
      <t>オオツヒデコ</t>
    </rPh>
    <rPh sb="7" eb="9">
      <t>ショウガク</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</si>
</sst>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7" xfId="12" quotePrefix="1"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747B-4FAE-8778-F256D63946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56330</c:v>
                </c:pt>
                <c:pt idx="1">
                  <c:v>56591</c:v>
                </c:pt>
                <c:pt idx="2">
                  <c:v>88431</c:v>
                </c:pt>
                <c:pt idx="3">
                  <c:v>67489</c:v>
                </c:pt>
                <c:pt idx="4">
                  <c:v>31975</c:v>
                </c:pt>
              </c:numCache>
            </c:numRef>
          </c:val>
          <c:smooth val="0"/>
          <c:extLst>
            <c:ext xmlns:c16="http://schemas.microsoft.com/office/drawing/2014/chart" uri="{C3380CC4-5D6E-409C-BE32-E72D297353CC}">
              <c16:uniqueId val="{00000001-747B-4FAE-8778-F256D63946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5.51</c:v>
                </c:pt>
                <c:pt idx="1">
                  <c:v>6.48</c:v>
                </c:pt>
                <c:pt idx="2">
                  <c:v>6.97</c:v>
                </c:pt>
                <c:pt idx="3">
                  <c:v>6.33</c:v>
                </c:pt>
                <c:pt idx="4">
                  <c:v>7.34</c:v>
                </c:pt>
              </c:numCache>
            </c:numRef>
          </c:val>
          <c:extLst>
            <c:ext xmlns:c16="http://schemas.microsoft.com/office/drawing/2014/chart" uri="{C3380CC4-5D6E-409C-BE32-E72D297353CC}">
              <c16:uniqueId val="{00000000-F8B2-44C3-B4FF-B772E4452A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24.84</c:v>
                </c:pt>
                <c:pt idx="1">
                  <c:v>23.36</c:v>
                </c:pt>
                <c:pt idx="2">
                  <c:v>26.88</c:v>
                </c:pt>
                <c:pt idx="3">
                  <c:v>33.79</c:v>
                </c:pt>
                <c:pt idx="4">
                  <c:v>37.83</c:v>
                </c:pt>
              </c:numCache>
            </c:numRef>
          </c:val>
          <c:extLst>
            <c:ext xmlns:c16="http://schemas.microsoft.com/office/drawing/2014/chart" uri="{C3380CC4-5D6E-409C-BE32-E72D297353CC}">
              <c16:uniqueId val="{00000001-F8B2-44C3-B4FF-B772E4452A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-1.77</c:v>
                </c:pt>
                <c:pt idx="1">
                  <c:v>-2.2200000000000002</c:v>
                </c:pt>
                <c:pt idx="2">
                  <c:v>3.21</c:v>
                </c:pt>
                <c:pt idx="3">
                  <c:v>5.52</c:v>
                </c:pt>
                <c:pt idx="4">
                  <c:v>1.0900000000000001</c:v>
                </c:pt>
              </c:numCache>
            </c:numRef>
          </c:val>
          <c:smooth val="0"/>
          <c:extLst>
            <c:ext xmlns:c16="http://schemas.microsoft.com/office/drawing/2014/chart" uri="{C3380CC4-5D6E-409C-BE32-E72D297353CC}">
              <c16:uniqueId val="{00000002-F8B2-44C3-B4FF-B772E4452A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0.81</c:v>
                </c:pt>
                <c:pt idx="2">
                  <c:v>#N/A</c:v>
                </c:pt>
                <c:pt idx="3">
                  <c:v>0.89</c:v>
                </c:pt>
                <c:pt idx="4">
                  <c:v>#N/A</c:v>
                </c:pt>
                <c:pt idx="5">
                  <c:v>0.93</c:v>
                </c:pt>
                <c:pt idx="6">
                  <c:v>#N/A</c:v>
                </c:pt>
                <c:pt idx="7">
                  <c:v>0.01</c:v>
                </c:pt>
                <c:pt idx="8">
                  <c:v>#N/A</c:v>
                </c:pt>
                <c:pt idx="9">
                  <c:v>0.01</c:v>
                </c:pt>
              </c:numCache>
            </c:numRef>
          </c:val>
          <c:extLst>
            <c:ext xmlns:c16="http://schemas.microsoft.com/office/drawing/2014/chart" uri="{C3380CC4-5D6E-409C-BE32-E72D297353CC}">
              <c16:uniqueId val="{00000000-5A3F-4DFE-A870-CF78916DEB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3F-4DFE-A870-CF78916DEBF5}"/>
            </c:ext>
          </c:extLst>
        </c:ser>
        <c:ser>
          <c:idx val="2"/>
          <c:order val="2"/>
          <c:tx>
            <c:strRef>
              <c:f>データシート!$A$29</c:f>
              <c:strCache>
                <c:ptCount val="1"/>
                <c:pt idx="0">
                  <c:v>小諸公園事業特別会計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0.28999999999999998</c:v>
                </c:pt>
                <c:pt idx="2">
                  <c:v>#N/A</c:v>
                </c:pt>
                <c:pt idx="3">
                  <c:v>0.23</c:v>
                </c:pt>
                <c:pt idx="4">
                  <c:v>#N/A</c:v>
                </c:pt>
                <c:pt idx="5">
                  <c:v>0.36</c:v>
                </c:pt>
                <c:pt idx="6">
                  <c:v>#N/A</c:v>
                </c:pt>
                <c:pt idx="7">
                  <c:v>7.0000000000000007E-2</c:v>
                </c:pt>
                <c:pt idx="8">
                  <c:v>#N/A</c:v>
                </c:pt>
                <c:pt idx="9">
                  <c:v>0.05</c:v>
                </c:pt>
              </c:numCache>
            </c:numRef>
          </c:val>
          <c:extLst>
            <c:ext xmlns:c16="http://schemas.microsoft.com/office/drawing/2014/chart" uri="{C3380CC4-5D6E-409C-BE32-E72D297353CC}">
              <c16:uniqueId val="{00000002-5A3F-4DFE-A870-CF78916DEBF5}"/>
            </c:ext>
          </c:extLst>
        </c:ser>
        <c:ser>
          <c:idx val="3"/>
          <c:order val="3"/>
          <c:tx>
            <c:strRef>
              <c:f>データシート!$A$30</c:f>
              <c:strCache>
                <c:ptCount val="1"/>
                <c:pt idx="0">
                  <c:v>小諸市野生鳥獣商品化施設運営事業特別会計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0.04</c:v>
                </c:pt>
                <c:pt idx="6">
                  <c:v>#N/A</c:v>
                </c:pt>
                <c:pt idx="7">
                  <c:v>0.01</c:v>
                </c:pt>
                <c:pt idx="8">
                  <c:v>#N/A</c:v>
                </c:pt>
                <c:pt idx="9">
                  <c:v>0.06</c:v>
                </c:pt>
              </c:numCache>
            </c:numRef>
          </c:val>
          <c:extLst>
            <c:ext xmlns:c16="http://schemas.microsoft.com/office/drawing/2014/chart" uri="{C3380CC4-5D6E-409C-BE32-E72D297353CC}">
              <c16:uniqueId val="{00000003-5A3F-4DFE-A870-CF78916DEBF5}"/>
            </c:ext>
          </c:extLst>
        </c:ser>
        <c:ser>
          <c:idx val="4"/>
          <c:order val="4"/>
          <c:tx>
            <c:strRef>
              <c:f>データシート!$A$31</c:f>
              <c:strCache>
                <c:ptCount val="1"/>
                <c:pt idx="0">
                  <c:v>小諸市国民健康保険事業特別会計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0.35</c:v>
                </c:pt>
                <c:pt idx="2">
                  <c:v>#N/A</c:v>
                </c:pt>
                <c:pt idx="3">
                  <c:v>0</c:v>
                </c:pt>
                <c:pt idx="4">
                  <c:v>#N/A</c:v>
                </c:pt>
                <c:pt idx="5">
                  <c:v>0.79</c:v>
                </c:pt>
                <c:pt idx="6">
                  <c:v>#N/A</c:v>
                </c:pt>
                <c:pt idx="7">
                  <c:v>1.04</c:v>
                </c:pt>
                <c:pt idx="8">
                  <c:v>#N/A</c:v>
                </c:pt>
                <c:pt idx="9">
                  <c:v>0.73</c:v>
                </c:pt>
              </c:numCache>
            </c:numRef>
          </c:val>
          <c:extLst>
            <c:ext xmlns:c16="http://schemas.microsoft.com/office/drawing/2014/chart" uri="{C3380CC4-5D6E-409C-BE32-E72D297353CC}">
              <c16:uniqueId val="{00000004-5A3F-4DFE-A870-CF78916DEBF5}"/>
            </c:ext>
          </c:extLst>
        </c:ser>
        <c:ser>
          <c:idx val="5"/>
          <c:order val="5"/>
          <c:tx>
            <c:strRef>
              <c:f>データシート!$A$32</c:f>
              <c:strCache>
                <c:ptCount val="1"/>
                <c:pt idx="0">
                  <c:v>小諸市介護保険事業特別会計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2.2799999999999998</c:v>
                </c:pt>
                <c:pt idx="2">
                  <c:v>#N/A</c:v>
                </c:pt>
                <c:pt idx="3">
                  <c:v>1.23</c:v>
                </c:pt>
                <c:pt idx="4">
                  <c:v>#N/A</c:v>
                </c:pt>
                <c:pt idx="5">
                  <c:v>1.04</c:v>
                </c:pt>
                <c:pt idx="6">
                  <c:v>#N/A</c:v>
                </c:pt>
                <c:pt idx="7">
                  <c:v>1.3</c:v>
                </c:pt>
                <c:pt idx="8">
                  <c:v>#N/A</c:v>
                </c:pt>
                <c:pt idx="9">
                  <c:v>1.34</c:v>
                </c:pt>
              </c:numCache>
            </c:numRef>
          </c:val>
          <c:extLst>
            <c:ext xmlns:c16="http://schemas.microsoft.com/office/drawing/2014/chart" uri="{C3380CC4-5D6E-409C-BE32-E72D297353CC}">
              <c16:uniqueId val="{00000005-5A3F-4DFE-A870-CF78916DEBF5}"/>
            </c:ext>
          </c:extLst>
        </c:ser>
        <c:ser>
          <c:idx val="6"/>
          <c:order val="6"/>
          <c:tx>
            <c:strRef>
              <c:f>データシート!$A$33</c:f>
              <c:strCache>
                <c:ptCount val="1"/>
                <c:pt idx="0">
                  <c:v>小諸市農業集落排水事業会計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1.17</c:v>
                </c:pt>
                <c:pt idx="2">
                  <c:v>#N/A</c:v>
                </c:pt>
                <c:pt idx="3">
                  <c:v>1.37</c:v>
                </c:pt>
                <c:pt idx="4">
                  <c:v>#N/A</c:v>
                </c:pt>
                <c:pt idx="5">
                  <c:v>1.44</c:v>
                </c:pt>
                <c:pt idx="6">
                  <c:v>#N/A</c:v>
                </c:pt>
                <c:pt idx="7">
                  <c:v>1.61</c:v>
                </c:pt>
                <c:pt idx="8">
                  <c:v>#N/A</c:v>
                </c:pt>
                <c:pt idx="9">
                  <c:v>1.71</c:v>
                </c:pt>
              </c:numCache>
            </c:numRef>
          </c:val>
          <c:extLst>
            <c:ext xmlns:c16="http://schemas.microsoft.com/office/drawing/2014/chart" uri="{C3380CC4-5D6E-409C-BE32-E72D297353CC}">
              <c16:uniqueId val="{00000006-5A3F-4DFE-A870-CF78916DEBF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4.71</c:v>
                </c:pt>
                <c:pt idx="2">
                  <c:v>#N/A</c:v>
                </c:pt>
                <c:pt idx="3">
                  <c:v>5.59</c:v>
                </c:pt>
                <c:pt idx="4">
                  <c:v>#N/A</c:v>
                </c:pt>
                <c:pt idx="5">
                  <c:v>6</c:v>
                </c:pt>
                <c:pt idx="6">
                  <c:v>#N/A</c:v>
                </c:pt>
                <c:pt idx="7">
                  <c:v>6.31</c:v>
                </c:pt>
                <c:pt idx="8">
                  <c:v>#N/A</c:v>
                </c:pt>
                <c:pt idx="9">
                  <c:v>7.27</c:v>
                </c:pt>
              </c:numCache>
            </c:numRef>
          </c:val>
          <c:extLst>
            <c:ext xmlns:c16="http://schemas.microsoft.com/office/drawing/2014/chart" uri="{C3380CC4-5D6E-409C-BE32-E72D297353CC}">
              <c16:uniqueId val="{00000007-5A3F-4DFE-A870-CF78916DEBF5}"/>
            </c:ext>
          </c:extLst>
        </c:ser>
        <c:ser>
          <c:idx val="8"/>
          <c:order val="8"/>
          <c:tx>
            <c:strRef>
              <c:f>データシート!$A$35</c:f>
              <c:strCache>
                <c:ptCount val="1"/>
                <c:pt idx="0">
                  <c:v>小諸市公共下水道事業会計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9.4499999999999993</c:v>
                </c:pt>
                <c:pt idx="2">
                  <c:v>#N/A</c:v>
                </c:pt>
                <c:pt idx="3">
                  <c:v>10.199999999999999</c:v>
                </c:pt>
                <c:pt idx="4">
                  <c:v>#N/A</c:v>
                </c:pt>
                <c:pt idx="5">
                  <c:v>9.68</c:v>
                </c:pt>
                <c:pt idx="6">
                  <c:v>#N/A</c:v>
                </c:pt>
                <c:pt idx="7">
                  <c:v>9.9</c:v>
                </c:pt>
                <c:pt idx="8">
                  <c:v>#N/A</c:v>
                </c:pt>
                <c:pt idx="9">
                  <c:v>9.86</c:v>
                </c:pt>
              </c:numCache>
            </c:numRef>
          </c:val>
          <c:extLst>
            <c:ext xmlns:c16="http://schemas.microsoft.com/office/drawing/2014/chart" uri="{C3380CC4-5D6E-409C-BE32-E72D297353CC}">
              <c16:uniqueId val="{00000008-5A3F-4DFE-A870-CF78916DEBF5}"/>
            </c:ext>
          </c:extLst>
        </c:ser>
        <c:ser>
          <c:idx val="9"/>
          <c:order val="9"/>
          <c:tx>
            <c:strRef>
              <c:f>データシート!$A$36</c:f>
              <c:strCache>
                <c:ptCount val="1"/>
                <c:pt idx="0">
                  <c:v>小諸市水道事業会計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23.2</c:v>
                </c:pt>
                <c:pt idx="2">
                  <c:v>#N/A</c:v>
                </c:pt>
                <c:pt idx="3">
                  <c:v>24.25</c:v>
                </c:pt>
                <c:pt idx="4">
                  <c:v>#N/A</c:v>
                </c:pt>
                <c:pt idx="5">
                  <c:v>23.32</c:v>
                </c:pt>
                <c:pt idx="6">
                  <c:v>#N/A</c:v>
                </c:pt>
                <c:pt idx="7">
                  <c:v>22.53</c:v>
                </c:pt>
                <c:pt idx="8">
                  <c:v>#N/A</c:v>
                </c:pt>
                <c:pt idx="9">
                  <c:v>23.54</c:v>
                </c:pt>
              </c:numCache>
            </c:numRef>
          </c:val>
          <c:extLst>
            <c:ext xmlns:c16="http://schemas.microsoft.com/office/drawing/2014/chart" uri="{C3380CC4-5D6E-409C-BE32-E72D297353CC}">
              <c16:uniqueId val="{00000009-5A3F-4DFE-A870-CF78916DEB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1631</c:v>
                </c:pt>
                <c:pt idx="5">
                  <c:v>1558</c:v>
                </c:pt>
                <c:pt idx="8">
                  <c:v>1522</c:v>
                </c:pt>
                <c:pt idx="11">
                  <c:v>1485</c:v>
                </c:pt>
                <c:pt idx="14">
                  <c:v>1640</c:v>
                </c:pt>
              </c:numCache>
            </c:numRef>
          </c:val>
          <c:extLst>
            <c:ext xmlns:c16="http://schemas.microsoft.com/office/drawing/2014/chart" uri="{C3380CC4-5D6E-409C-BE32-E72D297353CC}">
              <c16:uniqueId val="{00000000-0E60-4584-BBAB-3FAF0ADDED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60-4584-BBAB-3FAF0ADDED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5</c:v>
                </c:pt>
                <c:pt idx="6">
                  <c:v>5</c:v>
                </c:pt>
                <c:pt idx="9">
                  <c:v>3</c:v>
                </c:pt>
                <c:pt idx="12">
                  <c:v>5</c:v>
                </c:pt>
              </c:numCache>
            </c:numRef>
          </c:val>
          <c:extLst>
            <c:ext xmlns:c16="http://schemas.microsoft.com/office/drawing/2014/chart" uri="{C3380CC4-5D6E-409C-BE32-E72D297353CC}">
              <c16:uniqueId val="{00000002-0E60-4584-BBAB-3FAF0ADDED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96</c:v>
                </c:pt>
                <c:pt idx="3">
                  <c:v>47</c:v>
                </c:pt>
                <c:pt idx="6">
                  <c:v>21</c:v>
                </c:pt>
                <c:pt idx="9">
                  <c:v>10</c:v>
                </c:pt>
                <c:pt idx="12">
                  <c:v>0</c:v>
                </c:pt>
              </c:numCache>
            </c:numRef>
          </c:val>
          <c:extLst>
            <c:ext xmlns:c16="http://schemas.microsoft.com/office/drawing/2014/chart" uri="{C3380CC4-5D6E-409C-BE32-E72D297353CC}">
              <c16:uniqueId val="{00000003-0E60-4584-BBAB-3FAF0ADDED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610</c:v>
                </c:pt>
                <c:pt idx="3">
                  <c:v>583</c:v>
                </c:pt>
                <c:pt idx="6">
                  <c:v>558</c:v>
                </c:pt>
                <c:pt idx="9">
                  <c:v>528</c:v>
                </c:pt>
                <c:pt idx="12">
                  <c:v>518</c:v>
                </c:pt>
              </c:numCache>
            </c:numRef>
          </c:val>
          <c:extLst>
            <c:ext xmlns:c16="http://schemas.microsoft.com/office/drawing/2014/chart" uri="{C3380CC4-5D6E-409C-BE32-E72D297353CC}">
              <c16:uniqueId val="{00000004-0E60-4584-BBAB-3FAF0ADDED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60-4584-BBAB-3FAF0ADDED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60-4584-BBAB-3FAF0ADDED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1562</c:v>
                </c:pt>
                <c:pt idx="3">
                  <c:v>1537</c:v>
                </c:pt>
                <c:pt idx="6">
                  <c:v>1545</c:v>
                </c:pt>
                <c:pt idx="9">
                  <c:v>1691</c:v>
                </c:pt>
                <c:pt idx="12">
                  <c:v>1790</c:v>
                </c:pt>
              </c:numCache>
            </c:numRef>
          </c:val>
          <c:extLst>
            <c:ext xmlns:c16="http://schemas.microsoft.com/office/drawing/2014/chart" uri="{C3380CC4-5D6E-409C-BE32-E72D297353CC}">
              <c16:uniqueId val="{00000007-0E60-4584-BBAB-3FAF0ADDED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640</c:v>
                </c:pt>
                <c:pt idx="2">
                  <c:v>#N/A</c:v>
                </c:pt>
                <c:pt idx="3">
                  <c:v>#N/A</c:v>
                </c:pt>
                <c:pt idx="4">
                  <c:v>614</c:v>
                </c:pt>
                <c:pt idx="5">
                  <c:v>#N/A</c:v>
                </c:pt>
                <c:pt idx="6">
                  <c:v>#N/A</c:v>
                </c:pt>
                <c:pt idx="7">
                  <c:v>607</c:v>
                </c:pt>
                <c:pt idx="8">
                  <c:v>#N/A</c:v>
                </c:pt>
                <c:pt idx="9">
                  <c:v>#N/A</c:v>
                </c:pt>
                <c:pt idx="10">
                  <c:v>747</c:v>
                </c:pt>
                <c:pt idx="11">
                  <c:v>#N/A</c:v>
                </c:pt>
                <c:pt idx="12">
                  <c:v>#N/A</c:v>
                </c:pt>
                <c:pt idx="13">
                  <c:v>673</c:v>
                </c:pt>
                <c:pt idx="14">
                  <c:v>#N/A</c:v>
                </c:pt>
              </c:numCache>
            </c:numRef>
          </c:val>
          <c:smooth val="0"/>
          <c:extLst>
            <c:ext xmlns:c16="http://schemas.microsoft.com/office/drawing/2014/chart" uri="{C3380CC4-5D6E-409C-BE32-E72D297353CC}">
              <c16:uniqueId val="{00000008-0E60-4584-BBAB-3FAF0ADDED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16649</c:v>
                </c:pt>
                <c:pt idx="5">
                  <c:v>16516</c:v>
                </c:pt>
                <c:pt idx="8">
                  <c:v>16697</c:v>
                </c:pt>
                <c:pt idx="11">
                  <c:v>16749</c:v>
                </c:pt>
                <c:pt idx="14">
                  <c:v>15877</c:v>
                </c:pt>
              </c:numCache>
            </c:numRef>
          </c:val>
          <c:extLst>
            <c:ext xmlns:c16="http://schemas.microsoft.com/office/drawing/2014/chart" uri="{C3380CC4-5D6E-409C-BE32-E72D297353CC}">
              <c16:uniqueId val="{00000000-84FB-4CA2-BFE2-E40E90B663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2290</c:v>
                </c:pt>
                <c:pt idx="5">
                  <c:v>2166</c:v>
                </c:pt>
                <c:pt idx="8">
                  <c:v>1921</c:v>
                </c:pt>
                <c:pt idx="11">
                  <c:v>1773</c:v>
                </c:pt>
                <c:pt idx="14">
                  <c:v>1865</c:v>
                </c:pt>
              </c:numCache>
            </c:numRef>
          </c:val>
          <c:extLst>
            <c:ext xmlns:c16="http://schemas.microsoft.com/office/drawing/2014/chart" uri="{C3380CC4-5D6E-409C-BE32-E72D297353CC}">
              <c16:uniqueId val="{00000001-84FB-4CA2-BFE2-E40E90B663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7498</c:v>
                </c:pt>
                <c:pt idx="5">
                  <c:v>7245</c:v>
                </c:pt>
                <c:pt idx="8">
                  <c:v>7758</c:v>
                </c:pt>
                <c:pt idx="11">
                  <c:v>8556</c:v>
                </c:pt>
                <c:pt idx="14">
                  <c:v>9442</c:v>
                </c:pt>
              </c:numCache>
            </c:numRef>
          </c:val>
          <c:extLst>
            <c:ext xmlns:c16="http://schemas.microsoft.com/office/drawing/2014/chart" uri="{C3380CC4-5D6E-409C-BE32-E72D297353CC}">
              <c16:uniqueId val="{00000002-84FB-4CA2-BFE2-E40E90B663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FB-4CA2-BFE2-E40E90B663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FB-4CA2-BFE2-E40E90B663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310</c:v>
                </c:pt>
                <c:pt idx="3">
                  <c:v>245</c:v>
                </c:pt>
                <c:pt idx="6">
                  <c:v>286</c:v>
                </c:pt>
                <c:pt idx="9">
                  <c:v>164</c:v>
                </c:pt>
                <c:pt idx="12">
                  <c:v>103</c:v>
                </c:pt>
              </c:numCache>
            </c:numRef>
          </c:val>
          <c:extLst>
            <c:ext xmlns:c16="http://schemas.microsoft.com/office/drawing/2014/chart" uri="{C3380CC4-5D6E-409C-BE32-E72D297353CC}">
              <c16:uniqueId val="{00000005-84FB-4CA2-BFE2-E40E90B663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2490</c:v>
                </c:pt>
                <c:pt idx="3">
                  <c:v>2484</c:v>
                </c:pt>
                <c:pt idx="6">
                  <c:v>2478</c:v>
                </c:pt>
                <c:pt idx="9">
                  <c:v>2436</c:v>
                </c:pt>
                <c:pt idx="12">
                  <c:v>2426</c:v>
                </c:pt>
              </c:numCache>
            </c:numRef>
          </c:val>
          <c:extLst>
            <c:ext xmlns:c16="http://schemas.microsoft.com/office/drawing/2014/chart" uri="{C3380CC4-5D6E-409C-BE32-E72D297353CC}">
              <c16:uniqueId val="{00000006-84FB-4CA2-BFE2-E40E90B663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80</c:v>
                </c:pt>
                <c:pt idx="3">
                  <c:v>31</c:v>
                </c:pt>
                <c:pt idx="6">
                  <c:v>11</c:v>
                </c:pt>
                <c:pt idx="9">
                  <c:v>0</c:v>
                </c:pt>
                <c:pt idx="12">
                  <c:v>0</c:v>
                </c:pt>
              </c:numCache>
            </c:numRef>
          </c:val>
          <c:extLst>
            <c:ext xmlns:c16="http://schemas.microsoft.com/office/drawing/2014/chart" uri="{C3380CC4-5D6E-409C-BE32-E72D297353CC}">
              <c16:uniqueId val="{00000007-84FB-4CA2-BFE2-E40E90B663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6442</c:v>
                </c:pt>
                <c:pt idx="3">
                  <c:v>6039</c:v>
                </c:pt>
                <c:pt idx="6">
                  <c:v>5703</c:v>
                </c:pt>
                <c:pt idx="9">
                  <c:v>5389</c:v>
                </c:pt>
                <c:pt idx="12">
                  <c:v>5031</c:v>
                </c:pt>
              </c:numCache>
            </c:numRef>
          </c:val>
          <c:extLst>
            <c:ext xmlns:c16="http://schemas.microsoft.com/office/drawing/2014/chart" uri="{C3380CC4-5D6E-409C-BE32-E72D297353CC}">
              <c16:uniqueId val="{00000008-84FB-4CA2-BFE2-E40E90B663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35</c:v>
                </c:pt>
                <c:pt idx="6">
                  <c:v>31</c:v>
                </c:pt>
                <c:pt idx="9">
                  <c:v>47</c:v>
                </c:pt>
                <c:pt idx="12">
                  <c:v>42</c:v>
                </c:pt>
              </c:numCache>
            </c:numRef>
          </c:val>
          <c:extLst>
            <c:ext xmlns:c16="http://schemas.microsoft.com/office/drawing/2014/chart" uri="{C3380CC4-5D6E-409C-BE32-E72D297353CC}">
              <c16:uniqueId val="{00000009-84FB-4CA2-BFE2-E40E90B663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19107</c:v>
                </c:pt>
                <c:pt idx="3">
                  <c:v>19075</c:v>
                </c:pt>
                <c:pt idx="6">
                  <c:v>19940</c:v>
                </c:pt>
                <c:pt idx="9">
                  <c:v>20015</c:v>
                </c:pt>
                <c:pt idx="12">
                  <c:v>18942</c:v>
                </c:pt>
              </c:numCache>
            </c:numRef>
          </c:val>
          <c:extLst>
            <c:ext xmlns:c16="http://schemas.microsoft.com/office/drawing/2014/chart" uri="{C3380CC4-5D6E-409C-BE32-E72D297353CC}">
              <c16:uniqueId val="{0000000A-84FB-4CA2-BFE2-E40E90B663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1997</c:v>
                </c:pt>
                <c:pt idx="2">
                  <c:v>#N/A</c:v>
                </c:pt>
                <c:pt idx="3">
                  <c:v>#N/A</c:v>
                </c:pt>
                <c:pt idx="4">
                  <c:v>1982</c:v>
                </c:pt>
                <c:pt idx="5">
                  <c:v>#N/A</c:v>
                </c:pt>
                <c:pt idx="6">
                  <c:v>#N/A</c:v>
                </c:pt>
                <c:pt idx="7">
                  <c:v>2072</c:v>
                </c:pt>
                <c:pt idx="8">
                  <c:v>#N/A</c:v>
                </c:pt>
                <c:pt idx="9">
                  <c:v>#N/A</c:v>
                </c:pt>
                <c:pt idx="10">
                  <c:v>974</c:v>
                </c:pt>
                <c:pt idx="11">
                  <c:v>#N/A</c:v>
                </c:pt>
                <c:pt idx="12">
                  <c:v>#N/A</c:v>
                </c:pt>
                <c:pt idx="13">
                  <c:v>0</c:v>
                </c:pt>
                <c:pt idx="14">
                  <c:v>#N/A</c:v>
                </c:pt>
              </c:numCache>
            </c:numRef>
          </c:val>
          <c:smooth val="0"/>
          <c:extLst>
            <c:ext xmlns:c16="http://schemas.microsoft.com/office/drawing/2014/chart" uri="{C3380CC4-5D6E-409C-BE32-E72D297353CC}">
              <c16:uniqueId val="{0000000B-84FB-4CA2-BFE2-E40E90B663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2776</c:v>
                </c:pt>
                <c:pt idx="1">
                  <c:v>3649</c:v>
                </c:pt>
                <c:pt idx="2">
                  <c:v>4051</c:v>
                </c:pt>
              </c:numCache>
            </c:numRef>
          </c:val>
          <c:extLst>
            <c:ext xmlns:c16="http://schemas.microsoft.com/office/drawing/2014/chart" uri="{C3380CC4-5D6E-409C-BE32-E72D297353CC}">
              <c16:uniqueId val="{00000000-544F-4B1C-8745-3DEECDA131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1318</c:v>
                </c:pt>
                <c:pt idx="1">
                  <c:v>1229</c:v>
                </c:pt>
                <c:pt idx="2">
                  <c:v>1218</c:v>
                </c:pt>
              </c:numCache>
            </c:numRef>
          </c:val>
          <c:extLst>
            <c:ext xmlns:c16="http://schemas.microsoft.com/office/drawing/2014/chart" uri="{C3380CC4-5D6E-409C-BE32-E72D297353CC}">
              <c16:uniqueId val="{00000001-544F-4B1C-8745-3DEECDA131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2685</c:v>
                </c:pt>
                <c:pt idx="1">
                  <c:v>2582</c:v>
                </c:pt>
                <c:pt idx="2">
                  <c:v>2941</c:v>
                </c:pt>
              </c:numCache>
            </c:numRef>
          </c:val>
          <c:extLst>
            <c:ext xmlns:c16="http://schemas.microsoft.com/office/drawing/2014/chart" uri="{C3380CC4-5D6E-409C-BE32-E72D297353CC}">
              <c16:uniqueId val="{00000002-544F-4B1C-8745-3DEECDA131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41,623
40,741
98.55
19,618,309
18,624,928
785,890
10,709,026
18,941,676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前年度に引き続き上位に位置しているものの、長引く景気低迷に伴う法人関係税の減収などにより、近年の数値はほぼ横ばいとなっている。緊急に必要な事業を峻別し、投資的経費を抑制する等、歳出の見直しを実施するとともに、地方税の徴収強化、企業誘致等の産業振興による歳入確保に継続して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105410</xdr:rowOff>
    </xdr:to>
    <xdr:cxnSp macro="">
      <xdr:nvCxnSpPr>
        <xdr:cNvPr id="67" name="直線コネクタ 66"/>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105410</xdr:rowOff>
    </xdr:to>
    <xdr:cxnSp macro="">
      <xdr:nvCxnSpPr>
        <xdr:cNvPr id="70" name="直線コネクタ 69"/>
        <xdr:cNvCxnSpPr/>
      </xdr:nvCxnSpPr>
      <xdr:spPr>
        <a:xfrm>
          <a:off x="3225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81280</xdr:rowOff>
    </xdr:from>
    <xdr:to>
      <xdr:col>15</xdr:col>
      <xdr:colOff>82550</xdr:colOff>
      <xdr:row>39</xdr:row>
      <xdr:rowOff>105410</xdr:rowOff>
    </xdr:to>
    <xdr:cxnSp macro="">
      <xdr:nvCxnSpPr>
        <xdr:cNvPr id="73" name="直線コネクタ 72"/>
        <xdr:cNvCxnSpPr/>
      </xdr:nvCxnSpPr>
      <xdr:spPr>
        <a:xfrm>
          <a:off x="2336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81280</xdr:rowOff>
    </xdr:from>
    <xdr:to>
      <xdr:col>11</xdr:col>
      <xdr:colOff>31750</xdr:colOff>
      <xdr:row>39</xdr:row>
      <xdr:rowOff>81280</xdr:rowOff>
    </xdr:to>
    <xdr:cxnSp macro="">
      <xdr:nvCxnSpPr>
        <xdr:cNvPr id="76" name="直線コネクタ 75"/>
        <xdr:cNvCxnSpPr/>
      </xdr:nvCxnSpPr>
      <xdr:spPr>
        <a:xfrm>
          <a:off x="1447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30480</xdr:rowOff>
    </xdr:from>
    <xdr:to>
      <xdr:col>11</xdr:col>
      <xdr:colOff>82550</xdr:colOff>
      <xdr:row>39</xdr:row>
      <xdr:rowOff>132080</xdr:rowOff>
    </xdr:to>
    <xdr:sp macro="" textlink="">
      <xdr:nvSpPr>
        <xdr:cNvPr id="92" name="楕円 91"/>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142257</xdr:rowOff>
    </xdr:from>
    <xdr:ext cx="762000" cy="259045"/>
    <xdr:sp macro="" textlink="">
      <xdr:nvSpPr>
        <xdr:cNvPr id="93" name="テキスト ボックス 92"/>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30480</xdr:rowOff>
    </xdr:from>
    <xdr:to>
      <xdr:col>7</xdr:col>
      <xdr:colOff>31750</xdr:colOff>
      <xdr:row>39</xdr:row>
      <xdr:rowOff>132080</xdr:rowOff>
    </xdr:to>
    <xdr:sp macro="" textlink="">
      <xdr:nvSpPr>
        <xdr:cNvPr id="94" name="楕円 93"/>
        <xdr:cNvSpPr/>
      </xdr:nvSpPr>
      <xdr:spPr>
        <a:xfrm>
          <a:off x="1397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142257</xdr:rowOff>
    </xdr:from>
    <xdr:ext cx="762000" cy="259045"/>
    <xdr:sp macro="" textlink="">
      <xdr:nvSpPr>
        <xdr:cNvPr id="95" name="テキスト ボックス 94"/>
        <xdr:cNvSpPr txBox="1"/>
      </xdr:nvSpPr>
      <xdr:spPr>
        <a:xfrm>
          <a:off x="1066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地方債の新規発行の増加抑制等、義務的経費の圧縮に努めているが、類似団体と比較して平均並みとなっている。</a:t>
          </a:r>
        </a:p>
        <a:p>
          <a:r>
            <a:rPr kumimoji="1" lang="ja-JP" altLang="en-US" sz="1300">
              <a:latin typeface="ＭＳ Ｐゴシック" panose="020B0600070205080204" pitchFamily="50" charset="-128"/>
              <a:ea typeface="ＭＳ Ｐゴシック" panose="020B0600070205080204" pitchFamily="50" charset="-128"/>
            </a:rPr>
            <a:t>　今後、普通建設事業費の実施に伴う地方債残高の増加や、生活保護受給者世帯の高齢化に伴う福祉関係経費の増加が見込まれることから、市税、国民健康保険料等の徴収を強化し財源の確保に努めるとともに、事務事業の優先度を精査したうえで実施を進め、健全財政の維持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114119</xdr:rowOff>
    </xdr:from>
    <xdr:to>
      <xdr:col>23</xdr:col>
      <xdr:colOff>133350</xdr:colOff>
      <xdr:row>60</xdr:row>
      <xdr:rowOff>70213</xdr:rowOff>
    </xdr:to>
    <xdr:cxnSp macro="">
      <xdr:nvCxnSpPr>
        <xdr:cNvPr id="132" name="直線コネクタ 131"/>
        <xdr:cNvCxnSpPr/>
      </xdr:nvCxnSpPr>
      <xdr:spPr>
        <a:xfrm>
          <a:off x="4114800" y="10229669"/>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114119</xdr:rowOff>
    </xdr:from>
    <xdr:to>
      <xdr:col>19</xdr:col>
      <xdr:colOff>133350</xdr:colOff>
      <xdr:row>59</xdr:row>
      <xdr:rowOff>127907</xdr:rowOff>
    </xdr:to>
    <xdr:cxnSp macro="">
      <xdr:nvCxnSpPr>
        <xdr:cNvPr id="135" name="直線コネクタ 134"/>
        <xdr:cNvCxnSpPr/>
      </xdr:nvCxnSpPr>
      <xdr:spPr>
        <a:xfrm flipV="1">
          <a:off x="3225800" y="102296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127907</xdr:rowOff>
    </xdr:from>
    <xdr:to>
      <xdr:col>15</xdr:col>
      <xdr:colOff>82550</xdr:colOff>
      <xdr:row>59</xdr:row>
      <xdr:rowOff>127907</xdr:rowOff>
    </xdr:to>
    <xdr:cxnSp macro="">
      <xdr:nvCxnSpPr>
        <xdr:cNvPr id="138" name="直線コネクタ 137"/>
        <xdr:cNvCxnSpPr/>
      </xdr:nvCxnSpPr>
      <xdr:spPr>
        <a:xfrm>
          <a:off x="2336800" y="1024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72753</xdr:rowOff>
    </xdr:from>
    <xdr:to>
      <xdr:col>11</xdr:col>
      <xdr:colOff>31750</xdr:colOff>
      <xdr:row>59</xdr:row>
      <xdr:rowOff>127907</xdr:rowOff>
    </xdr:to>
    <xdr:cxnSp macro="">
      <xdr:nvCxnSpPr>
        <xdr:cNvPr id="141" name="直線コネクタ 140"/>
        <xdr:cNvCxnSpPr/>
      </xdr:nvCxnSpPr>
      <xdr:spPr>
        <a:xfrm>
          <a:off x="1447800" y="1018830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51" name="楕円 150"/>
        <xdr:cNvSpPr/>
      </xdr:nvSpPr>
      <xdr:spPr>
        <a:xfrm>
          <a:off x="4902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162940</xdr:rowOff>
    </xdr:from>
    <xdr:ext cx="762000" cy="259045"/>
    <xdr:sp macro="" textlink="">
      <xdr:nvSpPr>
        <xdr:cNvPr id="152" name="財政構造の弾力性該当値テキスト"/>
        <xdr:cNvSpPr txBox="1"/>
      </xdr:nvSpPr>
      <xdr:spPr>
        <a:xfrm>
          <a:off x="5041900" y="1027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63319</xdr:rowOff>
    </xdr:from>
    <xdr:to>
      <xdr:col>19</xdr:col>
      <xdr:colOff>184150</xdr:colOff>
      <xdr:row>59</xdr:row>
      <xdr:rowOff>164919</xdr:rowOff>
    </xdr:to>
    <xdr:sp macro="" textlink="">
      <xdr:nvSpPr>
        <xdr:cNvPr id="153" name="楕円 152"/>
        <xdr:cNvSpPr/>
      </xdr:nvSpPr>
      <xdr:spPr>
        <a:xfrm>
          <a:off x="4064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149696</xdr:rowOff>
    </xdr:from>
    <xdr:ext cx="736600" cy="259045"/>
    <xdr:sp macro="" textlink="">
      <xdr:nvSpPr>
        <xdr:cNvPr id="154" name="テキスト ボックス 153"/>
        <xdr:cNvSpPr txBox="1"/>
      </xdr:nvSpPr>
      <xdr:spPr>
        <a:xfrm>
          <a:off x="3733800" y="10265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77107</xdr:rowOff>
    </xdr:from>
    <xdr:to>
      <xdr:col>15</xdr:col>
      <xdr:colOff>133350</xdr:colOff>
      <xdr:row>60</xdr:row>
      <xdr:rowOff>7257</xdr:rowOff>
    </xdr:to>
    <xdr:sp macro="" textlink="">
      <xdr:nvSpPr>
        <xdr:cNvPr id="155" name="楕円 154"/>
        <xdr:cNvSpPr/>
      </xdr:nvSpPr>
      <xdr:spPr>
        <a:xfrm>
          <a:off x="3175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17434</xdr:rowOff>
    </xdr:from>
    <xdr:ext cx="762000" cy="259045"/>
    <xdr:sp macro="" textlink="">
      <xdr:nvSpPr>
        <xdr:cNvPr id="156" name="テキスト ボックス 155"/>
        <xdr:cNvSpPr txBox="1"/>
      </xdr:nvSpPr>
      <xdr:spPr>
        <a:xfrm>
          <a:off x="2844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77107</xdr:rowOff>
    </xdr:from>
    <xdr:to>
      <xdr:col>11</xdr:col>
      <xdr:colOff>82550</xdr:colOff>
      <xdr:row>60</xdr:row>
      <xdr:rowOff>7257</xdr:rowOff>
    </xdr:to>
    <xdr:sp macro="" textlink="">
      <xdr:nvSpPr>
        <xdr:cNvPr id="157" name="楕円 156"/>
        <xdr:cNvSpPr/>
      </xdr:nvSpPr>
      <xdr:spPr>
        <a:xfrm>
          <a:off x="2286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17434</xdr:rowOff>
    </xdr:from>
    <xdr:ext cx="762000" cy="259045"/>
    <xdr:sp macro="" textlink="">
      <xdr:nvSpPr>
        <xdr:cNvPr id="158" name="テキスト ボックス 157"/>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21953</xdr:rowOff>
    </xdr:from>
    <xdr:to>
      <xdr:col>7</xdr:col>
      <xdr:colOff>31750</xdr:colOff>
      <xdr:row>59</xdr:row>
      <xdr:rowOff>123553</xdr:rowOff>
    </xdr:to>
    <xdr:sp macro="" textlink="">
      <xdr:nvSpPr>
        <xdr:cNvPr id="159" name="楕円 158"/>
        <xdr:cNvSpPr/>
      </xdr:nvSpPr>
      <xdr:spPr>
        <a:xfrm>
          <a:off x="1397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133730</xdr:rowOff>
    </xdr:from>
    <xdr:ext cx="762000" cy="259045"/>
    <xdr:sp macro="" textlink="">
      <xdr:nvSpPr>
        <xdr:cNvPr id="160" name="テキスト ボックス 159"/>
        <xdr:cNvSpPr txBox="1"/>
      </xdr:nvSpPr>
      <xdr:spPr>
        <a:xfrm>
          <a:off x="1066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従来より進めてきた職員数・職員手当の削減、及び非常勤特別職に係る報酬の見直し等、人件費削減の積極的な取り組みにより、類似団体と比較して良好な数値となっている。</a:t>
          </a:r>
        </a:p>
        <a:p>
          <a:r>
            <a:rPr kumimoji="1" lang="ja-JP" altLang="en-US" sz="1300">
              <a:latin typeface="ＭＳ Ｐゴシック" panose="020B0600070205080204" pitchFamily="50" charset="-128"/>
              <a:ea typeface="ＭＳ Ｐゴシック" panose="020B0600070205080204" pitchFamily="50" charset="-128"/>
            </a:rPr>
            <a:t>　引き続き経常経費抑制に努め、現在の水準を維持していく。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109942</xdr:rowOff>
    </xdr:from>
    <xdr:to>
      <xdr:col>23</xdr:col>
      <xdr:colOff>133350</xdr:colOff>
      <xdr:row>81</xdr:row>
      <xdr:rowOff>116709</xdr:rowOff>
    </xdr:to>
    <xdr:cxnSp macro="">
      <xdr:nvCxnSpPr>
        <xdr:cNvPr id="196" name="直線コネクタ 195"/>
        <xdr:cNvCxnSpPr/>
      </xdr:nvCxnSpPr>
      <xdr:spPr>
        <a:xfrm>
          <a:off x="4114800" y="13997392"/>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92459</xdr:rowOff>
    </xdr:from>
    <xdr:to>
      <xdr:col>19</xdr:col>
      <xdr:colOff>133350</xdr:colOff>
      <xdr:row>81</xdr:row>
      <xdr:rowOff>109942</xdr:rowOff>
    </xdr:to>
    <xdr:cxnSp macro="">
      <xdr:nvCxnSpPr>
        <xdr:cNvPr id="199" name="直線コネクタ 198"/>
        <xdr:cNvCxnSpPr/>
      </xdr:nvCxnSpPr>
      <xdr:spPr>
        <a:xfrm>
          <a:off x="3225800" y="13979909"/>
          <a:ext cx="889000" cy="1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71586</xdr:rowOff>
    </xdr:from>
    <xdr:to>
      <xdr:col>15</xdr:col>
      <xdr:colOff>82550</xdr:colOff>
      <xdr:row>81</xdr:row>
      <xdr:rowOff>92459</xdr:rowOff>
    </xdr:to>
    <xdr:cxnSp macro="">
      <xdr:nvCxnSpPr>
        <xdr:cNvPr id="202" name="直線コネクタ 201"/>
        <xdr:cNvCxnSpPr/>
      </xdr:nvCxnSpPr>
      <xdr:spPr>
        <a:xfrm>
          <a:off x="2336800" y="13959036"/>
          <a:ext cx="889000" cy="2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64963</xdr:rowOff>
    </xdr:from>
    <xdr:to>
      <xdr:col>11</xdr:col>
      <xdr:colOff>31750</xdr:colOff>
      <xdr:row>81</xdr:row>
      <xdr:rowOff>71586</xdr:rowOff>
    </xdr:to>
    <xdr:cxnSp macro="">
      <xdr:nvCxnSpPr>
        <xdr:cNvPr id="205" name="直線コネクタ 204"/>
        <xdr:cNvCxnSpPr/>
      </xdr:nvCxnSpPr>
      <xdr:spPr>
        <a:xfrm>
          <a:off x="1447800" y="13952413"/>
          <a:ext cx="8890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65909</xdr:rowOff>
    </xdr:from>
    <xdr:to>
      <xdr:col>23</xdr:col>
      <xdr:colOff>184150</xdr:colOff>
      <xdr:row>81</xdr:row>
      <xdr:rowOff>167509</xdr:rowOff>
    </xdr:to>
    <xdr:sp macro="" textlink="">
      <xdr:nvSpPr>
        <xdr:cNvPr id="215" name="楕円 214"/>
        <xdr:cNvSpPr/>
      </xdr:nvSpPr>
      <xdr:spPr>
        <a:xfrm>
          <a:off x="4902200" y="139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158636</xdr:rowOff>
    </xdr:from>
    <xdr:ext cx="762000" cy="259045"/>
    <xdr:sp macro="" textlink="">
      <xdr:nvSpPr>
        <xdr:cNvPr id="216" name="人件費・物件費等の状況該当値テキスト"/>
        <xdr:cNvSpPr txBox="1"/>
      </xdr:nvSpPr>
      <xdr:spPr>
        <a:xfrm>
          <a:off x="5041900" y="1387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59142</xdr:rowOff>
    </xdr:from>
    <xdr:to>
      <xdr:col>19</xdr:col>
      <xdr:colOff>184150</xdr:colOff>
      <xdr:row>81</xdr:row>
      <xdr:rowOff>160742</xdr:rowOff>
    </xdr:to>
    <xdr:sp macro="" textlink="">
      <xdr:nvSpPr>
        <xdr:cNvPr id="217" name="楕円 216"/>
        <xdr:cNvSpPr/>
      </xdr:nvSpPr>
      <xdr:spPr>
        <a:xfrm>
          <a:off x="4064000" y="139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170919</xdr:rowOff>
    </xdr:from>
    <xdr:ext cx="736600" cy="259045"/>
    <xdr:sp macro="" textlink="">
      <xdr:nvSpPr>
        <xdr:cNvPr id="218" name="テキスト ボックス 217"/>
        <xdr:cNvSpPr txBox="1"/>
      </xdr:nvSpPr>
      <xdr:spPr>
        <a:xfrm>
          <a:off x="3733800" y="1371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41659</xdr:rowOff>
    </xdr:from>
    <xdr:to>
      <xdr:col>15</xdr:col>
      <xdr:colOff>133350</xdr:colOff>
      <xdr:row>81</xdr:row>
      <xdr:rowOff>143259</xdr:rowOff>
    </xdr:to>
    <xdr:sp macro="" textlink="">
      <xdr:nvSpPr>
        <xdr:cNvPr id="219" name="楕円 218"/>
        <xdr:cNvSpPr/>
      </xdr:nvSpPr>
      <xdr:spPr>
        <a:xfrm>
          <a:off x="3175000" y="139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153436</xdr:rowOff>
    </xdr:from>
    <xdr:ext cx="762000" cy="259045"/>
    <xdr:sp macro="" textlink="">
      <xdr:nvSpPr>
        <xdr:cNvPr id="220" name="テキスト ボックス 219"/>
        <xdr:cNvSpPr txBox="1"/>
      </xdr:nvSpPr>
      <xdr:spPr>
        <a:xfrm>
          <a:off x="2844800" y="1369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20786</xdr:rowOff>
    </xdr:from>
    <xdr:to>
      <xdr:col>11</xdr:col>
      <xdr:colOff>82550</xdr:colOff>
      <xdr:row>81</xdr:row>
      <xdr:rowOff>122386</xdr:rowOff>
    </xdr:to>
    <xdr:sp macro="" textlink="">
      <xdr:nvSpPr>
        <xdr:cNvPr id="221" name="楕円 220"/>
        <xdr:cNvSpPr/>
      </xdr:nvSpPr>
      <xdr:spPr>
        <a:xfrm>
          <a:off x="2286000" y="139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132563</xdr:rowOff>
    </xdr:from>
    <xdr:ext cx="762000" cy="259045"/>
    <xdr:sp macro="" textlink="">
      <xdr:nvSpPr>
        <xdr:cNvPr id="222" name="テキスト ボックス 221"/>
        <xdr:cNvSpPr txBox="1"/>
      </xdr:nvSpPr>
      <xdr:spPr>
        <a:xfrm>
          <a:off x="1955800" y="136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14163</xdr:rowOff>
    </xdr:from>
    <xdr:to>
      <xdr:col>7</xdr:col>
      <xdr:colOff>31750</xdr:colOff>
      <xdr:row>81</xdr:row>
      <xdr:rowOff>115763</xdr:rowOff>
    </xdr:to>
    <xdr:sp macro="" textlink="">
      <xdr:nvSpPr>
        <xdr:cNvPr id="223" name="楕円 222"/>
        <xdr:cNvSpPr/>
      </xdr:nvSpPr>
      <xdr:spPr>
        <a:xfrm>
          <a:off x="1397000" y="139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125940</xdr:rowOff>
    </xdr:from>
    <xdr:ext cx="762000" cy="259045"/>
    <xdr:sp macro="" textlink="">
      <xdr:nvSpPr>
        <xdr:cNvPr id="224" name="テキスト ボックス 223"/>
        <xdr:cNvSpPr txBox="1"/>
      </xdr:nvSpPr>
      <xdr:spPr>
        <a:xfrm>
          <a:off x="1066800" y="1367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長野県人事委員会勧告に伴う給料表の改定策や職員構成の変動に伴い、下降傾向になっている。引き続き給与水準の適正化に努める。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141816</xdr:rowOff>
    </xdr:to>
    <xdr:cxnSp macro="">
      <xdr:nvCxnSpPr>
        <xdr:cNvPr id="258" name="直線コネクタ 257"/>
        <xdr:cNvCxnSpPr/>
      </xdr:nvCxnSpPr>
      <xdr:spPr>
        <a:xfrm flipV="1">
          <a:off x="16179800" y="14779272"/>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168628</xdr:rowOff>
    </xdr:to>
    <xdr:cxnSp macro="">
      <xdr:nvCxnSpPr>
        <xdr:cNvPr id="261" name="直線コネクタ 260"/>
        <xdr:cNvCxnSpPr/>
      </xdr:nvCxnSpPr>
      <xdr:spPr>
        <a:xfrm flipV="1">
          <a:off x="15290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23989</xdr:rowOff>
    </xdr:to>
    <xdr:cxnSp macro="">
      <xdr:nvCxnSpPr>
        <xdr:cNvPr id="264" name="直線コネクタ 263"/>
        <xdr:cNvCxnSpPr/>
      </xdr:nvCxnSpPr>
      <xdr:spPr>
        <a:xfrm flipV="1">
          <a:off x="14401800" y="1491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23989</xdr:rowOff>
    </xdr:to>
    <xdr:cxnSp macro="">
      <xdr:nvCxnSpPr>
        <xdr:cNvPr id="267" name="直線コネクタ 266"/>
        <xdr:cNvCxnSpPr/>
      </xdr:nvCxnSpPr>
      <xdr:spPr>
        <a:xfrm>
          <a:off x="13512800" y="148865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7" name="楕円 276"/>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299</xdr:rowOff>
    </xdr:from>
    <xdr:ext cx="762000" cy="259045"/>
    <xdr:sp macro="" textlink="">
      <xdr:nvSpPr>
        <xdr:cNvPr id="278" name="給与水準   （国との比較）該当値テキスト"/>
        <xdr:cNvSpPr txBox="1"/>
      </xdr:nvSpPr>
      <xdr:spPr>
        <a:xfrm>
          <a:off x="171069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9" name="楕円 278"/>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0" name="テキスト ボックス 279"/>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1" name="楕円 280"/>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2" name="テキスト ボックス 281"/>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3" name="楕円 282"/>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4" name="テキスト ボックス 283"/>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5" name="楕円 284"/>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6" name="テキスト ボックス 285"/>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昨年度と比較では横ばいとなっており、引き続き類似団体平均を下回っている。令和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年度に作成した小諸市職員定員管理計画に基づき、今後とも業務量を考慮した適正な定員管理に努める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106317</xdr:rowOff>
    </xdr:from>
    <xdr:to>
      <xdr:col>81</xdr:col>
      <xdr:colOff>44450</xdr:colOff>
      <xdr:row>58</xdr:row>
      <xdr:rowOff>106317</xdr:rowOff>
    </xdr:to>
    <xdr:cxnSp macro="">
      <xdr:nvCxnSpPr>
        <xdr:cNvPr id="323" name="直線コネクタ 322"/>
        <xdr:cNvCxnSpPr/>
      </xdr:nvCxnSpPr>
      <xdr:spPr>
        <a:xfrm>
          <a:off x="16179800" y="100504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101721</xdr:rowOff>
    </xdr:from>
    <xdr:to>
      <xdr:col>77</xdr:col>
      <xdr:colOff>44450</xdr:colOff>
      <xdr:row>58</xdr:row>
      <xdr:rowOff>106317</xdr:rowOff>
    </xdr:to>
    <xdr:cxnSp macro="">
      <xdr:nvCxnSpPr>
        <xdr:cNvPr id="326" name="直線コネクタ 325"/>
        <xdr:cNvCxnSpPr/>
      </xdr:nvCxnSpPr>
      <xdr:spPr>
        <a:xfrm>
          <a:off x="15290800" y="1004582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85634</xdr:rowOff>
    </xdr:from>
    <xdr:to>
      <xdr:col>72</xdr:col>
      <xdr:colOff>203200</xdr:colOff>
      <xdr:row>58</xdr:row>
      <xdr:rowOff>101721</xdr:rowOff>
    </xdr:to>
    <xdr:cxnSp macro="">
      <xdr:nvCxnSpPr>
        <xdr:cNvPr id="329" name="直線コネクタ 328"/>
        <xdr:cNvCxnSpPr/>
      </xdr:nvCxnSpPr>
      <xdr:spPr>
        <a:xfrm>
          <a:off x="14401800" y="1002973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68399</xdr:rowOff>
    </xdr:from>
    <xdr:to>
      <xdr:col>68</xdr:col>
      <xdr:colOff>152400</xdr:colOff>
      <xdr:row>58</xdr:row>
      <xdr:rowOff>85634</xdr:rowOff>
    </xdr:to>
    <xdr:cxnSp macro="">
      <xdr:nvCxnSpPr>
        <xdr:cNvPr id="332" name="直線コネクタ 331"/>
        <xdr:cNvCxnSpPr/>
      </xdr:nvCxnSpPr>
      <xdr:spPr>
        <a:xfrm>
          <a:off x="13512800" y="100124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55517</xdr:rowOff>
    </xdr:from>
    <xdr:to>
      <xdr:col>81</xdr:col>
      <xdr:colOff>95250</xdr:colOff>
      <xdr:row>58</xdr:row>
      <xdr:rowOff>157117</xdr:rowOff>
    </xdr:to>
    <xdr:sp macro="" textlink="">
      <xdr:nvSpPr>
        <xdr:cNvPr id="342" name="楕円 341"/>
        <xdr:cNvSpPr/>
      </xdr:nvSpPr>
      <xdr:spPr>
        <a:xfrm>
          <a:off x="169672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148244</xdr:rowOff>
    </xdr:from>
    <xdr:ext cx="762000" cy="259045"/>
    <xdr:sp macro="" textlink="">
      <xdr:nvSpPr>
        <xdr:cNvPr id="343" name="定員管理の状況該当値テキスト"/>
        <xdr:cNvSpPr txBox="1"/>
      </xdr:nvSpPr>
      <xdr:spPr>
        <a:xfrm>
          <a:off x="17106900" y="992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55517</xdr:rowOff>
    </xdr:from>
    <xdr:to>
      <xdr:col>77</xdr:col>
      <xdr:colOff>95250</xdr:colOff>
      <xdr:row>58</xdr:row>
      <xdr:rowOff>157117</xdr:rowOff>
    </xdr:to>
    <xdr:sp macro="" textlink="">
      <xdr:nvSpPr>
        <xdr:cNvPr id="344" name="楕円 343"/>
        <xdr:cNvSpPr/>
      </xdr:nvSpPr>
      <xdr:spPr>
        <a:xfrm>
          <a:off x="16129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167294</xdr:rowOff>
    </xdr:from>
    <xdr:ext cx="736600" cy="259045"/>
    <xdr:sp macro="" textlink="">
      <xdr:nvSpPr>
        <xdr:cNvPr id="345" name="テキスト ボックス 344"/>
        <xdr:cNvSpPr txBox="1"/>
      </xdr:nvSpPr>
      <xdr:spPr>
        <a:xfrm>
          <a:off x="15798800" y="976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50921</xdr:rowOff>
    </xdr:from>
    <xdr:to>
      <xdr:col>73</xdr:col>
      <xdr:colOff>44450</xdr:colOff>
      <xdr:row>58</xdr:row>
      <xdr:rowOff>152521</xdr:rowOff>
    </xdr:to>
    <xdr:sp macro="" textlink="">
      <xdr:nvSpPr>
        <xdr:cNvPr id="346" name="楕円 345"/>
        <xdr:cNvSpPr/>
      </xdr:nvSpPr>
      <xdr:spPr>
        <a:xfrm>
          <a:off x="15240000" y="99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162698</xdr:rowOff>
    </xdr:from>
    <xdr:ext cx="762000" cy="259045"/>
    <xdr:sp macro="" textlink="">
      <xdr:nvSpPr>
        <xdr:cNvPr id="347" name="テキスト ボックス 346"/>
        <xdr:cNvSpPr txBox="1"/>
      </xdr:nvSpPr>
      <xdr:spPr>
        <a:xfrm>
          <a:off x="14909800" y="976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34834</xdr:rowOff>
    </xdr:from>
    <xdr:to>
      <xdr:col>68</xdr:col>
      <xdr:colOff>203200</xdr:colOff>
      <xdr:row>58</xdr:row>
      <xdr:rowOff>136434</xdr:rowOff>
    </xdr:to>
    <xdr:sp macro="" textlink="">
      <xdr:nvSpPr>
        <xdr:cNvPr id="348" name="楕円 347"/>
        <xdr:cNvSpPr/>
      </xdr:nvSpPr>
      <xdr:spPr>
        <a:xfrm>
          <a:off x="143510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146611</xdr:rowOff>
    </xdr:from>
    <xdr:ext cx="762000" cy="259045"/>
    <xdr:sp macro="" textlink="">
      <xdr:nvSpPr>
        <xdr:cNvPr id="349" name="テキスト ボックス 348"/>
        <xdr:cNvSpPr txBox="1"/>
      </xdr:nvSpPr>
      <xdr:spPr>
        <a:xfrm>
          <a:off x="14020800" y="974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17599</xdr:rowOff>
    </xdr:from>
    <xdr:to>
      <xdr:col>64</xdr:col>
      <xdr:colOff>152400</xdr:colOff>
      <xdr:row>58</xdr:row>
      <xdr:rowOff>119199</xdr:rowOff>
    </xdr:to>
    <xdr:sp macro="" textlink="">
      <xdr:nvSpPr>
        <xdr:cNvPr id="350" name="楕円 349"/>
        <xdr:cNvSpPr/>
      </xdr:nvSpPr>
      <xdr:spPr>
        <a:xfrm>
          <a:off x="13462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129376</xdr:rowOff>
    </xdr:from>
    <xdr:ext cx="762000" cy="259045"/>
    <xdr:sp macro="" textlink="">
      <xdr:nvSpPr>
        <xdr:cNvPr id="351" name="テキスト ボックス 350"/>
        <xdr:cNvSpPr txBox="1"/>
      </xdr:nvSpPr>
      <xdr:spPr>
        <a:xfrm>
          <a:off x="13131800" y="97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これまで、普通建設事業費の計画的実施により地方債発行の増加を抑制してきた結果、類似団体内では引き続き平均を下回っている。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今後予定している大型普通建設事業に伴い、地方債の新規発行額が増加が見込まれることから、今後は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153247</xdr:rowOff>
    </xdr:from>
    <xdr:to>
      <xdr:col>81</xdr:col>
      <xdr:colOff>44450</xdr:colOff>
      <xdr:row>36</xdr:row>
      <xdr:rowOff>153247</xdr:rowOff>
    </xdr:to>
    <xdr:cxnSp macro="">
      <xdr:nvCxnSpPr>
        <xdr:cNvPr id="385" name="直線コネクタ 384"/>
        <xdr:cNvCxnSpPr/>
      </xdr:nvCxnSpPr>
      <xdr:spPr>
        <a:xfrm>
          <a:off x="16179800" y="63254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153247</xdr:rowOff>
    </xdr:to>
    <xdr:cxnSp macro="">
      <xdr:nvCxnSpPr>
        <xdr:cNvPr id="388" name="直線コネクタ 387"/>
        <xdr:cNvCxnSpPr/>
      </xdr:nvCxnSpPr>
      <xdr:spPr>
        <a:xfrm>
          <a:off x="15290800" y="632343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167322</xdr:rowOff>
    </xdr:to>
    <xdr:cxnSp macro="">
      <xdr:nvCxnSpPr>
        <xdr:cNvPr id="391" name="直線コネクタ 390"/>
        <xdr:cNvCxnSpPr/>
      </xdr:nvCxnSpPr>
      <xdr:spPr>
        <a:xfrm flipV="1">
          <a:off x="14401800" y="632343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167322</xdr:rowOff>
    </xdr:from>
    <xdr:to>
      <xdr:col>68</xdr:col>
      <xdr:colOff>152400</xdr:colOff>
      <xdr:row>36</xdr:row>
      <xdr:rowOff>169333</xdr:rowOff>
    </xdr:to>
    <xdr:cxnSp macro="">
      <xdr:nvCxnSpPr>
        <xdr:cNvPr id="394" name="直線コネクタ 393"/>
        <xdr:cNvCxnSpPr/>
      </xdr:nvCxnSpPr>
      <xdr:spPr>
        <a:xfrm flipV="1">
          <a:off x="13512800" y="633952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102447</xdr:rowOff>
    </xdr:from>
    <xdr:to>
      <xdr:col>81</xdr:col>
      <xdr:colOff>95250</xdr:colOff>
      <xdr:row>37</xdr:row>
      <xdr:rowOff>32597</xdr:rowOff>
    </xdr:to>
    <xdr:sp macro="" textlink="">
      <xdr:nvSpPr>
        <xdr:cNvPr id="404" name="楕円 403"/>
        <xdr:cNvSpPr/>
      </xdr:nvSpPr>
      <xdr:spPr>
        <a:xfrm>
          <a:off x="169672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118974</xdr:rowOff>
    </xdr:from>
    <xdr:ext cx="762000" cy="259045"/>
    <xdr:sp macro="" textlink="">
      <xdr:nvSpPr>
        <xdr:cNvPr id="405" name="公債費負担の状況該当値テキスト"/>
        <xdr:cNvSpPr txBox="1"/>
      </xdr:nvSpPr>
      <xdr:spPr>
        <a:xfrm>
          <a:off x="17106900" y="611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102447</xdr:rowOff>
    </xdr:from>
    <xdr:to>
      <xdr:col>77</xdr:col>
      <xdr:colOff>95250</xdr:colOff>
      <xdr:row>37</xdr:row>
      <xdr:rowOff>32597</xdr:rowOff>
    </xdr:to>
    <xdr:sp macro="" textlink="">
      <xdr:nvSpPr>
        <xdr:cNvPr id="406" name="楕円 405"/>
        <xdr:cNvSpPr/>
      </xdr:nvSpPr>
      <xdr:spPr>
        <a:xfrm>
          <a:off x="16129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42774</xdr:rowOff>
    </xdr:from>
    <xdr:ext cx="736600" cy="259045"/>
    <xdr:sp macro="" textlink="">
      <xdr:nvSpPr>
        <xdr:cNvPr id="407" name="テキスト ボックス 406"/>
        <xdr:cNvSpPr txBox="1"/>
      </xdr:nvSpPr>
      <xdr:spPr>
        <a:xfrm>
          <a:off x="15798800" y="604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8" name="楕円 407"/>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09" name="テキスト ボックス 408"/>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116522</xdr:rowOff>
    </xdr:from>
    <xdr:to>
      <xdr:col>68</xdr:col>
      <xdr:colOff>203200</xdr:colOff>
      <xdr:row>37</xdr:row>
      <xdr:rowOff>46672</xdr:rowOff>
    </xdr:to>
    <xdr:sp macro="" textlink="">
      <xdr:nvSpPr>
        <xdr:cNvPr id="410" name="楕円 409"/>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56849</xdr:rowOff>
    </xdr:from>
    <xdr:ext cx="762000" cy="259045"/>
    <xdr:sp macro="" textlink="">
      <xdr:nvSpPr>
        <xdr:cNvPr id="411" name="テキスト ボックス 410"/>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12" name="楕円 411"/>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13" name="テキスト ボックス 412"/>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剰余金等を財源とした財政調整基金（約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億円）への積立及び学校建設準備基金（約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への積立により充当可能基金が増加したため、数値は改善傾向にあるが、今後予定している市内小学校統合をはじめ、大型普通建設事業に伴う地方債の新規発行増加や基金の取崩しの影響により、比率の上昇が見込まれる。</a:t>
          </a:r>
        </a:p>
        <a:p>
          <a:r>
            <a:rPr kumimoji="1" lang="ja-JP" altLang="en-US" sz="1300">
              <a:latin typeface="ＭＳ Ｐゴシック" panose="020B0600070205080204" pitchFamily="50" charset="-128"/>
              <a:ea typeface="ＭＳ Ｐゴシック" panose="020B0600070205080204" pitchFamily="50" charset="-128"/>
            </a:rPr>
            <a:t>　今後、事業の計画的実施により地方債新規発行の増加の抑制をするとともに、歳出全体の徹底的な見直しにより基金残高の減少抑制に努める。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61532</xdr:rowOff>
    </xdr:from>
    <xdr:to>
      <xdr:col>77</xdr:col>
      <xdr:colOff>44450</xdr:colOff>
      <xdr:row>15</xdr:row>
      <xdr:rowOff>138748</xdr:rowOff>
    </xdr:to>
    <xdr:cxnSp macro="">
      <xdr:nvCxnSpPr>
        <xdr:cNvPr id="443" name="直線コネクタ 442"/>
        <xdr:cNvCxnSpPr/>
      </xdr:nvCxnSpPr>
      <xdr:spPr>
        <a:xfrm flipV="1">
          <a:off x="15290800" y="263328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4" name="将来負担の状況平均値テキスト"/>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138748</xdr:rowOff>
    </xdr:from>
    <xdr:to>
      <xdr:col>72</xdr:col>
      <xdr:colOff>203200</xdr:colOff>
      <xdr:row>15</xdr:row>
      <xdr:rowOff>140557</xdr:rowOff>
    </xdr:to>
    <xdr:cxnSp macro="">
      <xdr:nvCxnSpPr>
        <xdr:cNvPr id="446" name="直線コネクタ 445"/>
        <xdr:cNvCxnSpPr/>
      </xdr:nvCxnSpPr>
      <xdr:spPr>
        <a:xfrm flipV="1">
          <a:off x="14401800" y="2710498"/>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140557</xdr:rowOff>
    </xdr:from>
    <xdr:to>
      <xdr:col>68</xdr:col>
      <xdr:colOff>152400</xdr:colOff>
      <xdr:row>15</xdr:row>
      <xdr:rowOff>141161</xdr:rowOff>
    </xdr:to>
    <xdr:cxnSp macro="">
      <xdr:nvCxnSpPr>
        <xdr:cNvPr id="449" name="直線コネクタ 448"/>
        <xdr:cNvCxnSpPr/>
      </xdr:nvCxnSpPr>
      <xdr:spPr>
        <a:xfrm flipV="1">
          <a:off x="13512800" y="2712307"/>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52" name="フローチャート: 判断 451"/>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3" name="テキスト ボックス 452"/>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4" name="フローチャート: 判断 453"/>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5" name="テキスト ボックス 454"/>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10732</xdr:rowOff>
    </xdr:from>
    <xdr:to>
      <xdr:col>77</xdr:col>
      <xdr:colOff>95250</xdr:colOff>
      <xdr:row>15</xdr:row>
      <xdr:rowOff>112332</xdr:rowOff>
    </xdr:to>
    <xdr:sp macro="" textlink="">
      <xdr:nvSpPr>
        <xdr:cNvPr id="461" name="楕円 460"/>
        <xdr:cNvSpPr/>
      </xdr:nvSpPr>
      <xdr:spPr>
        <a:xfrm>
          <a:off x="16129000" y="25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122509</xdr:rowOff>
    </xdr:from>
    <xdr:ext cx="736600" cy="259045"/>
    <xdr:sp macro="" textlink="">
      <xdr:nvSpPr>
        <xdr:cNvPr id="462" name="テキスト ボックス 461"/>
        <xdr:cNvSpPr txBox="1"/>
      </xdr:nvSpPr>
      <xdr:spPr>
        <a:xfrm>
          <a:off x="15798800" y="2351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87948</xdr:rowOff>
    </xdr:from>
    <xdr:to>
      <xdr:col>73</xdr:col>
      <xdr:colOff>44450</xdr:colOff>
      <xdr:row>16</xdr:row>
      <xdr:rowOff>18098</xdr:rowOff>
    </xdr:to>
    <xdr:sp macro="" textlink="">
      <xdr:nvSpPr>
        <xdr:cNvPr id="463" name="楕円 462"/>
        <xdr:cNvSpPr/>
      </xdr:nvSpPr>
      <xdr:spPr>
        <a:xfrm>
          <a:off x="15240000" y="26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28275</xdr:rowOff>
    </xdr:from>
    <xdr:ext cx="762000" cy="259045"/>
    <xdr:sp macro="" textlink="">
      <xdr:nvSpPr>
        <xdr:cNvPr id="464" name="テキスト ボックス 463"/>
        <xdr:cNvSpPr txBox="1"/>
      </xdr:nvSpPr>
      <xdr:spPr>
        <a:xfrm>
          <a:off x="14909800" y="242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89757</xdr:rowOff>
    </xdr:from>
    <xdr:to>
      <xdr:col>68</xdr:col>
      <xdr:colOff>203200</xdr:colOff>
      <xdr:row>16</xdr:row>
      <xdr:rowOff>19907</xdr:rowOff>
    </xdr:to>
    <xdr:sp macro="" textlink="">
      <xdr:nvSpPr>
        <xdr:cNvPr id="465" name="楕円 464"/>
        <xdr:cNvSpPr/>
      </xdr:nvSpPr>
      <xdr:spPr>
        <a:xfrm>
          <a:off x="14351000" y="26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30084</xdr:rowOff>
    </xdr:from>
    <xdr:ext cx="762000" cy="259045"/>
    <xdr:sp macro="" textlink="">
      <xdr:nvSpPr>
        <xdr:cNvPr id="466" name="テキスト ボックス 465"/>
        <xdr:cNvSpPr txBox="1"/>
      </xdr:nvSpPr>
      <xdr:spPr>
        <a:xfrm>
          <a:off x="14020800" y="243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90361</xdr:rowOff>
    </xdr:from>
    <xdr:to>
      <xdr:col>64</xdr:col>
      <xdr:colOff>152400</xdr:colOff>
      <xdr:row>16</xdr:row>
      <xdr:rowOff>20511</xdr:rowOff>
    </xdr:to>
    <xdr:sp macro="" textlink="">
      <xdr:nvSpPr>
        <xdr:cNvPr id="467" name="楕円 466"/>
        <xdr:cNvSpPr/>
      </xdr:nvSpPr>
      <xdr:spPr>
        <a:xfrm>
          <a:off x="13462000" y="26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30688</xdr:rowOff>
    </xdr:from>
    <xdr:ext cx="762000" cy="259045"/>
    <xdr:sp macro="" textlink="">
      <xdr:nvSpPr>
        <xdr:cNvPr id="468" name="テキスト ボックス 467"/>
        <xdr:cNvSpPr txBox="1"/>
      </xdr:nvSpPr>
      <xdr:spPr>
        <a:xfrm>
          <a:off x="13131800" y="243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41,623
40,741
98.55
19,618,309
18,624,928
785,890
10,709,026
18,941,676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職員数の削減や非常勤特別職に係る報酬の見直し等、人件費削減の取り組みを積極的に進めてきたことにより、類似団体と比較して良好な数値となっている。</a:t>
          </a:r>
        </a:p>
        <a:p>
          <a:r>
            <a:rPr kumimoji="1" lang="ja-JP" altLang="en-US" sz="1300">
              <a:latin typeface="ＭＳ Ｐゴシック" panose="020B0600070205080204" pitchFamily="50" charset="-128"/>
              <a:ea typeface="ＭＳ Ｐゴシック" panose="020B0600070205080204" pitchFamily="50" charset="-128"/>
            </a:rPr>
            <a:t>　引き続き経費の抑制に努め、現在の水準を維持していく。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39370</xdr:rowOff>
    </xdr:to>
    <xdr:cxnSp macro="">
      <xdr:nvCxnSpPr>
        <xdr:cNvPr id="66" name="直線コネクタ 65"/>
        <xdr:cNvCxnSpPr/>
      </xdr:nvCxnSpPr>
      <xdr:spPr>
        <a:xfrm>
          <a:off x="3987800" y="6375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107950</xdr:rowOff>
    </xdr:to>
    <xdr:cxnSp macro="">
      <xdr:nvCxnSpPr>
        <xdr:cNvPr id="69" name="直線コネクタ 68"/>
        <xdr:cNvCxnSpPr/>
      </xdr:nvCxnSpPr>
      <xdr:spPr>
        <a:xfrm flipV="1">
          <a:off x="3098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37</xdr:row>
      <xdr:rowOff>107950</xdr:rowOff>
    </xdr:to>
    <xdr:cxnSp macro="">
      <xdr:nvCxnSpPr>
        <xdr:cNvPr id="72" name="直線コネクタ 71"/>
        <xdr:cNvCxnSpPr/>
      </xdr:nvCxnSpPr>
      <xdr:spPr>
        <a:xfrm>
          <a:off x="2209800" y="60782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146050</xdr:rowOff>
    </xdr:to>
    <xdr:cxnSp macro="">
      <xdr:nvCxnSpPr>
        <xdr:cNvPr id="75" name="直線コネクタ 74"/>
        <xdr:cNvCxnSpPr/>
      </xdr:nvCxnSpPr>
      <xdr:spPr>
        <a:xfrm flipV="1">
          <a:off x="1320800" y="607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5097</xdr:rowOff>
    </xdr:from>
    <xdr:ext cx="762000" cy="259045"/>
    <xdr:sp macro="" textlink="">
      <xdr:nvSpPr>
        <xdr:cNvPr id="86" name="人件費該当値テキスト"/>
        <xdr:cNvSpPr txBox="1"/>
      </xdr:nvSpPr>
      <xdr:spPr>
        <a:xfrm>
          <a:off x="49149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90" name="テキスト ボックス 89"/>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原油・電力・ガス等の物価高騰により、需用費や委託料等が増額となったことが影響したため、物件費に係る経常収支比率は上昇している。</a:t>
          </a:r>
        </a:p>
        <a:p>
          <a:r>
            <a:rPr kumimoji="1" lang="ja-JP" altLang="en-US" sz="1300">
              <a:latin typeface="ＭＳ Ｐゴシック" panose="020B0600070205080204" pitchFamily="50" charset="-128"/>
              <a:ea typeface="ＭＳ Ｐゴシック" panose="020B0600070205080204" pitchFamily="50" charset="-128"/>
            </a:rPr>
            <a:t>　引き続き、徹底した経費削減に取り組み、財政の健全化を図る。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17</xdr:row>
      <xdr:rowOff>58964</xdr:rowOff>
    </xdr:to>
    <xdr:cxnSp macro="">
      <xdr:nvCxnSpPr>
        <xdr:cNvPr id="129" name="直線コネクタ 128"/>
        <xdr:cNvCxnSpPr/>
      </xdr:nvCxnSpPr>
      <xdr:spPr>
        <a:xfrm>
          <a:off x="15671800" y="28647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17</xdr:row>
      <xdr:rowOff>4536</xdr:rowOff>
    </xdr:to>
    <xdr:cxnSp macro="">
      <xdr:nvCxnSpPr>
        <xdr:cNvPr id="132" name="直線コネクタ 131"/>
        <xdr:cNvCxnSpPr/>
      </xdr:nvCxnSpPr>
      <xdr:spPr>
        <a:xfrm flipV="1">
          <a:off x="14782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135164</xdr:rowOff>
    </xdr:to>
    <xdr:cxnSp macro="">
      <xdr:nvCxnSpPr>
        <xdr:cNvPr id="135" name="直線コネクタ 134"/>
        <xdr:cNvCxnSpPr/>
      </xdr:nvCxnSpPr>
      <xdr:spPr>
        <a:xfrm flipV="1">
          <a:off x="13893800" y="2919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135164</xdr:rowOff>
    </xdr:to>
    <xdr:cxnSp macro="">
      <xdr:nvCxnSpPr>
        <xdr:cNvPr id="138" name="直線コネクタ 137"/>
        <xdr:cNvCxnSpPr/>
      </xdr:nvCxnSpPr>
      <xdr:spPr>
        <a:xfrm>
          <a:off x="13004800" y="2951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51" name="テキスト ボックス 150"/>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4" name="楕円 153"/>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5" name="テキスト ボックス 154"/>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57" name="テキスト ボックス 156"/>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要因として、施設型給付費負担金や生活保護受給世帯の高齢化に伴う福祉関係経費の増加などが挙げられる。資格審査等の厳格化や市単独の給付制度等の見直しを進めていくことにより、数値の上昇を抑制し、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88900</xdr:rowOff>
    </xdr:to>
    <xdr:cxnSp macro="">
      <xdr:nvCxnSpPr>
        <xdr:cNvPr id="190" name="直線コネクタ 189"/>
        <xdr:cNvCxnSpPr/>
      </xdr:nvCxnSpPr>
      <xdr:spPr>
        <a:xfrm>
          <a:off x="3987800" y="9944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0</xdr:rowOff>
    </xdr:to>
    <xdr:cxnSp macro="">
      <xdr:nvCxnSpPr>
        <xdr:cNvPr id="193" name="直線コネクタ 192"/>
        <xdr:cNvCxnSpPr/>
      </xdr:nvCxnSpPr>
      <xdr:spPr>
        <a:xfrm>
          <a:off x="3098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57</xdr:row>
      <xdr:rowOff>158750</xdr:rowOff>
    </xdr:to>
    <xdr:cxnSp macro="">
      <xdr:nvCxnSpPr>
        <xdr:cNvPr id="196" name="直線コネクタ 195"/>
        <xdr:cNvCxnSpPr/>
      </xdr:nvCxnSpPr>
      <xdr:spPr>
        <a:xfrm flipV="1">
          <a:off x="2209800" y="986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158750</xdr:rowOff>
    </xdr:to>
    <xdr:cxnSp macro="">
      <xdr:nvCxnSpPr>
        <xdr:cNvPr id="199" name="直線コネクタ 198"/>
        <xdr:cNvCxnSpPr/>
      </xdr:nvCxnSpPr>
      <xdr:spPr>
        <a:xfrm>
          <a:off x="1320800" y="984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11" name="楕円 210"/>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2" name="テキスト ボックス 211"/>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3" name="楕円 212"/>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4" name="テキスト ボックス 213"/>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5" name="楕円 214"/>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6" name="テキスト ボックス 215"/>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8" name="テキスト ボックス 217"/>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が、今後、高齢化の進展に伴う保険給付費の増により、介護保険、後期高齢者医療等への繰出金や、公共施設の老朽化に伴い維持補修費の増加が見込まれる。</a:t>
          </a:r>
        </a:p>
        <a:p>
          <a:r>
            <a:rPr kumimoji="1" lang="ja-JP" altLang="en-US" sz="1300">
              <a:latin typeface="ＭＳ Ｐゴシック" panose="020B0600070205080204" pitchFamily="50" charset="-128"/>
              <a:ea typeface="ＭＳ Ｐゴシック" panose="020B0600070205080204" pitchFamily="50" charset="-128"/>
            </a:rPr>
            <a:t>　そのため、各事業において経費の削減を進めるとともに、各種保険料等の適正化を図る等の取り組みにより、税収を財源とする普通会計の負担額を減らしていくように努める。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73660</xdr:rowOff>
    </xdr:to>
    <xdr:cxnSp macro="">
      <xdr:nvCxnSpPr>
        <xdr:cNvPr id="251" name="直線コネクタ 250"/>
        <xdr:cNvCxnSpPr/>
      </xdr:nvCxnSpPr>
      <xdr:spPr>
        <a:xfrm flipV="1">
          <a:off x="15671800" y="965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73660</xdr:rowOff>
    </xdr:to>
    <xdr:cxnSp macro="">
      <xdr:nvCxnSpPr>
        <xdr:cNvPr id="254" name="直線コネクタ 253"/>
        <xdr:cNvCxnSpPr/>
      </xdr:nvCxnSpPr>
      <xdr:spPr>
        <a:xfrm>
          <a:off x="14782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81280</xdr:rowOff>
    </xdr:to>
    <xdr:cxnSp macro="">
      <xdr:nvCxnSpPr>
        <xdr:cNvPr id="257" name="直線コネクタ 256"/>
        <xdr:cNvCxnSpPr/>
      </xdr:nvCxnSpPr>
      <xdr:spPr>
        <a:xfrm flipV="1">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81280</xdr:rowOff>
    </xdr:to>
    <xdr:cxnSp macro="">
      <xdr:nvCxnSpPr>
        <xdr:cNvPr id="260" name="直線コネクタ 259"/>
        <xdr:cNvCxnSpPr/>
      </xdr:nvCxnSpPr>
      <xdr:spPr>
        <a:xfrm>
          <a:off x="13004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0" name="楕円 269"/>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1"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2" name="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4" name="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6" name="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8" name="楕円 277"/>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9" name="テキスト ボックス 278"/>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引き続き高い数値となっており、公営企業の経営改善を図るとともに、各種団体への補助金について、交付額に見合う適切な事業実施がなされているか確認を行い、必要性の低い補助金は見直しや廃止を検討するなど、経費の削減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60706</xdr:rowOff>
    </xdr:to>
    <xdr:cxnSp macro="">
      <xdr:nvCxnSpPr>
        <xdr:cNvPr id="309" name="直線コネクタ 308"/>
        <xdr:cNvCxnSpPr/>
      </xdr:nvCxnSpPr>
      <xdr:spPr>
        <a:xfrm>
          <a:off x="15671800" y="63632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37846</xdr:rowOff>
    </xdr:to>
    <xdr:cxnSp macro="">
      <xdr:nvCxnSpPr>
        <xdr:cNvPr id="312" name="直線コネクタ 311"/>
        <xdr:cNvCxnSpPr/>
      </xdr:nvCxnSpPr>
      <xdr:spPr>
        <a:xfrm flipV="1">
          <a:off x="14782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138430</xdr:rowOff>
    </xdr:to>
    <xdr:cxnSp macro="">
      <xdr:nvCxnSpPr>
        <xdr:cNvPr id="315" name="直線コネクタ 314"/>
        <xdr:cNvCxnSpPr/>
      </xdr:nvCxnSpPr>
      <xdr:spPr>
        <a:xfrm flipV="1">
          <a:off x="13893800" y="63814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138430</xdr:rowOff>
    </xdr:to>
    <xdr:cxnSp macro="">
      <xdr:nvCxnSpPr>
        <xdr:cNvPr id="318" name="直線コネクタ 317"/>
        <xdr:cNvCxnSpPr/>
      </xdr:nvCxnSpPr>
      <xdr:spPr>
        <a:xfrm>
          <a:off x="13004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8" name="楕円 327"/>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9"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0" name="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1" name="テキスト ボックス 330"/>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2" name="楕円 331"/>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3" name="テキスト ボックス 332"/>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4" name="楕円 333"/>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5" name="テキスト ボックス 334"/>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6" name="楕円 335"/>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7" name="テキスト ボックス 336"/>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普通建設事業の計画的実施による地方債新規発行の抑制により、類似団体と比較して概ね良好な数値を維持できている。</a:t>
          </a:r>
        </a:p>
        <a:p>
          <a:r>
            <a:rPr kumimoji="1" lang="ja-JP" altLang="en-US" sz="1300">
              <a:latin typeface="ＭＳ Ｐゴシック" panose="020B0600070205080204" pitchFamily="50" charset="-128"/>
              <a:ea typeface="ＭＳ Ｐゴシック" panose="020B0600070205080204" pitchFamily="50" charset="-128"/>
            </a:rPr>
            <a:t>　しかしながら、近年大型の普通建設事業が集中していることに伴い、地方債の新規発行額が増加傾向になっていることから、今後は新規発行額を可能な限り抑え、数値の上昇を最小限にするように努める。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74</xdr:row>
      <xdr:rowOff>134620</xdr:rowOff>
    </xdr:to>
    <xdr:cxnSp macro="">
      <xdr:nvCxnSpPr>
        <xdr:cNvPr id="369" name="直線コネクタ 368"/>
        <xdr:cNvCxnSpPr/>
      </xdr:nvCxnSpPr>
      <xdr:spPr>
        <a:xfrm>
          <a:off x="3987800" y="12799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94615</xdr:rowOff>
    </xdr:from>
    <xdr:to>
      <xdr:col>19</xdr:col>
      <xdr:colOff>187325</xdr:colOff>
      <xdr:row>74</xdr:row>
      <xdr:rowOff>111760</xdr:rowOff>
    </xdr:to>
    <xdr:cxnSp macro="">
      <xdr:nvCxnSpPr>
        <xdr:cNvPr id="372" name="直線コネクタ 371"/>
        <xdr:cNvCxnSpPr/>
      </xdr:nvCxnSpPr>
      <xdr:spPr>
        <a:xfrm>
          <a:off x="3098800" y="127819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94615</xdr:rowOff>
    </xdr:from>
    <xdr:to>
      <xdr:col>15</xdr:col>
      <xdr:colOff>98425</xdr:colOff>
      <xdr:row>74</xdr:row>
      <xdr:rowOff>111760</xdr:rowOff>
    </xdr:to>
    <xdr:cxnSp macro="">
      <xdr:nvCxnSpPr>
        <xdr:cNvPr id="375" name="直線コネクタ 374"/>
        <xdr:cNvCxnSpPr/>
      </xdr:nvCxnSpPr>
      <xdr:spPr>
        <a:xfrm flipV="1">
          <a:off x="2209800" y="127819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74</xdr:row>
      <xdr:rowOff>115570</xdr:rowOff>
    </xdr:to>
    <xdr:cxnSp macro="">
      <xdr:nvCxnSpPr>
        <xdr:cNvPr id="378" name="直線コネクタ 377"/>
        <xdr:cNvCxnSpPr/>
      </xdr:nvCxnSpPr>
      <xdr:spPr>
        <a:xfrm flipV="1">
          <a:off x="1320800" y="12799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88" name="楕円 387"/>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163847</xdr:rowOff>
    </xdr:from>
    <xdr:ext cx="762000" cy="259045"/>
    <xdr:sp macro="" textlink="">
      <xdr:nvSpPr>
        <xdr:cNvPr id="389" name="公債費該当値テキスト"/>
        <xdr:cNvSpPr txBox="1"/>
      </xdr:nvSpPr>
      <xdr:spPr>
        <a:xfrm>
          <a:off x="4914900" y="1267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90" name="楕円 389"/>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91" name="テキスト ボックス 390"/>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43815</xdr:rowOff>
    </xdr:from>
    <xdr:to>
      <xdr:col>15</xdr:col>
      <xdr:colOff>149225</xdr:colOff>
      <xdr:row>74</xdr:row>
      <xdr:rowOff>145415</xdr:rowOff>
    </xdr:to>
    <xdr:sp macro="" textlink="">
      <xdr:nvSpPr>
        <xdr:cNvPr id="392" name="楕円 391"/>
        <xdr:cNvSpPr/>
      </xdr:nvSpPr>
      <xdr:spPr>
        <a:xfrm>
          <a:off x="3048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155592</xdr:rowOff>
    </xdr:from>
    <xdr:ext cx="762000" cy="259045"/>
    <xdr:sp macro="" textlink="">
      <xdr:nvSpPr>
        <xdr:cNvPr id="393" name="テキスト ボックス 392"/>
        <xdr:cNvSpPr txBox="1"/>
      </xdr:nvSpPr>
      <xdr:spPr>
        <a:xfrm>
          <a:off x="2717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60960</xdr:rowOff>
    </xdr:from>
    <xdr:to>
      <xdr:col>11</xdr:col>
      <xdr:colOff>60325</xdr:colOff>
      <xdr:row>74</xdr:row>
      <xdr:rowOff>162560</xdr:rowOff>
    </xdr:to>
    <xdr:sp macro="" textlink="">
      <xdr:nvSpPr>
        <xdr:cNvPr id="394" name="楕円 393"/>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1287</xdr:rowOff>
    </xdr:from>
    <xdr:ext cx="762000" cy="259045"/>
    <xdr:sp macro="" textlink="">
      <xdr:nvSpPr>
        <xdr:cNvPr id="395" name="テキスト ボックス 394"/>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64770</xdr:rowOff>
    </xdr:from>
    <xdr:to>
      <xdr:col>6</xdr:col>
      <xdr:colOff>171450</xdr:colOff>
      <xdr:row>74</xdr:row>
      <xdr:rowOff>166370</xdr:rowOff>
    </xdr:to>
    <xdr:sp macro="" textlink="">
      <xdr:nvSpPr>
        <xdr:cNvPr id="396" name="楕円 395"/>
        <xdr:cNvSpPr/>
      </xdr:nvSpPr>
      <xdr:spPr>
        <a:xfrm>
          <a:off x="1270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5097</xdr:rowOff>
    </xdr:from>
    <xdr:ext cx="762000" cy="259045"/>
    <xdr:sp macro="" textlink="">
      <xdr:nvSpPr>
        <xdr:cNvPr id="397" name="テキスト ボックス 396"/>
        <xdr:cNvSpPr txBox="1"/>
      </xdr:nvSpPr>
      <xdr:spPr>
        <a:xfrm>
          <a:off x="939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扶助費や補助費等が類似団体平均を上回っていることや、扶助費に係る経常収支比率が増加したことにより公債費以外の経常収支比率が類似団体平均を上回る要因となっている。</a:t>
          </a:r>
        </a:p>
        <a:p>
          <a:r>
            <a:rPr kumimoji="1" lang="ja-JP" altLang="en-US" sz="1300">
              <a:latin typeface="ＭＳ Ｐゴシック" panose="020B0600070205080204" pitchFamily="50" charset="-128"/>
              <a:ea typeface="ＭＳ Ｐゴシック" panose="020B0600070205080204" pitchFamily="50" charset="-128"/>
            </a:rPr>
            <a:t>　事業の取捨選択を徹底していくことで、経費の削減に努める。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110998</xdr:rowOff>
    </xdr:to>
    <xdr:cxnSp macro="">
      <xdr:nvCxnSpPr>
        <xdr:cNvPr id="428" name="直線コネクタ 427"/>
        <xdr:cNvCxnSpPr/>
      </xdr:nvCxnSpPr>
      <xdr:spPr>
        <a:xfrm>
          <a:off x="15671800" y="1319834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56135</xdr:rowOff>
    </xdr:to>
    <xdr:cxnSp macro="">
      <xdr:nvCxnSpPr>
        <xdr:cNvPr id="431" name="直線コネクタ 430"/>
        <xdr:cNvCxnSpPr/>
      </xdr:nvCxnSpPr>
      <xdr:spPr>
        <a:xfrm flipV="1">
          <a:off x="14782800" y="131983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56135</xdr:rowOff>
    </xdr:to>
    <xdr:cxnSp macro="">
      <xdr:nvCxnSpPr>
        <xdr:cNvPr id="434" name="直線コネクタ 433"/>
        <xdr:cNvCxnSpPr/>
      </xdr:nvCxnSpPr>
      <xdr:spPr>
        <a:xfrm>
          <a:off x="13893800" y="132166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14987</xdr:rowOff>
    </xdr:to>
    <xdr:cxnSp macro="">
      <xdr:nvCxnSpPr>
        <xdr:cNvPr id="437" name="直線コネクタ 436"/>
        <xdr:cNvCxnSpPr/>
      </xdr:nvCxnSpPr>
      <xdr:spPr>
        <a:xfrm>
          <a:off x="13004800" y="131343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7" name="楕円 446"/>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48"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49" name="楕円 448"/>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32275</xdr:rowOff>
    </xdr:from>
    <xdr:ext cx="736600" cy="259045"/>
    <xdr:sp macro="" textlink="">
      <xdr:nvSpPr>
        <xdr:cNvPr id="450" name="テキスト ボックス 449"/>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1" name="楕円 450"/>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52" name="テキスト ボックス 451"/>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3" name="楕円 452"/>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4" name="テキスト ボックス 453"/>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5" name="楕円 454"/>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6" name="テキスト ボックス 455"/>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88029</xdr:rowOff>
    </xdr:from>
    <xdr:to>
      <xdr:col>29</xdr:col>
      <xdr:colOff>127000</xdr:colOff>
      <xdr:row>19</xdr:row>
      <xdr:rowOff>97935</xdr:rowOff>
    </xdr:to>
    <xdr:cxnSp macro="">
      <xdr:nvCxnSpPr>
        <xdr:cNvPr id="52" name="直線コネクタ 51"/>
        <xdr:cNvCxnSpPr/>
      </xdr:nvCxnSpPr>
      <xdr:spPr bwMode="auto">
        <a:xfrm flipV="1">
          <a:off x="5003800" y="3393204"/>
          <a:ext cx="6477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97935</xdr:rowOff>
    </xdr:from>
    <xdr:to>
      <xdr:col>26</xdr:col>
      <xdr:colOff>50800</xdr:colOff>
      <xdr:row>19</xdr:row>
      <xdr:rowOff>114471</xdr:rowOff>
    </xdr:to>
    <xdr:cxnSp macro="">
      <xdr:nvCxnSpPr>
        <xdr:cNvPr id="55" name="直線コネクタ 54"/>
        <xdr:cNvCxnSpPr/>
      </xdr:nvCxnSpPr>
      <xdr:spPr bwMode="auto">
        <a:xfrm flipV="1">
          <a:off x="4305300" y="3403110"/>
          <a:ext cx="698500" cy="16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114471</xdr:rowOff>
    </xdr:from>
    <xdr:to>
      <xdr:col>22</xdr:col>
      <xdr:colOff>114300</xdr:colOff>
      <xdr:row>19</xdr:row>
      <xdr:rowOff>158492</xdr:rowOff>
    </xdr:to>
    <xdr:cxnSp macro="">
      <xdr:nvCxnSpPr>
        <xdr:cNvPr id="58" name="直線コネクタ 57"/>
        <xdr:cNvCxnSpPr/>
      </xdr:nvCxnSpPr>
      <xdr:spPr bwMode="auto">
        <a:xfrm flipV="1">
          <a:off x="3606800" y="3419646"/>
          <a:ext cx="698500" cy="44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158492</xdr:rowOff>
    </xdr:from>
    <xdr:to>
      <xdr:col>18</xdr:col>
      <xdr:colOff>177800</xdr:colOff>
      <xdr:row>19</xdr:row>
      <xdr:rowOff>167876</xdr:rowOff>
    </xdr:to>
    <xdr:cxnSp macro="">
      <xdr:nvCxnSpPr>
        <xdr:cNvPr id="61" name="直線コネクタ 60"/>
        <xdr:cNvCxnSpPr/>
      </xdr:nvCxnSpPr>
      <xdr:spPr bwMode="auto">
        <a:xfrm flipV="1">
          <a:off x="2908300" y="3463667"/>
          <a:ext cx="698500" cy="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37229</xdr:rowOff>
    </xdr:from>
    <xdr:to>
      <xdr:col>29</xdr:col>
      <xdr:colOff>177800</xdr:colOff>
      <xdr:row>19</xdr:row>
      <xdr:rowOff>138829</xdr:rowOff>
    </xdr:to>
    <xdr:sp macro="" textlink="">
      <xdr:nvSpPr>
        <xdr:cNvPr id="71" name="楕円 70"/>
        <xdr:cNvSpPr/>
      </xdr:nvSpPr>
      <xdr:spPr bwMode="auto">
        <a:xfrm>
          <a:off x="5600700" y="334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9306</xdr:rowOff>
    </xdr:from>
    <xdr:ext cx="762000" cy="259045"/>
    <xdr:sp macro="" textlink="">
      <xdr:nvSpPr>
        <xdr:cNvPr id="72" name="人口1人当たり決算額の推移該当値テキスト130"/>
        <xdr:cNvSpPr txBox="1"/>
      </xdr:nvSpPr>
      <xdr:spPr>
        <a:xfrm>
          <a:off x="5740400" y="331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47135</xdr:rowOff>
    </xdr:from>
    <xdr:to>
      <xdr:col>26</xdr:col>
      <xdr:colOff>101600</xdr:colOff>
      <xdr:row>19</xdr:row>
      <xdr:rowOff>148735</xdr:rowOff>
    </xdr:to>
    <xdr:sp macro="" textlink="">
      <xdr:nvSpPr>
        <xdr:cNvPr id="73" name="楕円 72"/>
        <xdr:cNvSpPr/>
      </xdr:nvSpPr>
      <xdr:spPr bwMode="auto">
        <a:xfrm>
          <a:off x="4953000" y="335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133512</xdr:rowOff>
    </xdr:from>
    <xdr:ext cx="736600" cy="259045"/>
    <xdr:sp macro="" textlink="">
      <xdr:nvSpPr>
        <xdr:cNvPr id="74" name="テキスト ボックス 73"/>
        <xdr:cNvSpPr txBox="1"/>
      </xdr:nvSpPr>
      <xdr:spPr>
        <a:xfrm>
          <a:off x="4622800" y="343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63671</xdr:rowOff>
    </xdr:from>
    <xdr:to>
      <xdr:col>22</xdr:col>
      <xdr:colOff>165100</xdr:colOff>
      <xdr:row>19</xdr:row>
      <xdr:rowOff>165271</xdr:rowOff>
    </xdr:to>
    <xdr:sp macro="" textlink="">
      <xdr:nvSpPr>
        <xdr:cNvPr id="75" name="楕円 74"/>
        <xdr:cNvSpPr/>
      </xdr:nvSpPr>
      <xdr:spPr bwMode="auto">
        <a:xfrm>
          <a:off x="4254500" y="336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150048</xdr:rowOff>
    </xdr:from>
    <xdr:ext cx="762000" cy="259045"/>
    <xdr:sp macro="" textlink="">
      <xdr:nvSpPr>
        <xdr:cNvPr id="76" name="テキスト ボックス 75"/>
        <xdr:cNvSpPr txBox="1"/>
      </xdr:nvSpPr>
      <xdr:spPr>
        <a:xfrm>
          <a:off x="3924300" y="345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107692</xdr:rowOff>
    </xdr:from>
    <xdr:to>
      <xdr:col>19</xdr:col>
      <xdr:colOff>38100</xdr:colOff>
      <xdr:row>20</xdr:row>
      <xdr:rowOff>37842</xdr:rowOff>
    </xdr:to>
    <xdr:sp macro="" textlink="">
      <xdr:nvSpPr>
        <xdr:cNvPr id="77" name="楕円 76"/>
        <xdr:cNvSpPr/>
      </xdr:nvSpPr>
      <xdr:spPr bwMode="auto">
        <a:xfrm>
          <a:off x="3556000" y="341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22619</xdr:rowOff>
    </xdr:from>
    <xdr:ext cx="762000" cy="259045"/>
    <xdr:sp macro="" textlink="">
      <xdr:nvSpPr>
        <xdr:cNvPr id="78" name="テキスト ボックス 77"/>
        <xdr:cNvSpPr txBox="1"/>
      </xdr:nvSpPr>
      <xdr:spPr>
        <a:xfrm>
          <a:off x="3225800" y="349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117076</xdr:rowOff>
    </xdr:from>
    <xdr:to>
      <xdr:col>15</xdr:col>
      <xdr:colOff>101600</xdr:colOff>
      <xdr:row>20</xdr:row>
      <xdr:rowOff>47226</xdr:rowOff>
    </xdr:to>
    <xdr:sp macro="" textlink="">
      <xdr:nvSpPr>
        <xdr:cNvPr id="79" name="楕円 78"/>
        <xdr:cNvSpPr/>
      </xdr:nvSpPr>
      <xdr:spPr bwMode="auto">
        <a:xfrm>
          <a:off x="2857500" y="3422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32003</xdr:rowOff>
    </xdr:from>
    <xdr:ext cx="762000" cy="259045"/>
    <xdr:sp macro="" textlink="">
      <xdr:nvSpPr>
        <xdr:cNvPr id="80" name="テキスト ボックス 79"/>
        <xdr:cNvSpPr txBox="1"/>
      </xdr:nvSpPr>
      <xdr:spPr>
        <a:xfrm>
          <a:off x="2527300" y="350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20789</xdr:rowOff>
    </xdr:from>
    <xdr:to>
      <xdr:col>29</xdr:col>
      <xdr:colOff>127000</xdr:colOff>
      <xdr:row>38</xdr:row>
      <xdr:rowOff>27258</xdr:rowOff>
    </xdr:to>
    <xdr:cxnSp macro="">
      <xdr:nvCxnSpPr>
        <xdr:cNvPr id="114" name="直線コネクタ 113"/>
        <xdr:cNvCxnSpPr/>
      </xdr:nvCxnSpPr>
      <xdr:spPr bwMode="auto">
        <a:xfrm>
          <a:off x="5003800" y="7488389"/>
          <a:ext cx="647700" cy="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20789</xdr:rowOff>
    </xdr:from>
    <xdr:to>
      <xdr:col>26</xdr:col>
      <xdr:colOff>50800</xdr:colOff>
      <xdr:row>38</xdr:row>
      <xdr:rowOff>33827</xdr:rowOff>
    </xdr:to>
    <xdr:cxnSp macro="">
      <xdr:nvCxnSpPr>
        <xdr:cNvPr id="117" name="直線コネクタ 116"/>
        <xdr:cNvCxnSpPr/>
      </xdr:nvCxnSpPr>
      <xdr:spPr bwMode="auto">
        <a:xfrm flipV="1">
          <a:off x="4305300" y="7488389"/>
          <a:ext cx="698500" cy="1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33423</xdr:rowOff>
    </xdr:from>
    <xdr:to>
      <xdr:col>22</xdr:col>
      <xdr:colOff>114300</xdr:colOff>
      <xdr:row>38</xdr:row>
      <xdr:rowOff>33827</xdr:rowOff>
    </xdr:to>
    <xdr:cxnSp macro="">
      <xdr:nvCxnSpPr>
        <xdr:cNvPr id="120" name="直線コネクタ 119"/>
        <xdr:cNvCxnSpPr/>
      </xdr:nvCxnSpPr>
      <xdr:spPr bwMode="auto">
        <a:xfrm>
          <a:off x="3606800" y="7501023"/>
          <a:ext cx="698500" cy="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31354</xdr:rowOff>
    </xdr:from>
    <xdr:to>
      <xdr:col>18</xdr:col>
      <xdr:colOff>177800</xdr:colOff>
      <xdr:row>38</xdr:row>
      <xdr:rowOff>33423</xdr:rowOff>
    </xdr:to>
    <xdr:cxnSp macro="">
      <xdr:nvCxnSpPr>
        <xdr:cNvPr id="123" name="直線コネクタ 122"/>
        <xdr:cNvCxnSpPr/>
      </xdr:nvCxnSpPr>
      <xdr:spPr bwMode="auto">
        <a:xfrm>
          <a:off x="2908300" y="7498954"/>
          <a:ext cx="698500" cy="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319358</xdr:rowOff>
    </xdr:from>
    <xdr:to>
      <xdr:col>29</xdr:col>
      <xdr:colOff>177800</xdr:colOff>
      <xdr:row>38</xdr:row>
      <xdr:rowOff>78058</xdr:rowOff>
    </xdr:to>
    <xdr:sp macro="" textlink="">
      <xdr:nvSpPr>
        <xdr:cNvPr id="133" name="楕円 132"/>
        <xdr:cNvSpPr/>
      </xdr:nvSpPr>
      <xdr:spPr bwMode="auto">
        <a:xfrm>
          <a:off x="5600700" y="744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234219</xdr:rowOff>
    </xdr:from>
    <xdr:ext cx="762000" cy="259045"/>
    <xdr:sp macro="" textlink="">
      <xdr:nvSpPr>
        <xdr:cNvPr id="134" name="人口1人当たり決算額の推移該当値テキスト445"/>
        <xdr:cNvSpPr txBox="1"/>
      </xdr:nvSpPr>
      <xdr:spPr>
        <a:xfrm>
          <a:off x="5740400" y="73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312889</xdr:rowOff>
    </xdr:from>
    <xdr:to>
      <xdr:col>26</xdr:col>
      <xdr:colOff>101600</xdr:colOff>
      <xdr:row>38</xdr:row>
      <xdr:rowOff>71589</xdr:rowOff>
    </xdr:to>
    <xdr:sp macro="" textlink="">
      <xdr:nvSpPr>
        <xdr:cNvPr id="135" name="楕円 134"/>
        <xdr:cNvSpPr/>
      </xdr:nvSpPr>
      <xdr:spPr bwMode="auto">
        <a:xfrm>
          <a:off x="4953000" y="743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56366</xdr:rowOff>
    </xdr:from>
    <xdr:ext cx="736600" cy="259045"/>
    <xdr:sp macro="" textlink="">
      <xdr:nvSpPr>
        <xdr:cNvPr id="136" name="テキスト ボックス 135"/>
        <xdr:cNvSpPr txBox="1"/>
      </xdr:nvSpPr>
      <xdr:spPr>
        <a:xfrm>
          <a:off x="4622800" y="752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325927</xdr:rowOff>
    </xdr:from>
    <xdr:to>
      <xdr:col>22</xdr:col>
      <xdr:colOff>165100</xdr:colOff>
      <xdr:row>38</xdr:row>
      <xdr:rowOff>84627</xdr:rowOff>
    </xdr:to>
    <xdr:sp macro="" textlink="">
      <xdr:nvSpPr>
        <xdr:cNvPr id="137" name="楕円 136"/>
        <xdr:cNvSpPr/>
      </xdr:nvSpPr>
      <xdr:spPr bwMode="auto">
        <a:xfrm>
          <a:off x="4254500" y="745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69404</xdr:rowOff>
    </xdr:from>
    <xdr:ext cx="762000" cy="259045"/>
    <xdr:sp macro="" textlink="">
      <xdr:nvSpPr>
        <xdr:cNvPr id="138" name="テキスト ボックス 137"/>
        <xdr:cNvSpPr txBox="1"/>
      </xdr:nvSpPr>
      <xdr:spPr>
        <a:xfrm>
          <a:off x="3924300" y="75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325523</xdr:rowOff>
    </xdr:from>
    <xdr:to>
      <xdr:col>19</xdr:col>
      <xdr:colOff>38100</xdr:colOff>
      <xdr:row>38</xdr:row>
      <xdr:rowOff>84223</xdr:rowOff>
    </xdr:to>
    <xdr:sp macro="" textlink="">
      <xdr:nvSpPr>
        <xdr:cNvPr id="139" name="楕円 138"/>
        <xdr:cNvSpPr/>
      </xdr:nvSpPr>
      <xdr:spPr bwMode="auto">
        <a:xfrm>
          <a:off x="3556000" y="7450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69000</xdr:rowOff>
    </xdr:from>
    <xdr:ext cx="762000" cy="259045"/>
    <xdr:sp macro="" textlink="">
      <xdr:nvSpPr>
        <xdr:cNvPr id="140" name="テキスト ボックス 139"/>
        <xdr:cNvSpPr txBox="1"/>
      </xdr:nvSpPr>
      <xdr:spPr>
        <a:xfrm>
          <a:off x="3225800" y="753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323454</xdr:rowOff>
    </xdr:from>
    <xdr:to>
      <xdr:col>15</xdr:col>
      <xdr:colOff>101600</xdr:colOff>
      <xdr:row>38</xdr:row>
      <xdr:rowOff>82154</xdr:rowOff>
    </xdr:to>
    <xdr:sp macro="" textlink="">
      <xdr:nvSpPr>
        <xdr:cNvPr id="141" name="楕円 140"/>
        <xdr:cNvSpPr/>
      </xdr:nvSpPr>
      <xdr:spPr bwMode="auto">
        <a:xfrm>
          <a:off x="2857500" y="744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66931</xdr:rowOff>
    </xdr:from>
    <xdr:ext cx="762000" cy="259045"/>
    <xdr:sp macro="" textlink="">
      <xdr:nvSpPr>
        <xdr:cNvPr id="142" name="テキスト ボックス 141"/>
        <xdr:cNvSpPr txBox="1"/>
      </xdr:nvSpPr>
      <xdr:spPr>
        <a:xfrm>
          <a:off x="2527300" y="75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41,623
40,741
98.55
19,618,309
18,624,928
785,890
10,709,026
18,941,676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62750</xdr:rowOff>
    </xdr:from>
    <xdr:to>
      <xdr:col>24</xdr:col>
      <xdr:colOff>63500</xdr:colOff>
      <xdr:row>38</xdr:row>
      <xdr:rowOff>72225</xdr:rowOff>
    </xdr:to>
    <xdr:cxnSp macro="">
      <xdr:nvCxnSpPr>
        <xdr:cNvPr id="61" name="直線コネクタ 60"/>
        <xdr:cNvCxnSpPr/>
      </xdr:nvCxnSpPr>
      <xdr:spPr>
        <a:xfrm>
          <a:off x="3797300" y="6577850"/>
          <a:ext cx="8382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62255</xdr:rowOff>
    </xdr:from>
    <xdr:to>
      <xdr:col>19</xdr:col>
      <xdr:colOff>177800</xdr:colOff>
      <xdr:row>38</xdr:row>
      <xdr:rowOff>62750</xdr:rowOff>
    </xdr:to>
    <xdr:cxnSp macro="">
      <xdr:nvCxnSpPr>
        <xdr:cNvPr id="64" name="直線コネクタ 63"/>
        <xdr:cNvCxnSpPr/>
      </xdr:nvCxnSpPr>
      <xdr:spPr>
        <a:xfrm>
          <a:off x="2908300" y="657735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62255</xdr:rowOff>
    </xdr:from>
    <xdr:to>
      <xdr:col>15</xdr:col>
      <xdr:colOff>50800</xdr:colOff>
      <xdr:row>39</xdr:row>
      <xdr:rowOff>100140</xdr:rowOff>
    </xdr:to>
    <xdr:cxnSp macro="">
      <xdr:nvCxnSpPr>
        <xdr:cNvPr id="67" name="直線コネクタ 66"/>
        <xdr:cNvCxnSpPr/>
      </xdr:nvCxnSpPr>
      <xdr:spPr>
        <a:xfrm flipV="1">
          <a:off x="2019300" y="6577355"/>
          <a:ext cx="889000" cy="20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80149</xdr:rowOff>
    </xdr:from>
    <xdr:to>
      <xdr:col>10</xdr:col>
      <xdr:colOff>114300</xdr:colOff>
      <xdr:row>39</xdr:row>
      <xdr:rowOff>100140</xdr:rowOff>
    </xdr:to>
    <xdr:cxnSp macro="">
      <xdr:nvCxnSpPr>
        <xdr:cNvPr id="70" name="直線コネクタ 69"/>
        <xdr:cNvCxnSpPr/>
      </xdr:nvCxnSpPr>
      <xdr:spPr>
        <a:xfrm>
          <a:off x="1130300" y="6766699"/>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21425</xdr:rowOff>
    </xdr:from>
    <xdr:to>
      <xdr:col>24</xdr:col>
      <xdr:colOff>114300</xdr:colOff>
      <xdr:row>38</xdr:row>
      <xdr:rowOff>123025</xdr:rowOff>
    </xdr:to>
    <xdr:sp macro="" textlink="">
      <xdr:nvSpPr>
        <xdr:cNvPr id="80" name="楕円 79"/>
        <xdr:cNvSpPr/>
      </xdr:nvSpPr>
      <xdr:spPr>
        <a:xfrm>
          <a:off x="4584700" y="65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107802</xdr:rowOff>
    </xdr:from>
    <xdr:ext cx="534377" cy="259045"/>
    <xdr:sp macro="" textlink="">
      <xdr:nvSpPr>
        <xdr:cNvPr id="81" name="人件費該当値テキスト"/>
        <xdr:cNvSpPr txBox="1"/>
      </xdr:nvSpPr>
      <xdr:spPr>
        <a:xfrm>
          <a:off x="4686300" y="64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11950</xdr:rowOff>
    </xdr:from>
    <xdr:to>
      <xdr:col>20</xdr:col>
      <xdr:colOff>38100</xdr:colOff>
      <xdr:row>38</xdr:row>
      <xdr:rowOff>113550</xdr:rowOff>
    </xdr:to>
    <xdr:sp macro="" textlink="">
      <xdr:nvSpPr>
        <xdr:cNvPr id="82" name="楕円 81"/>
        <xdr:cNvSpPr/>
      </xdr:nvSpPr>
      <xdr:spPr>
        <a:xfrm>
          <a:off x="3746500" y="65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104677</xdr:rowOff>
    </xdr:from>
    <xdr:ext cx="534377" cy="259045"/>
    <xdr:sp macro="" textlink="">
      <xdr:nvSpPr>
        <xdr:cNvPr id="83" name="テキスト ボックス 82"/>
        <xdr:cNvSpPr txBox="1"/>
      </xdr:nvSpPr>
      <xdr:spPr>
        <a:xfrm>
          <a:off x="3530111" y="66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11455</xdr:rowOff>
    </xdr:from>
    <xdr:to>
      <xdr:col>15</xdr:col>
      <xdr:colOff>101600</xdr:colOff>
      <xdr:row>38</xdr:row>
      <xdr:rowOff>113055</xdr:rowOff>
    </xdr:to>
    <xdr:sp macro="" textlink="">
      <xdr:nvSpPr>
        <xdr:cNvPr id="84" name="楕円 83"/>
        <xdr:cNvSpPr/>
      </xdr:nvSpPr>
      <xdr:spPr>
        <a:xfrm>
          <a:off x="2857500" y="65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104182</xdr:rowOff>
    </xdr:from>
    <xdr:ext cx="534377" cy="259045"/>
    <xdr:sp macro="" textlink="">
      <xdr:nvSpPr>
        <xdr:cNvPr id="85" name="テキスト ボックス 84"/>
        <xdr:cNvSpPr txBox="1"/>
      </xdr:nvSpPr>
      <xdr:spPr>
        <a:xfrm>
          <a:off x="2641111" y="661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49340</xdr:rowOff>
    </xdr:from>
    <xdr:to>
      <xdr:col>10</xdr:col>
      <xdr:colOff>165100</xdr:colOff>
      <xdr:row>39</xdr:row>
      <xdr:rowOff>150940</xdr:rowOff>
    </xdr:to>
    <xdr:sp macro="" textlink="">
      <xdr:nvSpPr>
        <xdr:cNvPr id="86" name="楕円 85"/>
        <xdr:cNvSpPr/>
      </xdr:nvSpPr>
      <xdr:spPr>
        <a:xfrm>
          <a:off x="1968500" y="67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142067</xdr:rowOff>
    </xdr:from>
    <xdr:ext cx="534377" cy="259045"/>
    <xdr:sp macro="" textlink="">
      <xdr:nvSpPr>
        <xdr:cNvPr id="87" name="テキスト ボックス 86"/>
        <xdr:cNvSpPr txBox="1"/>
      </xdr:nvSpPr>
      <xdr:spPr>
        <a:xfrm>
          <a:off x="1752111" y="68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29349</xdr:rowOff>
    </xdr:from>
    <xdr:to>
      <xdr:col>6</xdr:col>
      <xdr:colOff>38100</xdr:colOff>
      <xdr:row>39</xdr:row>
      <xdr:rowOff>130949</xdr:rowOff>
    </xdr:to>
    <xdr:sp macro="" textlink="">
      <xdr:nvSpPr>
        <xdr:cNvPr id="88" name="楕円 87"/>
        <xdr:cNvSpPr/>
      </xdr:nvSpPr>
      <xdr:spPr>
        <a:xfrm>
          <a:off x="1079500" y="67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122076</xdr:rowOff>
    </xdr:from>
    <xdr:ext cx="534377" cy="259045"/>
    <xdr:sp macro="" textlink="">
      <xdr:nvSpPr>
        <xdr:cNvPr id="89" name="テキスト ボックス 88"/>
        <xdr:cNvSpPr txBox="1"/>
      </xdr:nvSpPr>
      <xdr:spPr>
        <a:xfrm>
          <a:off x="863111" y="68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78205</xdr:rowOff>
    </xdr:from>
    <xdr:to>
      <xdr:col>24</xdr:col>
      <xdr:colOff>63500</xdr:colOff>
      <xdr:row>58</xdr:row>
      <xdr:rowOff>82196</xdr:rowOff>
    </xdr:to>
    <xdr:cxnSp macro="">
      <xdr:nvCxnSpPr>
        <xdr:cNvPr id="118" name="直線コネクタ 117"/>
        <xdr:cNvCxnSpPr/>
      </xdr:nvCxnSpPr>
      <xdr:spPr>
        <a:xfrm flipV="1">
          <a:off x="3797300" y="10022305"/>
          <a:ext cx="83820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82196</xdr:rowOff>
    </xdr:from>
    <xdr:to>
      <xdr:col>19</xdr:col>
      <xdr:colOff>177800</xdr:colOff>
      <xdr:row>58</xdr:row>
      <xdr:rowOff>95870</xdr:rowOff>
    </xdr:to>
    <xdr:cxnSp macro="">
      <xdr:nvCxnSpPr>
        <xdr:cNvPr id="121" name="直線コネクタ 120"/>
        <xdr:cNvCxnSpPr/>
      </xdr:nvCxnSpPr>
      <xdr:spPr>
        <a:xfrm flipV="1">
          <a:off x="2908300" y="10026296"/>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91560</xdr:rowOff>
    </xdr:from>
    <xdr:to>
      <xdr:col>15</xdr:col>
      <xdr:colOff>50800</xdr:colOff>
      <xdr:row>58</xdr:row>
      <xdr:rowOff>95870</xdr:rowOff>
    </xdr:to>
    <xdr:cxnSp macro="">
      <xdr:nvCxnSpPr>
        <xdr:cNvPr id="124" name="直線コネクタ 123"/>
        <xdr:cNvCxnSpPr/>
      </xdr:nvCxnSpPr>
      <xdr:spPr>
        <a:xfrm>
          <a:off x="2019300" y="10035660"/>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91560</xdr:rowOff>
    </xdr:from>
    <xdr:to>
      <xdr:col>10</xdr:col>
      <xdr:colOff>114300</xdr:colOff>
      <xdr:row>58</xdr:row>
      <xdr:rowOff>99192</xdr:rowOff>
    </xdr:to>
    <xdr:cxnSp macro="">
      <xdr:nvCxnSpPr>
        <xdr:cNvPr id="127" name="直線コネクタ 126"/>
        <xdr:cNvCxnSpPr/>
      </xdr:nvCxnSpPr>
      <xdr:spPr>
        <a:xfrm flipV="1">
          <a:off x="1130300" y="10035660"/>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27405</xdr:rowOff>
    </xdr:from>
    <xdr:to>
      <xdr:col>24</xdr:col>
      <xdr:colOff>114300</xdr:colOff>
      <xdr:row>58</xdr:row>
      <xdr:rowOff>129005</xdr:rowOff>
    </xdr:to>
    <xdr:sp macro="" textlink="">
      <xdr:nvSpPr>
        <xdr:cNvPr id="137" name="楕円 136"/>
        <xdr:cNvSpPr/>
      </xdr:nvSpPr>
      <xdr:spPr>
        <a:xfrm>
          <a:off x="4584700" y="99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31396</xdr:rowOff>
    </xdr:from>
    <xdr:to>
      <xdr:col>20</xdr:col>
      <xdr:colOff>38100</xdr:colOff>
      <xdr:row>58</xdr:row>
      <xdr:rowOff>132996</xdr:rowOff>
    </xdr:to>
    <xdr:sp macro="" textlink="">
      <xdr:nvSpPr>
        <xdr:cNvPr id="139" name="楕円 138"/>
        <xdr:cNvSpPr/>
      </xdr:nvSpPr>
      <xdr:spPr>
        <a:xfrm>
          <a:off x="3746500" y="99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124123</xdr:rowOff>
    </xdr:from>
    <xdr:ext cx="534377" cy="259045"/>
    <xdr:sp macro="" textlink="">
      <xdr:nvSpPr>
        <xdr:cNvPr id="140" name="テキスト ボックス 139"/>
        <xdr:cNvSpPr txBox="1"/>
      </xdr:nvSpPr>
      <xdr:spPr>
        <a:xfrm>
          <a:off x="3530111" y="1006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45070</xdr:rowOff>
    </xdr:from>
    <xdr:to>
      <xdr:col>15</xdr:col>
      <xdr:colOff>101600</xdr:colOff>
      <xdr:row>58</xdr:row>
      <xdr:rowOff>146670</xdr:rowOff>
    </xdr:to>
    <xdr:sp macro="" textlink="">
      <xdr:nvSpPr>
        <xdr:cNvPr id="141" name="楕円 140"/>
        <xdr:cNvSpPr/>
      </xdr:nvSpPr>
      <xdr:spPr>
        <a:xfrm>
          <a:off x="2857500" y="99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137797</xdr:rowOff>
    </xdr:from>
    <xdr:ext cx="534377" cy="259045"/>
    <xdr:sp macro="" textlink="">
      <xdr:nvSpPr>
        <xdr:cNvPr id="142" name="テキスト ボックス 141"/>
        <xdr:cNvSpPr txBox="1"/>
      </xdr:nvSpPr>
      <xdr:spPr>
        <a:xfrm>
          <a:off x="2641111" y="1008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40760</xdr:rowOff>
    </xdr:from>
    <xdr:to>
      <xdr:col>10</xdr:col>
      <xdr:colOff>165100</xdr:colOff>
      <xdr:row>58</xdr:row>
      <xdr:rowOff>142360</xdr:rowOff>
    </xdr:to>
    <xdr:sp macro="" textlink="">
      <xdr:nvSpPr>
        <xdr:cNvPr id="143" name="楕円 142"/>
        <xdr:cNvSpPr/>
      </xdr:nvSpPr>
      <xdr:spPr>
        <a:xfrm>
          <a:off x="1968500" y="99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133487</xdr:rowOff>
    </xdr:from>
    <xdr:ext cx="534377" cy="259045"/>
    <xdr:sp macro="" textlink="">
      <xdr:nvSpPr>
        <xdr:cNvPr id="144" name="テキスト ボックス 143"/>
        <xdr:cNvSpPr txBox="1"/>
      </xdr:nvSpPr>
      <xdr:spPr>
        <a:xfrm>
          <a:off x="1752111" y="1007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48392</xdr:rowOff>
    </xdr:from>
    <xdr:to>
      <xdr:col>6</xdr:col>
      <xdr:colOff>38100</xdr:colOff>
      <xdr:row>58</xdr:row>
      <xdr:rowOff>149992</xdr:rowOff>
    </xdr:to>
    <xdr:sp macro="" textlink="">
      <xdr:nvSpPr>
        <xdr:cNvPr id="145" name="楕円 144"/>
        <xdr:cNvSpPr/>
      </xdr:nvSpPr>
      <xdr:spPr>
        <a:xfrm>
          <a:off x="1079500" y="99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141119</xdr:rowOff>
    </xdr:from>
    <xdr:ext cx="534377" cy="259045"/>
    <xdr:sp macro="" textlink="">
      <xdr:nvSpPr>
        <xdr:cNvPr id="146" name="テキスト ボックス 145"/>
        <xdr:cNvSpPr txBox="1"/>
      </xdr:nvSpPr>
      <xdr:spPr>
        <a:xfrm>
          <a:off x="863111" y="1008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100936</xdr:rowOff>
    </xdr:from>
    <xdr:to>
      <xdr:col>24</xdr:col>
      <xdr:colOff>63500</xdr:colOff>
      <xdr:row>78</xdr:row>
      <xdr:rowOff>130082</xdr:rowOff>
    </xdr:to>
    <xdr:cxnSp macro="">
      <xdr:nvCxnSpPr>
        <xdr:cNvPr id="177" name="直線コネクタ 176"/>
        <xdr:cNvCxnSpPr/>
      </xdr:nvCxnSpPr>
      <xdr:spPr>
        <a:xfrm flipV="1">
          <a:off x="3797300" y="13474036"/>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130082</xdr:rowOff>
    </xdr:from>
    <xdr:to>
      <xdr:col>19</xdr:col>
      <xdr:colOff>177800</xdr:colOff>
      <xdr:row>78</xdr:row>
      <xdr:rowOff>152060</xdr:rowOff>
    </xdr:to>
    <xdr:cxnSp macro="">
      <xdr:nvCxnSpPr>
        <xdr:cNvPr id="180" name="直線コネクタ 179"/>
        <xdr:cNvCxnSpPr/>
      </xdr:nvCxnSpPr>
      <xdr:spPr>
        <a:xfrm flipV="1">
          <a:off x="2908300" y="13503182"/>
          <a:ext cx="8890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152060</xdr:rowOff>
    </xdr:from>
    <xdr:to>
      <xdr:col>15</xdr:col>
      <xdr:colOff>50800</xdr:colOff>
      <xdr:row>79</xdr:row>
      <xdr:rowOff>11717</xdr:rowOff>
    </xdr:to>
    <xdr:cxnSp macro="">
      <xdr:nvCxnSpPr>
        <xdr:cNvPr id="183" name="直線コネクタ 182"/>
        <xdr:cNvCxnSpPr/>
      </xdr:nvCxnSpPr>
      <xdr:spPr>
        <a:xfrm flipV="1">
          <a:off x="2019300" y="13525160"/>
          <a:ext cx="889000" cy="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163964</xdr:rowOff>
    </xdr:from>
    <xdr:to>
      <xdr:col>10</xdr:col>
      <xdr:colOff>114300</xdr:colOff>
      <xdr:row>79</xdr:row>
      <xdr:rowOff>11717</xdr:rowOff>
    </xdr:to>
    <xdr:cxnSp macro="">
      <xdr:nvCxnSpPr>
        <xdr:cNvPr id="186" name="直線コネクタ 185"/>
        <xdr:cNvCxnSpPr/>
      </xdr:nvCxnSpPr>
      <xdr:spPr>
        <a:xfrm>
          <a:off x="1130300" y="13537064"/>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50136</xdr:rowOff>
    </xdr:from>
    <xdr:to>
      <xdr:col>24</xdr:col>
      <xdr:colOff>114300</xdr:colOff>
      <xdr:row>78</xdr:row>
      <xdr:rowOff>151736</xdr:rowOff>
    </xdr:to>
    <xdr:sp macro="" textlink="">
      <xdr:nvSpPr>
        <xdr:cNvPr id="196" name="楕円 195"/>
        <xdr:cNvSpPr/>
      </xdr:nvSpPr>
      <xdr:spPr>
        <a:xfrm>
          <a:off x="4584700" y="134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28563</xdr:rowOff>
    </xdr:from>
    <xdr:ext cx="534377" cy="259045"/>
    <xdr:sp macro="" textlink="">
      <xdr:nvSpPr>
        <xdr:cNvPr id="197" name="維持補修費該当値テキスト"/>
        <xdr:cNvSpPr txBox="1"/>
      </xdr:nvSpPr>
      <xdr:spPr>
        <a:xfrm>
          <a:off x="4686300" y="134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79282</xdr:rowOff>
    </xdr:from>
    <xdr:to>
      <xdr:col>20</xdr:col>
      <xdr:colOff>38100</xdr:colOff>
      <xdr:row>79</xdr:row>
      <xdr:rowOff>9432</xdr:rowOff>
    </xdr:to>
    <xdr:sp macro="" textlink="">
      <xdr:nvSpPr>
        <xdr:cNvPr id="198" name="楕円 197"/>
        <xdr:cNvSpPr/>
      </xdr:nvSpPr>
      <xdr:spPr>
        <a:xfrm>
          <a:off x="3746500" y="134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559</xdr:rowOff>
    </xdr:from>
    <xdr:ext cx="469744" cy="259045"/>
    <xdr:sp macro="" textlink="">
      <xdr:nvSpPr>
        <xdr:cNvPr id="199" name="テキスト ボックス 198"/>
        <xdr:cNvSpPr txBox="1"/>
      </xdr:nvSpPr>
      <xdr:spPr>
        <a:xfrm>
          <a:off x="3562428" y="1354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101260</xdr:rowOff>
    </xdr:from>
    <xdr:to>
      <xdr:col>15</xdr:col>
      <xdr:colOff>101600</xdr:colOff>
      <xdr:row>79</xdr:row>
      <xdr:rowOff>31410</xdr:rowOff>
    </xdr:to>
    <xdr:sp macro="" textlink="">
      <xdr:nvSpPr>
        <xdr:cNvPr id="200" name="楕円 199"/>
        <xdr:cNvSpPr/>
      </xdr:nvSpPr>
      <xdr:spPr>
        <a:xfrm>
          <a:off x="2857500" y="134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22537</xdr:rowOff>
    </xdr:from>
    <xdr:ext cx="469744" cy="259045"/>
    <xdr:sp macro="" textlink="">
      <xdr:nvSpPr>
        <xdr:cNvPr id="201" name="テキスト ボックス 200"/>
        <xdr:cNvSpPr txBox="1"/>
      </xdr:nvSpPr>
      <xdr:spPr>
        <a:xfrm>
          <a:off x="2673428" y="135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132367</xdr:rowOff>
    </xdr:from>
    <xdr:to>
      <xdr:col>10</xdr:col>
      <xdr:colOff>165100</xdr:colOff>
      <xdr:row>79</xdr:row>
      <xdr:rowOff>62517</xdr:rowOff>
    </xdr:to>
    <xdr:sp macro="" textlink="">
      <xdr:nvSpPr>
        <xdr:cNvPr id="202" name="楕円 201"/>
        <xdr:cNvSpPr/>
      </xdr:nvSpPr>
      <xdr:spPr>
        <a:xfrm>
          <a:off x="1968500" y="135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53644</xdr:rowOff>
    </xdr:from>
    <xdr:ext cx="469744" cy="259045"/>
    <xdr:sp macro="" textlink="">
      <xdr:nvSpPr>
        <xdr:cNvPr id="203" name="テキスト ボックス 202"/>
        <xdr:cNvSpPr txBox="1"/>
      </xdr:nvSpPr>
      <xdr:spPr>
        <a:xfrm>
          <a:off x="1784428" y="1359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113164</xdr:rowOff>
    </xdr:from>
    <xdr:to>
      <xdr:col>6</xdr:col>
      <xdr:colOff>38100</xdr:colOff>
      <xdr:row>79</xdr:row>
      <xdr:rowOff>43314</xdr:rowOff>
    </xdr:to>
    <xdr:sp macro="" textlink="">
      <xdr:nvSpPr>
        <xdr:cNvPr id="204" name="楕円 203"/>
        <xdr:cNvSpPr/>
      </xdr:nvSpPr>
      <xdr:spPr>
        <a:xfrm>
          <a:off x="1079500" y="1348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34441</xdr:rowOff>
    </xdr:from>
    <xdr:ext cx="469744" cy="259045"/>
    <xdr:sp macro="" textlink="">
      <xdr:nvSpPr>
        <xdr:cNvPr id="205" name="テキスト ボックス 204"/>
        <xdr:cNvSpPr txBox="1"/>
      </xdr:nvSpPr>
      <xdr:spPr>
        <a:xfrm>
          <a:off x="895428" y="1357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151141</xdr:rowOff>
    </xdr:from>
    <xdr:to>
      <xdr:col>24</xdr:col>
      <xdr:colOff>63500</xdr:colOff>
      <xdr:row>97</xdr:row>
      <xdr:rowOff>100871</xdr:rowOff>
    </xdr:to>
    <xdr:cxnSp macro="">
      <xdr:nvCxnSpPr>
        <xdr:cNvPr id="237" name="直線コネクタ 236"/>
        <xdr:cNvCxnSpPr/>
      </xdr:nvCxnSpPr>
      <xdr:spPr>
        <a:xfrm>
          <a:off x="3797300" y="16610341"/>
          <a:ext cx="838200" cy="12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151141</xdr:rowOff>
    </xdr:from>
    <xdr:to>
      <xdr:col>19</xdr:col>
      <xdr:colOff>177800</xdr:colOff>
      <xdr:row>98</xdr:row>
      <xdr:rowOff>76214</xdr:rowOff>
    </xdr:to>
    <xdr:cxnSp macro="">
      <xdr:nvCxnSpPr>
        <xdr:cNvPr id="240" name="直線コネクタ 239"/>
        <xdr:cNvCxnSpPr/>
      </xdr:nvCxnSpPr>
      <xdr:spPr>
        <a:xfrm flipV="1">
          <a:off x="2908300" y="16610341"/>
          <a:ext cx="889000" cy="26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76214</xdr:rowOff>
    </xdr:from>
    <xdr:to>
      <xdr:col>15</xdr:col>
      <xdr:colOff>50800</xdr:colOff>
      <xdr:row>98</xdr:row>
      <xdr:rowOff>113258</xdr:rowOff>
    </xdr:to>
    <xdr:cxnSp macro="">
      <xdr:nvCxnSpPr>
        <xdr:cNvPr id="243" name="直線コネクタ 242"/>
        <xdr:cNvCxnSpPr/>
      </xdr:nvCxnSpPr>
      <xdr:spPr>
        <a:xfrm flipV="1">
          <a:off x="2019300" y="16878314"/>
          <a:ext cx="889000" cy="3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113258</xdr:rowOff>
    </xdr:from>
    <xdr:to>
      <xdr:col>10</xdr:col>
      <xdr:colOff>114300</xdr:colOff>
      <xdr:row>98</xdr:row>
      <xdr:rowOff>160469</xdr:rowOff>
    </xdr:to>
    <xdr:cxnSp macro="">
      <xdr:nvCxnSpPr>
        <xdr:cNvPr id="246" name="直線コネクタ 245"/>
        <xdr:cNvCxnSpPr/>
      </xdr:nvCxnSpPr>
      <xdr:spPr>
        <a:xfrm flipV="1">
          <a:off x="1130300" y="16915358"/>
          <a:ext cx="889000" cy="4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50071</xdr:rowOff>
    </xdr:from>
    <xdr:to>
      <xdr:col>24</xdr:col>
      <xdr:colOff>114300</xdr:colOff>
      <xdr:row>97</xdr:row>
      <xdr:rowOff>151671</xdr:rowOff>
    </xdr:to>
    <xdr:sp macro="" textlink="">
      <xdr:nvSpPr>
        <xdr:cNvPr id="256" name="楕円 255"/>
        <xdr:cNvSpPr/>
      </xdr:nvSpPr>
      <xdr:spPr>
        <a:xfrm>
          <a:off x="4584700" y="166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28498</xdr:rowOff>
    </xdr:from>
    <xdr:ext cx="534377" cy="259045"/>
    <xdr:sp macro="" textlink="">
      <xdr:nvSpPr>
        <xdr:cNvPr id="257" name="扶助費該当値テキスト"/>
        <xdr:cNvSpPr txBox="1"/>
      </xdr:nvSpPr>
      <xdr:spPr>
        <a:xfrm>
          <a:off x="4686300" y="166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100341</xdr:rowOff>
    </xdr:from>
    <xdr:to>
      <xdr:col>20</xdr:col>
      <xdr:colOff>38100</xdr:colOff>
      <xdr:row>97</xdr:row>
      <xdr:rowOff>30491</xdr:rowOff>
    </xdr:to>
    <xdr:sp macro="" textlink="">
      <xdr:nvSpPr>
        <xdr:cNvPr id="258" name="楕円 257"/>
        <xdr:cNvSpPr/>
      </xdr:nvSpPr>
      <xdr:spPr>
        <a:xfrm>
          <a:off x="3746500" y="165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21618</xdr:rowOff>
    </xdr:from>
    <xdr:ext cx="599010" cy="259045"/>
    <xdr:sp macro="" textlink="">
      <xdr:nvSpPr>
        <xdr:cNvPr id="259" name="テキスト ボックス 258"/>
        <xdr:cNvSpPr txBox="1"/>
      </xdr:nvSpPr>
      <xdr:spPr>
        <a:xfrm>
          <a:off x="3497795" y="1665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25414</xdr:rowOff>
    </xdr:from>
    <xdr:to>
      <xdr:col>15</xdr:col>
      <xdr:colOff>101600</xdr:colOff>
      <xdr:row>98</xdr:row>
      <xdr:rowOff>127014</xdr:rowOff>
    </xdr:to>
    <xdr:sp macro="" textlink="">
      <xdr:nvSpPr>
        <xdr:cNvPr id="260" name="楕円 259"/>
        <xdr:cNvSpPr/>
      </xdr:nvSpPr>
      <xdr:spPr>
        <a:xfrm>
          <a:off x="2857500" y="168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118141</xdr:rowOff>
    </xdr:from>
    <xdr:ext cx="534377" cy="259045"/>
    <xdr:sp macro="" textlink="">
      <xdr:nvSpPr>
        <xdr:cNvPr id="261" name="テキスト ボックス 260"/>
        <xdr:cNvSpPr txBox="1"/>
      </xdr:nvSpPr>
      <xdr:spPr>
        <a:xfrm>
          <a:off x="2641111" y="169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62458</xdr:rowOff>
    </xdr:from>
    <xdr:to>
      <xdr:col>10</xdr:col>
      <xdr:colOff>165100</xdr:colOff>
      <xdr:row>98</xdr:row>
      <xdr:rowOff>164058</xdr:rowOff>
    </xdr:to>
    <xdr:sp macro="" textlink="">
      <xdr:nvSpPr>
        <xdr:cNvPr id="262" name="楕円 261"/>
        <xdr:cNvSpPr/>
      </xdr:nvSpPr>
      <xdr:spPr>
        <a:xfrm>
          <a:off x="1968500" y="168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155185</xdr:rowOff>
    </xdr:from>
    <xdr:ext cx="534377" cy="259045"/>
    <xdr:sp macro="" textlink="">
      <xdr:nvSpPr>
        <xdr:cNvPr id="263" name="テキスト ボックス 262"/>
        <xdr:cNvSpPr txBox="1"/>
      </xdr:nvSpPr>
      <xdr:spPr>
        <a:xfrm>
          <a:off x="1752111" y="169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109669</xdr:rowOff>
    </xdr:from>
    <xdr:to>
      <xdr:col>6</xdr:col>
      <xdr:colOff>38100</xdr:colOff>
      <xdr:row>99</xdr:row>
      <xdr:rowOff>39819</xdr:rowOff>
    </xdr:to>
    <xdr:sp macro="" textlink="">
      <xdr:nvSpPr>
        <xdr:cNvPr id="264" name="楕円 263"/>
        <xdr:cNvSpPr/>
      </xdr:nvSpPr>
      <xdr:spPr>
        <a:xfrm>
          <a:off x="1079500" y="169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30946</xdr:rowOff>
    </xdr:from>
    <xdr:ext cx="534377" cy="259045"/>
    <xdr:sp macro="" textlink="">
      <xdr:nvSpPr>
        <xdr:cNvPr id="265" name="テキスト ボックス 264"/>
        <xdr:cNvSpPr txBox="1"/>
      </xdr:nvSpPr>
      <xdr:spPr>
        <a:xfrm>
          <a:off x="863111" y="1700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68472</xdr:rowOff>
    </xdr:from>
    <xdr:to>
      <xdr:col>55</xdr:col>
      <xdr:colOff>0</xdr:colOff>
      <xdr:row>38</xdr:row>
      <xdr:rowOff>77991</xdr:rowOff>
    </xdr:to>
    <xdr:cxnSp macro="">
      <xdr:nvCxnSpPr>
        <xdr:cNvPr id="296" name="直線コネクタ 295"/>
        <xdr:cNvCxnSpPr/>
      </xdr:nvCxnSpPr>
      <xdr:spPr>
        <a:xfrm>
          <a:off x="9639300" y="6583572"/>
          <a:ext cx="8382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76322</xdr:rowOff>
    </xdr:from>
    <xdr:to>
      <xdr:col>50</xdr:col>
      <xdr:colOff>114300</xdr:colOff>
      <xdr:row>38</xdr:row>
      <xdr:rowOff>68472</xdr:rowOff>
    </xdr:to>
    <xdr:cxnSp macro="">
      <xdr:nvCxnSpPr>
        <xdr:cNvPr id="299" name="直線コネクタ 298"/>
        <xdr:cNvCxnSpPr/>
      </xdr:nvCxnSpPr>
      <xdr:spPr>
        <a:xfrm>
          <a:off x="8750300" y="6248522"/>
          <a:ext cx="889000" cy="3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76322</xdr:rowOff>
    </xdr:from>
    <xdr:to>
      <xdr:col>45</xdr:col>
      <xdr:colOff>177800</xdr:colOff>
      <xdr:row>38</xdr:row>
      <xdr:rowOff>87357</xdr:rowOff>
    </xdr:to>
    <xdr:cxnSp macro="">
      <xdr:nvCxnSpPr>
        <xdr:cNvPr id="302" name="直線コネクタ 301"/>
        <xdr:cNvCxnSpPr/>
      </xdr:nvCxnSpPr>
      <xdr:spPr>
        <a:xfrm flipV="1">
          <a:off x="7861300" y="6248522"/>
          <a:ext cx="889000" cy="3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87357</xdr:rowOff>
    </xdr:from>
    <xdr:to>
      <xdr:col>41</xdr:col>
      <xdr:colOff>50800</xdr:colOff>
      <xdr:row>38</xdr:row>
      <xdr:rowOff>91139</xdr:rowOff>
    </xdr:to>
    <xdr:cxnSp macro="">
      <xdr:nvCxnSpPr>
        <xdr:cNvPr id="305" name="直線コネクタ 304"/>
        <xdr:cNvCxnSpPr/>
      </xdr:nvCxnSpPr>
      <xdr:spPr>
        <a:xfrm flipV="1">
          <a:off x="6972300" y="6602457"/>
          <a:ext cx="88900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27191</xdr:rowOff>
    </xdr:from>
    <xdr:to>
      <xdr:col>55</xdr:col>
      <xdr:colOff>50800</xdr:colOff>
      <xdr:row>38</xdr:row>
      <xdr:rowOff>128791</xdr:rowOff>
    </xdr:to>
    <xdr:sp macro="" textlink="">
      <xdr:nvSpPr>
        <xdr:cNvPr id="315" name="楕円 314"/>
        <xdr:cNvSpPr/>
      </xdr:nvSpPr>
      <xdr:spPr>
        <a:xfrm>
          <a:off x="10426700" y="65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113568</xdr:rowOff>
    </xdr:from>
    <xdr:ext cx="534377" cy="259045"/>
    <xdr:sp macro="" textlink="">
      <xdr:nvSpPr>
        <xdr:cNvPr id="316" name="補助費等該当値テキスト"/>
        <xdr:cNvSpPr txBox="1"/>
      </xdr:nvSpPr>
      <xdr:spPr>
        <a:xfrm>
          <a:off x="10528300" y="64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17672</xdr:rowOff>
    </xdr:from>
    <xdr:to>
      <xdr:col>50</xdr:col>
      <xdr:colOff>165100</xdr:colOff>
      <xdr:row>38</xdr:row>
      <xdr:rowOff>119272</xdr:rowOff>
    </xdr:to>
    <xdr:sp macro="" textlink="">
      <xdr:nvSpPr>
        <xdr:cNvPr id="317" name="楕円 316"/>
        <xdr:cNvSpPr/>
      </xdr:nvSpPr>
      <xdr:spPr>
        <a:xfrm>
          <a:off x="9588500" y="653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110399</xdr:rowOff>
    </xdr:from>
    <xdr:ext cx="534377" cy="259045"/>
    <xdr:sp macro="" textlink="">
      <xdr:nvSpPr>
        <xdr:cNvPr id="318" name="テキスト ボックス 317"/>
        <xdr:cNvSpPr txBox="1"/>
      </xdr:nvSpPr>
      <xdr:spPr>
        <a:xfrm>
          <a:off x="9372111" y="66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25522</xdr:rowOff>
    </xdr:from>
    <xdr:to>
      <xdr:col>46</xdr:col>
      <xdr:colOff>38100</xdr:colOff>
      <xdr:row>36</xdr:row>
      <xdr:rowOff>127122</xdr:rowOff>
    </xdr:to>
    <xdr:sp macro="" textlink="">
      <xdr:nvSpPr>
        <xdr:cNvPr id="319" name="楕円 318"/>
        <xdr:cNvSpPr/>
      </xdr:nvSpPr>
      <xdr:spPr>
        <a:xfrm>
          <a:off x="8699500" y="61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118249</xdr:rowOff>
    </xdr:from>
    <xdr:ext cx="599010" cy="259045"/>
    <xdr:sp macro="" textlink="">
      <xdr:nvSpPr>
        <xdr:cNvPr id="320" name="テキスト ボックス 319"/>
        <xdr:cNvSpPr txBox="1"/>
      </xdr:nvSpPr>
      <xdr:spPr>
        <a:xfrm>
          <a:off x="8450795" y="629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36557</xdr:rowOff>
    </xdr:from>
    <xdr:to>
      <xdr:col>41</xdr:col>
      <xdr:colOff>101600</xdr:colOff>
      <xdr:row>38</xdr:row>
      <xdr:rowOff>138157</xdr:rowOff>
    </xdr:to>
    <xdr:sp macro="" textlink="">
      <xdr:nvSpPr>
        <xdr:cNvPr id="321" name="楕円 320"/>
        <xdr:cNvSpPr/>
      </xdr:nvSpPr>
      <xdr:spPr>
        <a:xfrm>
          <a:off x="7810500" y="655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129284</xdr:rowOff>
    </xdr:from>
    <xdr:ext cx="534377" cy="259045"/>
    <xdr:sp macro="" textlink="">
      <xdr:nvSpPr>
        <xdr:cNvPr id="322" name="テキスト ボックス 321"/>
        <xdr:cNvSpPr txBox="1"/>
      </xdr:nvSpPr>
      <xdr:spPr>
        <a:xfrm>
          <a:off x="7594111" y="66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40339</xdr:rowOff>
    </xdr:from>
    <xdr:to>
      <xdr:col>36</xdr:col>
      <xdr:colOff>165100</xdr:colOff>
      <xdr:row>38</xdr:row>
      <xdr:rowOff>141939</xdr:rowOff>
    </xdr:to>
    <xdr:sp macro="" textlink="">
      <xdr:nvSpPr>
        <xdr:cNvPr id="323" name="楕円 322"/>
        <xdr:cNvSpPr/>
      </xdr:nvSpPr>
      <xdr:spPr>
        <a:xfrm>
          <a:off x="6921500" y="65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133066</xdr:rowOff>
    </xdr:from>
    <xdr:ext cx="534377" cy="259045"/>
    <xdr:sp macro="" textlink="">
      <xdr:nvSpPr>
        <xdr:cNvPr id="324" name="テキスト ボックス 323"/>
        <xdr:cNvSpPr txBox="1"/>
      </xdr:nvSpPr>
      <xdr:spPr>
        <a:xfrm>
          <a:off x="6705111" y="664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49929</xdr:rowOff>
    </xdr:from>
    <xdr:to>
      <xdr:col>55</xdr:col>
      <xdr:colOff>0</xdr:colOff>
      <xdr:row>58</xdr:row>
      <xdr:rowOff>165908</xdr:rowOff>
    </xdr:to>
    <xdr:cxnSp macro="">
      <xdr:nvCxnSpPr>
        <xdr:cNvPr id="355" name="直線コネクタ 354"/>
        <xdr:cNvCxnSpPr/>
      </xdr:nvCxnSpPr>
      <xdr:spPr>
        <a:xfrm>
          <a:off x="9639300" y="9994029"/>
          <a:ext cx="838200" cy="1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152988</xdr:rowOff>
    </xdr:from>
    <xdr:to>
      <xdr:col>50</xdr:col>
      <xdr:colOff>114300</xdr:colOff>
      <xdr:row>58</xdr:row>
      <xdr:rowOff>49929</xdr:rowOff>
    </xdr:to>
    <xdr:cxnSp macro="">
      <xdr:nvCxnSpPr>
        <xdr:cNvPr id="358" name="直線コネクタ 357"/>
        <xdr:cNvCxnSpPr/>
      </xdr:nvCxnSpPr>
      <xdr:spPr>
        <a:xfrm>
          <a:off x="8750300" y="9925638"/>
          <a:ext cx="889000" cy="6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152988</xdr:rowOff>
    </xdr:from>
    <xdr:to>
      <xdr:col>45</xdr:col>
      <xdr:colOff>177800</xdr:colOff>
      <xdr:row>58</xdr:row>
      <xdr:rowOff>85519</xdr:rowOff>
    </xdr:to>
    <xdr:cxnSp macro="">
      <xdr:nvCxnSpPr>
        <xdr:cNvPr id="361" name="直線コネクタ 360"/>
        <xdr:cNvCxnSpPr/>
      </xdr:nvCxnSpPr>
      <xdr:spPr>
        <a:xfrm flipV="1">
          <a:off x="7861300" y="9925638"/>
          <a:ext cx="889000" cy="10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85519</xdr:rowOff>
    </xdr:from>
    <xdr:to>
      <xdr:col>41</xdr:col>
      <xdr:colOff>50800</xdr:colOff>
      <xdr:row>58</xdr:row>
      <xdr:rowOff>86371</xdr:rowOff>
    </xdr:to>
    <xdr:cxnSp macro="">
      <xdr:nvCxnSpPr>
        <xdr:cNvPr id="364" name="直線コネクタ 363"/>
        <xdr:cNvCxnSpPr/>
      </xdr:nvCxnSpPr>
      <xdr:spPr>
        <a:xfrm flipV="1">
          <a:off x="6972300" y="10029619"/>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115108</xdr:rowOff>
    </xdr:from>
    <xdr:to>
      <xdr:col>55</xdr:col>
      <xdr:colOff>50800</xdr:colOff>
      <xdr:row>59</xdr:row>
      <xdr:rowOff>45258</xdr:rowOff>
    </xdr:to>
    <xdr:sp macro="" textlink="">
      <xdr:nvSpPr>
        <xdr:cNvPr id="374" name="楕円 373"/>
        <xdr:cNvSpPr/>
      </xdr:nvSpPr>
      <xdr:spPr>
        <a:xfrm>
          <a:off x="10426700" y="100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30035</xdr:rowOff>
    </xdr:from>
    <xdr:ext cx="534377" cy="259045"/>
    <xdr:sp macro="" textlink="">
      <xdr:nvSpPr>
        <xdr:cNvPr id="375" name="普通建設事業費該当値テキスト"/>
        <xdr:cNvSpPr txBox="1"/>
      </xdr:nvSpPr>
      <xdr:spPr>
        <a:xfrm>
          <a:off x="10528300" y="99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170579</xdr:rowOff>
    </xdr:from>
    <xdr:to>
      <xdr:col>50</xdr:col>
      <xdr:colOff>165100</xdr:colOff>
      <xdr:row>58</xdr:row>
      <xdr:rowOff>100729</xdr:rowOff>
    </xdr:to>
    <xdr:sp macro="" textlink="">
      <xdr:nvSpPr>
        <xdr:cNvPr id="376" name="楕円 375"/>
        <xdr:cNvSpPr/>
      </xdr:nvSpPr>
      <xdr:spPr>
        <a:xfrm>
          <a:off x="9588500" y="994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91856</xdr:rowOff>
    </xdr:from>
    <xdr:ext cx="534377" cy="259045"/>
    <xdr:sp macro="" textlink="">
      <xdr:nvSpPr>
        <xdr:cNvPr id="377" name="テキスト ボックス 376"/>
        <xdr:cNvSpPr txBox="1"/>
      </xdr:nvSpPr>
      <xdr:spPr>
        <a:xfrm>
          <a:off x="9372111" y="1003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102188</xdr:rowOff>
    </xdr:from>
    <xdr:to>
      <xdr:col>46</xdr:col>
      <xdr:colOff>38100</xdr:colOff>
      <xdr:row>58</xdr:row>
      <xdr:rowOff>32338</xdr:rowOff>
    </xdr:to>
    <xdr:sp macro="" textlink="">
      <xdr:nvSpPr>
        <xdr:cNvPr id="378" name="楕円 377"/>
        <xdr:cNvSpPr/>
      </xdr:nvSpPr>
      <xdr:spPr>
        <a:xfrm>
          <a:off x="8699500" y="98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23465</xdr:rowOff>
    </xdr:from>
    <xdr:ext cx="534377" cy="259045"/>
    <xdr:sp macro="" textlink="">
      <xdr:nvSpPr>
        <xdr:cNvPr id="379" name="テキスト ボックス 378"/>
        <xdr:cNvSpPr txBox="1"/>
      </xdr:nvSpPr>
      <xdr:spPr>
        <a:xfrm>
          <a:off x="8483111" y="996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34719</xdr:rowOff>
    </xdr:from>
    <xdr:to>
      <xdr:col>41</xdr:col>
      <xdr:colOff>101600</xdr:colOff>
      <xdr:row>58</xdr:row>
      <xdr:rowOff>136319</xdr:rowOff>
    </xdr:to>
    <xdr:sp macro="" textlink="">
      <xdr:nvSpPr>
        <xdr:cNvPr id="380" name="楕円 379"/>
        <xdr:cNvSpPr/>
      </xdr:nvSpPr>
      <xdr:spPr>
        <a:xfrm>
          <a:off x="7810500" y="99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127446</xdr:rowOff>
    </xdr:from>
    <xdr:ext cx="534377" cy="259045"/>
    <xdr:sp macro="" textlink="">
      <xdr:nvSpPr>
        <xdr:cNvPr id="381" name="テキスト ボックス 380"/>
        <xdr:cNvSpPr txBox="1"/>
      </xdr:nvSpPr>
      <xdr:spPr>
        <a:xfrm>
          <a:off x="7594111" y="1007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35571</xdr:rowOff>
    </xdr:from>
    <xdr:to>
      <xdr:col>36</xdr:col>
      <xdr:colOff>165100</xdr:colOff>
      <xdr:row>58</xdr:row>
      <xdr:rowOff>137171</xdr:rowOff>
    </xdr:to>
    <xdr:sp macro="" textlink="">
      <xdr:nvSpPr>
        <xdr:cNvPr id="382" name="楕円 381"/>
        <xdr:cNvSpPr/>
      </xdr:nvSpPr>
      <xdr:spPr>
        <a:xfrm>
          <a:off x="6921500" y="99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128298</xdr:rowOff>
    </xdr:from>
    <xdr:ext cx="534377" cy="259045"/>
    <xdr:sp macro="" textlink="">
      <xdr:nvSpPr>
        <xdr:cNvPr id="383" name="テキスト ボックス 382"/>
        <xdr:cNvSpPr txBox="1"/>
      </xdr:nvSpPr>
      <xdr:spPr>
        <a:xfrm>
          <a:off x="6705111" y="1007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57595</xdr:rowOff>
    </xdr:from>
    <xdr:to>
      <xdr:col>55</xdr:col>
      <xdr:colOff>0</xdr:colOff>
      <xdr:row>79</xdr:row>
      <xdr:rowOff>33096</xdr:rowOff>
    </xdr:to>
    <xdr:cxnSp macro="">
      <xdr:nvCxnSpPr>
        <xdr:cNvPr id="412" name="直線コネクタ 411"/>
        <xdr:cNvCxnSpPr/>
      </xdr:nvCxnSpPr>
      <xdr:spPr>
        <a:xfrm>
          <a:off x="9639300" y="13259245"/>
          <a:ext cx="838200" cy="31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142901</xdr:rowOff>
    </xdr:from>
    <xdr:to>
      <xdr:col>50</xdr:col>
      <xdr:colOff>114300</xdr:colOff>
      <xdr:row>77</xdr:row>
      <xdr:rowOff>57595</xdr:rowOff>
    </xdr:to>
    <xdr:cxnSp macro="">
      <xdr:nvCxnSpPr>
        <xdr:cNvPr id="415" name="直線コネクタ 414"/>
        <xdr:cNvCxnSpPr/>
      </xdr:nvCxnSpPr>
      <xdr:spPr>
        <a:xfrm>
          <a:off x="8750300" y="13001651"/>
          <a:ext cx="889000" cy="25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142901</xdr:rowOff>
    </xdr:from>
    <xdr:to>
      <xdr:col>45</xdr:col>
      <xdr:colOff>177800</xdr:colOff>
      <xdr:row>78</xdr:row>
      <xdr:rowOff>45072</xdr:rowOff>
    </xdr:to>
    <xdr:cxnSp macro="">
      <xdr:nvCxnSpPr>
        <xdr:cNvPr id="418" name="直線コネクタ 417"/>
        <xdr:cNvCxnSpPr/>
      </xdr:nvCxnSpPr>
      <xdr:spPr>
        <a:xfrm flipV="1">
          <a:off x="7861300" y="13001651"/>
          <a:ext cx="889000" cy="41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45072</xdr:rowOff>
    </xdr:from>
    <xdr:to>
      <xdr:col>41</xdr:col>
      <xdr:colOff>50800</xdr:colOff>
      <xdr:row>79</xdr:row>
      <xdr:rowOff>26594</xdr:rowOff>
    </xdr:to>
    <xdr:cxnSp macro="">
      <xdr:nvCxnSpPr>
        <xdr:cNvPr id="421" name="直線コネクタ 420"/>
        <xdr:cNvCxnSpPr/>
      </xdr:nvCxnSpPr>
      <xdr:spPr>
        <a:xfrm flipV="1">
          <a:off x="6972300" y="13418172"/>
          <a:ext cx="889000" cy="15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153746</xdr:rowOff>
    </xdr:from>
    <xdr:to>
      <xdr:col>55</xdr:col>
      <xdr:colOff>50800</xdr:colOff>
      <xdr:row>79</xdr:row>
      <xdr:rowOff>83896</xdr:rowOff>
    </xdr:to>
    <xdr:sp macro="" textlink="">
      <xdr:nvSpPr>
        <xdr:cNvPr id="431" name="楕円 430"/>
        <xdr:cNvSpPr/>
      </xdr:nvSpPr>
      <xdr:spPr>
        <a:xfrm>
          <a:off x="10426700" y="135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68673</xdr:rowOff>
    </xdr:from>
    <xdr:ext cx="378565" cy="259045"/>
    <xdr:sp macro="" textlink="">
      <xdr:nvSpPr>
        <xdr:cNvPr id="432" name="普通建設事業費 （ うち新規整備　）該当値テキスト"/>
        <xdr:cNvSpPr txBox="1"/>
      </xdr:nvSpPr>
      <xdr:spPr>
        <a:xfrm>
          <a:off x="10528300" y="13441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6795</xdr:rowOff>
    </xdr:from>
    <xdr:to>
      <xdr:col>50</xdr:col>
      <xdr:colOff>165100</xdr:colOff>
      <xdr:row>77</xdr:row>
      <xdr:rowOff>108395</xdr:rowOff>
    </xdr:to>
    <xdr:sp macro="" textlink="">
      <xdr:nvSpPr>
        <xdr:cNvPr id="433" name="楕円 432"/>
        <xdr:cNvSpPr/>
      </xdr:nvSpPr>
      <xdr:spPr>
        <a:xfrm>
          <a:off x="9588500" y="132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124922</xdr:rowOff>
    </xdr:from>
    <xdr:ext cx="534377" cy="259045"/>
    <xdr:sp macro="" textlink="">
      <xdr:nvSpPr>
        <xdr:cNvPr id="434" name="テキスト ボックス 433"/>
        <xdr:cNvSpPr txBox="1"/>
      </xdr:nvSpPr>
      <xdr:spPr>
        <a:xfrm>
          <a:off x="9372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92101</xdr:rowOff>
    </xdr:from>
    <xdr:to>
      <xdr:col>46</xdr:col>
      <xdr:colOff>38100</xdr:colOff>
      <xdr:row>76</xdr:row>
      <xdr:rowOff>22250</xdr:rowOff>
    </xdr:to>
    <xdr:sp macro="" textlink="">
      <xdr:nvSpPr>
        <xdr:cNvPr id="435" name="楕円 434"/>
        <xdr:cNvSpPr/>
      </xdr:nvSpPr>
      <xdr:spPr>
        <a:xfrm>
          <a:off x="8699500" y="129508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38778</xdr:rowOff>
    </xdr:from>
    <xdr:ext cx="534377" cy="259045"/>
    <xdr:sp macro="" textlink="">
      <xdr:nvSpPr>
        <xdr:cNvPr id="436" name="テキスト ボックス 435"/>
        <xdr:cNvSpPr txBox="1"/>
      </xdr:nvSpPr>
      <xdr:spPr>
        <a:xfrm>
          <a:off x="8483111" y="127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165722</xdr:rowOff>
    </xdr:from>
    <xdr:to>
      <xdr:col>41</xdr:col>
      <xdr:colOff>101600</xdr:colOff>
      <xdr:row>78</xdr:row>
      <xdr:rowOff>95872</xdr:rowOff>
    </xdr:to>
    <xdr:sp macro="" textlink="">
      <xdr:nvSpPr>
        <xdr:cNvPr id="437" name="楕円 436"/>
        <xdr:cNvSpPr/>
      </xdr:nvSpPr>
      <xdr:spPr>
        <a:xfrm>
          <a:off x="7810500" y="133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86999</xdr:rowOff>
    </xdr:from>
    <xdr:ext cx="534377" cy="259045"/>
    <xdr:sp macro="" textlink="">
      <xdr:nvSpPr>
        <xdr:cNvPr id="438" name="テキスト ボックス 437"/>
        <xdr:cNvSpPr txBox="1"/>
      </xdr:nvSpPr>
      <xdr:spPr>
        <a:xfrm>
          <a:off x="7594111" y="1346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147244</xdr:rowOff>
    </xdr:from>
    <xdr:to>
      <xdr:col>36</xdr:col>
      <xdr:colOff>165100</xdr:colOff>
      <xdr:row>79</xdr:row>
      <xdr:rowOff>77394</xdr:rowOff>
    </xdr:to>
    <xdr:sp macro="" textlink="">
      <xdr:nvSpPr>
        <xdr:cNvPr id="439" name="楕円 438"/>
        <xdr:cNvSpPr/>
      </xdr:nvSpPr>
      <xdr:spPr>
        <a:xfrm>
          <a:off x="6921500" y="135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68521</xdr:rowOff>
    </xdr:from>
    <xdr:ext cx="469744" cy="259045"/>
    <xdr:sp macro="" textlink="">
      <xdr:nvSpPr>
        <xdr:cNvPr id="440" name="テキスト ボックス 439"/>
        <xdr:cNvSpPr txBox="1"/>
      </xdr:nvSpPr>
      <xdr:spPr>
        <a:xfrm>
          <a:off x="6737428" y="1361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145585</xdr:rowOff>
    </xdr:from>
    <xdr:to>
      <xdr:col>55</xdr:col>
      <xdr:colOff>0</xdr:colOff>
      <xdr:row>99</xdr:row>
      <xdr:rowOff>9940</xdr:rowOff>
    </xdr:to>
    <xdr:cxnSp macro="">
      <xdr:nvCxnSpPr>
        <xdr:cNvPr id="471" name="直線コネクタ 470"/>
        <xdr:cNvCxnSpPr/>
      </xdr:nvCxnSpPr>
      <xdr:spPr>
        <a:xfrm>
          <a:off x="9639300" y="16947685"/>
          <a:ext cx="838200" cy="3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145585</xdr:rowOff>
    </xdr:from>
    <xdr:to>
      <xdr:col>50</xdr:col>
      <xdr:colOff>114300</xdr:colOff>
      <xdr:row>99</xdr:row>
      <xdr:rowOff>2116</xdr:rowOff>
    </xdr:to>
    <xdr:cxnSp macro="">
      <xdr:nvCxnSpPr>
        <xdr:cNvPr id="474" name="直線コネクタ 473"/>
        <xdr:cNvCxnSpPr/>
      </xdr:nvCxnSpPr>
      <xdr:spPr>
        <a:xfrm flipV="1">
          <a:off x="8750300" y="16947685"/>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159158</xdr:rowOff>
    </xdr:from>
    <xdr:to>
      <xdr:col>45</xdr:col>
      <xdr:colOff>177800</xdr:colOff>
      <xdr:row>99</xdr:row>
      <xdr:rowOff>2116</xdr:rowOff>
    </xdr:to>
    <xdr:cxnSp macro="">
      <xdr:nvCxnSpPr>
        <xdr:cNvPr id="477" name="直線コネクタ 476"/>
        <xdr:cNvCxnSpPr/>
      </xdr:nvCxnSpPr>
      <xdr:spPr>
        <a:xfrm>
          <a:off x="7861300" y="16961258"/>
          <a:ext cx="889000" cy="1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121605</xdr:rowOff>
    </xdr:from>
    <xdr:to>
      <xdr:col>41</xdr:col>
      <xdr:colOff>50800</xdr:colOff>
      <xdr:row>98</xdr:row>
      <xdr:rowOff>159158</xdr:rowOff>
    </xdr:to>
    <xdr:cxnSp macro="">
      <xdr:nvCxnSpPr>
        <xdr:cNvPr id="480" name="直線コネクタ 479"/>
        <xdr:cNvCxnSpPr/>
      </xdr:nvCxnSpPr>
      <xdr:spPr>
        <a:xfrm>
          <a:off x="6972300" y="16923705"/>
          <a:ext cx="889000" cy="3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130590</xdr:rowOff>
    </xdr:from>
    <xdr:to>
      <xdr:col>55</xdr:col>
      <xdr:colOff>50800</xdr:colOff>
      <xdr:row>99</xdr:row>
      <xdr:rowOff>60740</xdr:rowOff>
    </xdr:to>
    <xdr:sp macro="" textlink="">
      <xdr:nvSpPr>
        <xdr:cNvPr id="490" name="楕円 489"/>
        <xdr:cNvSpPr/>
      </xdr:nvSpPr>
      <xdr:spPr>
        <a:xfrm>
          <a:off x="10426700" y="169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45517</xdr:rowOff>
    </xdr:from>
    <xdr:ext cx="534377" cy="259045"/>
    <xdr:sp macro="" textlink="">
      <xdr:nvSpPr>
        <xdr:cNvPr id="491" name="普通建設事業費 （ うち更新整備　）該当値テキスト"/>
        <xdr:cNvSpPr txBox="1"/>
      </xdr:nvSpPr>
      <xdr:spPr>
        <a:xfrm>
          <a:off x="10528300" y="168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94785</xdr:rowOff>
    </xdr:from>
    <xdr:to>
      <xdr:col>50</xdr:col>
      <xdr:colOff>165100</xdr:colOff>
      <xdr:row>99</xdr:row>
      <xdr:rowOff>24935</xdr:rowOff>
    </xdr:to>
    <xdr:sp macro="" textlink="">
      <xdr:nvSpPr>
        <xdr:cNvPr id="492" name="楕円 491"/>
        <xdr:cNvSpPr/>
      </xdr:nvSpPr>
      <xdr:spPr>
        <a:xfrm>
          <a:off x="9588500" y="1689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16062</xdr:rowOff>
    </xdr:from>
    <xdr:ext cx="534377" cy="259045"/>
    <xdr:sp macro="" textlink="">
      <xdr:nvSpPr>
        <xdr:cNvPr id="493" name="テキスト ボックス 492"/>
        <xdr:cNvSpPr txBox="1"/>
      </xdr:nvSpPr>
      <xdr:spPr>
        <a:xfrm>
          <a:off x="9372111" y="1698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122766</xdr:rowOff>
    </xdr:from>
    <xdr:to>
      <xdr:col>46</xdr:col>
      <xdr:colOff>38100</xdr:colOff>
      <xdr:row>99</xdr:row>
      <xdr:rowOff>52916</xdr:rowOff>
    </xdr:to>
    <xdr:sp macro="" textlink="">
      <xdr:nvSpPr>
        <xdr:cNvPr id="494" name="楕円 493"/>
        <xdr:cNvSpPr/>
      </xdr:nvSpPr>
      <xdr:spPr>
        <a:xfrm>
          <a:off x="8699500" y="169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44043</xdr:rowOff>
    </xdr:from>
    <xdr:ext cx="534377" cy="259045"/>
    <xdr:sp macro="" textlink="">
      <xdr:nvSpPr>
        <xdr:cNvPr id="495" name="テキスト ボックス 494"/>
        <xdr:cNvSpPr txBox="1"/>
      </xdr:nvSpPr>
      <xdr:spPr>
        <a:xfrm>
          <a:off x="8483111" y="1701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108358</xdr:rowOff>
    </xdr:from>
    <xdr:to>
      <xdr:col>41</xdr:col>
      <xdr:colOff>101600</xdr:colOff>
      <xdr:row>99</xdr:row>
      <xdr:rowOff>38508</xdr:rowOff>
    </xdr:to>
    <xdr:sp macro="" textlink="">
      <xdr:nvSpPr>
        <xdr:cNvPr id="496" name="楕円 495"/>
        <xdr:cNvSpPr/>
      </xdr:nvSpPr>
      <xdr:spPr>
        <a:xfrm>
          <a:off x="7810500" y="169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29635</xdr:rowOff>
    </xdr:from>
    <xdr:ext cx="534377" cy="259045"/>
    <xdr:sp macro="" textlink="">
      <xdr:nvSpPr>
        <xdr:cNvPr id="497" name="テキスト ボックス 496"/>
        <xdr:cNvSpPr txBox="1"/>
      </xdr:nvSpPr>
      <xdr:spPr>
        <a:xfrm>
          <a:off x="7594111" y="170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70805</xdr:rowOff>
    </xdr:from>
    <xdr:to>
      <xdr:col>36</xdr:col>
      <xdr:colOff>165100</xdr:colOff>
      <xdr:row>99</xdr:row>
      <xdr:rowOff>955</xdr:rowOff>
    </xdr:to>
    <xdr:sp macro="" textlink="">
      <xdr:nvSpPr>
        <xdr:cNvPr id="498" name="楕円 497"/>
        <xdr:cNvSpPr/>
      </xdr:nvSpPr>
      <xdr:spPr>
        <a:xfrm>
          <a:off x="6921500" y="168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17482</xdr:rowOff>
    </xdr:from>
    <xdr:ext cx="534377" cy="259045"/>
    <xdr:sp macro="" textlink="">
      <xdr:nvSpPr>
        <xdr:cNvPr id="499" name="テキスト ボックス 498"/>
        <xdr:cNvSpPr txBox="1"/>
      </xdr:nvSpPr>
      <xdr:spPr>
        <a:xfrm>
          <a:off x="6705111" y="1664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46709</xdr:rowOff>
    </xdr:from>
    <xdr:to>
      <xdr:col>85</xdr:col>
      <xdr:colOff>127000</xdr:colOff>
      <xdr:row>39</xdr:row>
      <xdr:rowOff>62368</xdr:rowOff>
    </xdr:to>
    <xdr:cxnSp macro="">
      <xdr:nvCxnSpPr>
        <xdr:cNvPr id="530" name="直線コネクタ 529"/>
        <xdr:cNvCxnSpPr/>
      </xdr:nvCxnSpPr>
      <xdr:spPr>
        <a:xfrm>
          <a:off x="15481300" y="6733259"/>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73423</xdr:rowOff>
    </xdr:from>
    <xdr:to>
      <xdr:col>81</xdr:col>
      <xdr:colOff>50800</xdr:colOff>
      <xdr:row>39</xdr:row>
      <xdr:rowOff>46709</xdr:rowOff>
    </xdr:to>
    <xdr:cxnSp macro="">
      <xdr:nvCxnSpPr>
        <xdr:cNvPr id="533" name="直線コネクタ 532"/>
        <xdr:cNvCxnSpPr/>
      </xdr:nvCxnSpPr>
      <xdr:spPr>
        <a:xfrm>
          <a:off x="14592300" y="6588523"/>
          <a:ext cx="889000" cy="14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73423</xdr:rowOff>
    </xdr:from>
    <xdr:to>
      <xdr:col>76</xdr:col>
      <xdr:colOff>114300</xdr:colOff>
      <xdr:row>39</xdr:row>
      <xdr:rowOff>13595</xdr:rowOff>
    </xdr:to>
    <xdr:cxnSp macro="">
      <xdr:nvCxnSpPr>
        <xdr:cNvPr id="536" name="直線コネクタ 535"/>
        <xdr:cNvCxnSpPr/>
      </xdr:nvCxnSpPr>
      <xdr:spPr>
        <a:xfrm flipV="1">
          <a:off x="13703300" y="6588523"/>
          <a:ext cx="889000" cy="11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13595</xdr:rowOff>
    </xdr:from>
    <xdr:to>
      <xdr:col>71</xdr:col>
      <xdr:colOff>177800</xdr:colOff>
      <xdr:row>39</xdr:row>
      <xdr:rowOff>61127</xdr:rowOff>
    </xdr:to>
    <xdr:cxnSp macro="">
      <xdr:nvCxnSpPr>
        <xdr:cNvPr id="539" name="直線コネクタ 538"/>
        <xdr:cNvCxnSpPr/>
      </xdr:nvCxnSpPr>
      <xdr:spPr>
        <a:xfrm flipV="1">
          <a:off x="12814300" y="6700145"/>
          <a:ext cx="889000" cy="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11568</xdr:rowOff>
    </xdr:from>
    <xdr:to>
      <xdr:col>85</xdr:col>
      <xdr:colOff>177800</xdr:colOff>
      <xdr:row>39</xdr:row>
      <xdr:rowOff>113168</xdr:rowOff>
    </xdr:to>
    <xdr:sp macro="" textlink="">
      <xdr:nvSpPr>
        <xdr:cNvPr id="549" name="楕円 548"/>
        <xdr:cNvSpPr/>
      </xdr:nvSpPr>
      <xdr:spPr>
        <a:xfrm>
          <a:off x="16268700" y="66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97945</xdr:rowOff>
    </xdr:from>
    <xdr:ext cx="469744" cy="259045"/>
    <xdr:sp macro="" textlink="">
      <xdr:nvSpPr>
        <xdr:cNvPr id="550" name="災害復旧事業費該当値テキスト"/>
        <xdr:cNvSpPr txBox="1"/>
      </xdr:nvSpPr>
      <xdr:spPr>
        <a:xfrm>
          <a:off x="16370300" y="661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167359</xdr:rowOff>
    </xdr:from>
    <xdr:to>
      <xdr:col>81</xdr:col>
      <xdr:colOff>101600</xdr:colOff>
      <xdr:row>39</xdr:row>
      <xdr:rowOff>97509</xdr:rowOff>
    </xdr:to>
    <xdr:sp macro="" textlink="">
      <xdr:nvSpPr>
        <xdr:cNvPr id="551" name="楕円 550"/>
        <xdr:cNvSpPr/>
      </xdr:nvSpPr>
      <xdr:spPr>
        <a:xfrm>
          <a:off x="15430500" y="66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88636</xdr:rowOff>
    </xdr:from>
    <xdr:ext cx="469744" cy="259045"/>
    <xdr:sp macro="" textlink="">
      <xdr:nvSpPr>
        <xdr:cNvPr id="552" name="テキスト ボックス 551"/>
        <xdr:cNvSpPr txBox="1"/>
      </xdr:nvSpPr>
      <xdr:spPr>
        <a:xfrm>
          <a:off x="15246428" y="677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22623</xdr:rowOff>
    </xdr:from>
    <xdr:to>
      <xdr:col>76</xdr:col>
      <xdr:colOff>165100</xdr:colOff>
      <xdr:row>38</xdr:row>
      <xdr:rowOff>124223</xdr:rowOff>
    </xdr:to>
    <xdr:sp macro="" textlink="">
      <xdr:nvSpPr>
        <xdr:cNvPr id="553" name="楕円 552"/>
        <xdr:cNvSpPr/>
      </xdr:nvSpPr>
      <xdr:spPr>
        <a:xfrm>
          <a:off x="14541500" y="65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140749</xdr:rowOff>
    </xdr:from>
    <xdr:ext cx="534377" cy="259045"/>
    <xdr:sp macro="" textlink="">
      <xdr:nvSpPr>
        <xdr:cNvPr id="554" name="テキスト ボックス 553"/>
        <xdr:cNvSpPr txBox="1"/>
      </xdr:nvSpPr>
      <xdr:spPr>
        <a:xfrm>
          <a:off x="14325111" y="631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134245</xdr:rowOff>
    </xdr:from>
    <xdr:to>
      <xdr:col>72</xdr:col>
      <xdr:colOff>38100</xdr:colOff>
      <xdr:row>39</xdr:row>
      <xdr:rowOff>64395</xdr:rowOff>
    </xdr:to>
    <xdr:sp macro="" textlink="">
      <xdr:nvSpPr>
        <xdr:cNvPr id="555" name="楕円 554"/>
        <xdr:cNvSpPr/>
      </xdr:nvSpPr>
      <xdr:spPr>
        <a:xfrm>
          <a:off x="13652500" y="66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55522</xdr:rowOff>
    </xdr:from>
    <xdr:ext cx="469744" cy="259045"/>
    <xdr:sp macro="" textlink="">
      <xdr:nvSpPr>
        <xdr:cNvPr id="556" name="テキスト ボックス 555"/>
        <xdr:cNvSpPr txBox="1"/>
      </xdr:nvSpPr>
      <xdr:spPr>
        <a:xfrm>
          <a:off x="13468428" y="674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10327</xdr:rowOff>
    </xdr:from>
    <xdr:to>
      <xdr:col>67</xdr:col>
      <xdr:colOff>101600</xdr:colOff>
      <xdr:row>39</xdr:row>
      <xdr:rowOff>111927</xdr:rowOff>
    </xdr:to>
    <xdr:sp macro="" textlink="">
      <xdr:nvSpPr>
        <xdr:cNvPr id="557" name="楕円 556"/>
        <xdr:cNvSpPr/>
      </xdr:nvSpPr>
      <xdr:spPr>
        <a:xfrm>
          <a:off x="12763500" y="66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103054</xdr:rowOff>
    </xdr:from>
    <xdr:ext cx="469744" cy="259045"/>
    <xdr:sp macro="" textlink="">
      <xdr:nvSpPr>
        <xdr:cNvPr id="558" name="テキスト ボックス 557"/>
        <xdr:cNvSpPr txBox="1"/>
      </xdr:nvSpPr>
      <xdr:spPr>
        <a:xfrm>
          <a:off x="12579428" y="678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128009</xdr:rowOff>
    </xdr:from>
    <xdr:to>
      <xdr:col>85</xdr:col>
      <xdr:colOff>127000</xdr:colOff>
      <xdr:row>78</xdr:row>
      <xdr:rowOff>128857</xdr:rowOff>
    </xdr:to>
    <xdr:cxnSp macro="">
      <xdr:nvCxnSpPr>
        <xdr:cNvPr id="640" name="直線コネクタ 639"/>
        <xdr:cNvCxnSpPr/>
      </xdr:nvCxnSpPr>
      <xdr:spPr>
        <a:xfrm>
          <a:off x="15481300" y="13501109"/>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128009</xdr:rowOff>
    </xdr:from>
    <xdr:to>
      <xdr:col>81</xdr:col>
      <xdr:colOff>50800</xdr:colOff>
      <xdr:row>78</xdr:row>
      <xdr:rowOff>146431</xdr:rowOff>
    </xdr:to>
    <xdr:cxnSp macro="">
      <xdr:nvCxnSpPr>
        <xdr:cNvPr id="643" name="直線コネクタ 642"/>
        <xdr:cNvCxnSpPr/>
      </xdr:nvCxnSpPr>
      <xdr:spPr>
        <a:xfrm flipV="1">
          <a:off x="14592300" y="13501109"/>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144582</xdr:rowOff>
    </xdr:from>
    <xdr:to>
      <xdr:col>76</xdr:col>
      <xdr:colOff>114300</xdr:colOff>
      <xdr:row>78</xdr:row>
      <xdr:rowOff>146431</xdr:rowOff>
    </xdr:to>
    <xdr:cxnSp macro="">
      <xdr:nvCxnSpPr>
        <xdr:cNvPr id="646" name="直線コネクタ 645"/>
        <xdr:cNvCxnSpPr/>
      </xdr:nvCxnSpPr>
      <xdr:spPr>
        <a:xfrm>
          <a:off x="13703300" y="13517682"/>
          <a:ext cx="8890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144582</xdr:rowOff>
    </xdr:from>
    <xdr:to>
      <xdr:col>71</xdr:col>
      <xdr:colOff>177800</xdr:colOff>
      <xdr:row>78</xdr:row>
      <xdr:rowOff>150192</xdr:rowOff>
    </xdr:to>
    <xdr:cxnSp macro="">
      <xdr:nvCxnSpPr>
        <xdr:cNvPr id="649" name="直線コネクタ 648"/>
        <xdr:cNvCxnSpPr/>
      </xdr:nvCxnSpPr>
      <xdr:spPr>
        <a:xfrm flipV="1">
          <a:off x="12814300" y="13517682"/>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78057</xdr:rowOff>
    </xdr:from>
    <xdr:to>
      <xdr:col>85</xdr:col>
      <xdr:colOff>177800</xdr:colOff>
      <xdr:row>79</xdr:row>
      <xdr:rowOff>8207</xdr:rowOff>
    </xdr:to>
    <xdr:sp macro="" textlink="">
      <xdr:nvSpPr>
        <xdr:cNvPr id="659" name="楕円 658"/>
        <xdr:cNvSpPr/>
      </xdr:nvSpPr>
      <xdr:spPr>
        <a:xfrm>
          <a:off x="16268700" y="134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164434</xdr:rowOff>
    </xdr:from>
    <xdr:ext cx="534377" cy="259045"/>
    <xdr:sp macro="" textlink="">
      <xdr:nvSpPr>
        <xdr:cNvPr id="660" name="公債費該当値テキスト"/>
        <xdr:cNvSpPr txBox="1"/>
      </xdr:nvSpPr>
      <xdr:spPr>
        <a:xfrm>
          <a:off x="16370300" y="1336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77209</xdr:rowOff>
    </xdr:from>
    <xdr:to>
      <xdr:col>81</xdr:col>
      <xdr:colOff>101600</xdr:colOff>
      <xdr:row>79</xdr:row>
      <xdr:rowOff>7359</xdr:rowOff>
    </xdr:to>
    <xdr:sp macro="" textlink="">
      <xdr:nvSpPr>
        <xdr:cNvPr id="661" name="楕円 660"/>
        <xdr:cNvSpPr/>
      </xdr:nvSpPr>
      <xdr:spPr>
        <a:xfrm>
          <a:off x="15430500" y="134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169936</xdr:rowOff>
    </xdr:from>
    <xdr:ext cx="534377" cy="259045"/>
    <xdr:sp macro="" textlink="">
      <xdr:nvSpPr>
        <xdr:cNvPr id="662" name="テキスト ボックス 661"/>
        <xdr:cNvSpPr txBox="1"/>
      </xdr:nvSpPr>
      <xdr:spPr>
        <a:xfrm>
          <a:off x="15214111" y="135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95631</xdr:rowOff>
    </xdr:from>
    <xdr:to>
      <xdr:col>76</xdr:col>
      <xdr:colOff>165100</xdr:colOff>
      <xdr:row>79</xdr:row>
      <xdr:rowOff>25781</xdr:rowOff>
    </xdr:to>
    <xdr:sp macro="" textlink="">
      <xdr:nvSpPr>
        <xdr:cNvPr id="663" name="楕円 662"/>
        <xdr:cNvSpPr/>
      </xdr:nvSpPr>
      <xdr:spPr>
        <a:xfrm>
          <a:off x="14541500" y="134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16908</xdr:rowOff>
    </xdr:from>
    <xdr:ext cx="534377" cy="259045"/>
    <xdr:sp macro="" textlink="">
      <xdr:nvSpPr>
        <xdr:cNvPr id="664" name="テキスト ボックス 663"/>
        <xdr:cNvSpPr txBox="1"/>
      </xdr:nvSpPr>
      <xdr:spPr>
        <a:xfrm>
          <a:off x="14325111" y="135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93782</xdr:rowOff>
    </xdr:from>
    <xdr:to>
      <xdr:col>72</xdr:col>
      <xdr:colOff>38100</xdr:colOff>
      <xdr:row>79</xdr:row>
      <xdr:rowOff>23932</xdr:rowOff>
    </xdr:to>
    <xdr:sp macro="" textlink="">
      <xdr:nvSpPr>
        <xdr:cNvPr id="665" name="楕円 664"/>
        <xdr:cNvSpPr/>
      </xdr:nvSpPr>
      <xdr:spPr>
        <a:xfrm>
          <a:off x="13652500" y="134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15059</xdr:rowOff>
    </xdr:from>
    <xdr:ext cx="534377" cy="259045"/>
    <xdr:sp macro="" textlink="">
      <xdr:nvSpPr>
        <xdr:cNvPr id="666" name="テキスト ボックス 665"/>
        <xdr:cNvSpPr txBox="1"/>
      </xdr:nvSpPr>
      <xdr:spPr>
        <a:xfrm>
          <a:off x="13436111" y="135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99392</xdr:rowOff>
    </xdr:from>
    <xdr:to>
      <xdr:col>67</xdr:col>
      <xdr:colOff>101600</xdr:colOff>
      <xdr:row>79</xdr:row>
      <xdr:rowOff>29542</xdr:rowOff>
    </xdr:to>
    <xdr:sp macro="" textlink="">
      <xdr:nvSpPr>
        <xdr:cNvPr id="667" name="楕円 666"/>
        <xdr:cNvSpPr/>
      </xdr:nvSpPr>
      <xdr:spPr>
        <a:xfrm>
          <a:off x="12763500" y="134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20669</xdr:rowOff>
    </xdr:from>
    <xdr:ext cx="534377" cy="259045"/>
    <xdr:sp macro="" textlink="">
      <xdr:nvSpPr>
        <xdr:cNvPr id="668" name="テキスト ボックス 667"/>
        <xdr:cNvSpPr txBox="1"/>
      </xdr:nvSpPr>
      <xdr:spPr>
        <a:xfrm>
          <a:off x="12547111" y="1356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8430</xdr:rowOff>
    </xdr:from>
    <xdr:to>
      <xdr:col>85</xdr:col>
      <xdr:colOff>127000</xdr:colOff>
      <xdr:row>99</xdr:row>
      <xdr:rowOff>24718</xdr:rowOff>
    </xdr:to>
    <xdr:cxnSp macro="">
      <xdr:nvCxnSpPr>
        <xdr:cNvPr id="697" name="直線コネクタ 696"/>
        <xdr:cNvCxnSpPr/>
      </xdr:nvCxnSpPr>
      <xdr:spPr>
        <a:xfrm>
          <a:off x="15481300" y="16981980"/>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8430</xdr:rowOff>
    </xdr:from>
    <xdr:to>
      <xdr:col>81</xdr:col>
      <xdr:colOff>50800</xdr:colOff>
      <xdr:row>99</xdr:row>
      <xdr:rowOff>20360</xdr:rowOff>
    </xdr:to>
    <xdr:cxnSp macro="">
      <xdr:nvCxnSpPr>
        <xdr:cNvPr id="700" name="直線コネクタ 699"/>
        <xdr:cNvCxnSpPr/>
      </xdr:nvCxnSpPr>
      <xdr:spPr>
        <a:xfrm flipV="1">
          <a:off x="14592300" y="16981980"/>
          <a:ext cx="889000" cy="1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20360</xdr:rowOff>
    </xdr:from>
    <xdr:to>
      <xdr:col>76</xdr:col>
      <xdr:colOff>114300</xdr:colOff>
      <xdr:row>99</xdr:row>
      <xdr:rowOff>41850</xdr:rowOff>
    </xdr:to>
    <xdr:cxnSp macro="">
      <xdr:nvCxnSpPr>
        <xdr:cNvPr id="703" name="直線コネクタ 702"/>
        <xdr:cNvCxnSpPr/>
      </xdr:nvCxnSpPr>
      <xdr:spPr>
        <a:xfrm flipV="1">
          <a:off x="13703300" y="16993910"/>
          <a:ext cx="889000" cy="2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40997</xdr:rowOff>
    </xdr:from>
    <xdr:to>
      <xdr:col>71</xdr:col>
      <xdr:colOff>177800</xdr:colOff>
      <xdr:row>99</xdr:row>
      <xdr:rowOff>41850</xdr:rowOff>
    </xdr:to>
    <xdr:cxnSp macro="">
      <xdr:nvCxnSpPr>
        <xdr:cNvPr id="706" name="直線コネクタ 705"/>
        <xdr:cNvCxnSpPr/>
      </xdr:nvCxnSpPr>
      <xdr:spPr>
        <a:xfrm>
          <a:off x="12814300" y="17014547"/>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145368</xdr:rowOff>
    </xdr:from>
    <xdr:to>
      <xdr:col>85</xdr:col>
      <xdr:colOff>177800</xdr:colOff>
      <xdr:row>99</xdr:row>
      <xdr:rowOff>75518</xdr:rowOff>
    </xdr:to>
    <xdr:sp macro="" textlink="">
      <xdr:nvSpPr>
        <xdr:cNvPr id="716" name="楕円 715"/>
        <xdr:cNvSpPr/>
      </xdr:nvSpPr>
      <xdr:spPr>
        <a:xfrm>
          <a:off x="16268700" y="1694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60295</xdr:rowOff>
    </xdr:from>
    <xdr:ext cx="534377" cy="259045"/>
    <xdr:sp macro="" textlink="">
      <xdr:nvSpPr>
        <xdr:cNvPr id="717" name="積立金該当値テキスト"/>
        <xdr:cNvSpPr txBox="1"/>
      </xdr:nvSpPr>
      <xdr:spPr>
        <a:xfrm>
          <a:off x="16370300" y="1686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129080</xdr:rowOff>
    </xdr:from>
    <xdr:to>
      <xdr:col>81</xdr:col>
      <xdr:colOff>101600</xdr:colOff>
      <xdr:row>99</xdr:row>
      <xdr:rowOff>59230</xdr:rowOff>
    </xdr:to>
    <xdr:sp macro="" textlink="">
      <xdr:nvSpPr>
        <xdr:cNvPr id="718" name="楕円 717"/>
        <xdr:cNvSpPr/>
      </xdr:nvSpPr>
      <xdr:spPr>
        <a:xfrm>
          <a:off x="15430500" y="169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50357</xdr:rowOff>
    </xdr:from>
    <xdr:ext cx="534377" cy="259045"/>
    <xdr:sp macro="" textlink="">
      <xdr:nvSpPr>
        <xdr:cNvPr id="719" name="テキスト ボックス 718"/>
        <xdr:cNvSpPr txBox="1"/>
      </xdr:nvSpPr>
      <xdr:spPr>
        <a:xfrm>
          <a:off x="15214111" y="17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141010</xdr:rowOff>
    </xdr:from>
    <xdr:to>
      <xdr:col>76</xdr:col>
      <xdr:colOff>165100</xdr:colOff>
      <xdr:row>99</xdr:row>
      <xdr:rowOff>71160</xdr:rowOff>
    </xdr:to>
    <xdr:sp macro="" textlink="">
      <xdr:nvSpPr>
        <xdr:cNvPr id="720" name="楕円 719"/>
        <xdr:cNvSpPr/>
      </xdr:nvSpPr>
      <xdr:spPr>
        <a:xfrm>
          <a:off x="14541500" y="169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62287</xdr:rowOff>
    </xdr:from>
    <xdr:ext cx="534377" cy="259045"/>
    <xdr:sp macro="" textlink="">
      <xdr:nvSpPr>
        <xdr:cNvPr id="721" name="テキスト ボックス 720"/>
        <xdr:cNvSpPr txBox="1"/>
      </xdr:nvSpPr>
      <xdr:spPr>
        <a:xfrm>
          <a:off x="14325111" y="170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162500</xdr:rowOff>
    </xdr:from>
    <xdr:to>
      <xdr:col>72</xdr:col>
      <xdr:colOff>38100</xdr:colOff>
      <xdr:row>99</xdr:row>
      <xdr:rowOff>92650</xdr:rowOff>
    </xdr:to>
    <xdr:sp macro="" textlink="">
      <xdr:nvSpPr>
        <xdr:cNvPr id="722" name="楕円 721"/>
        <xdr:cNvSpPr/>
      </xdr:nvSpPr>
      <xdr:spPr>
        <a:xfrm>
          <a:off x="13652500" y="169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83777</xdr:rowOff>
    </xdr:from>
    <xdr:ext cx="469744" cy="259045"/>
    <xdr:sp macro="" textlink="">
      <xdr:nvSpPr>
        <xdr:cNvPr id="723" name="テキスト ボックス 722"/>
        <xdr:cNvSpPr txBox="1"/>
      </xdr:nvSpPr>
      <xdr:spPr>
        <a:xfrm>
          <a:off x="13468428" y="1705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161647</xdr:rowOff>
    </xdr:from>
    <xdr:to>
      <xdr:col>67</xdr:col>
      <xdr:colOff>101600</xdr:colOff>
      <xdr:row>99</xdr:row>
      <xdr:rowOff>91797</xdr:rowOff>
    </xdr:to>
    <xdr:sp macro="" textlink="">
      <xdr:nvSpPr>
        <xdr:cNvPr id="724" name="楕円 723"/>
        <xdr:cNvSpPr/>
      </xdr:nvSpPr>
      <xdr:spPr>
        <a:xfrm>
          <a:off x="12763500" y="169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82924</xdr:rowOff>
    </xdr:from>
    <xdr:ext cx="469744" cy="259045"/>
    <xdr:sp macro="" textlink="">
      <xdr:nvSpPr>
        <xdr:cNvPr id="725" name="テキスト ボックス 724"/>
        <xdr:cNvSpPr txBox="1"/>
      </xdr:nvSpPr>
      <xdr:spPr>
        <a:xfrm>
          <a:off x="12579428" y="1705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95352</xdr:rowOff>
    </xdr:from>
    <xdr:to>
      <xdr:col>102</xdr:col>
      <xdr:colOff>114300</xdr:colOff>
      <xdr:row>39</xdr:row>
      <xdr:rowOff>98878</xdr:rowOff>
    </xdr:to>
    <xdr:cxnSp macro="">
      <xdr:nvCxnSpPr>
        <xdr:cNvPr id="765" name="直線コネクタ 764"/>
        <xdr:cNvCxnSpPr/>
      </xdr:nvCxnSpPr>
      <xdr:spPr>
        <a:xfrm>
          <a:off x="18656300" y="6781902"/>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44552</xdr:rowOff>
    </xdr:from>
    <xdr:to>
      <xdr:col>98</xdr:col>
      <xdr:colOff>38100</xdr:colOff>
      <xdr:row>39</xdr:row>
      <xdr:rowOff>146152</xdr:rowOff>
    </xdr:to>
    <xdr:sp macro="" textlink="">
      <xdr:nvSpPr>
        <xdr:cNvPr id="783" name="楕円 782"/>
        <xdr:cNvSpPr/>
      </xdr:nvSpPr>
      <xdr:spPr>
        <a:xfrm>
          <a:off x="18605500" y="67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137279</xdr:rowOff>
    </xdr:from>
    <xdr:ext cx="378565" cy="259045"/>
    <xdr:sp macro="" textlink="">
      <xdr:nvSpPr>
        <xdr:cNvPr id="784" name="テキスト ボックス 783"/>
        <xdr:cNvSpPr txBox="1"/>
      </xdr:nvSpPr>
      <xdr:spPr>
        <a:xfrm>
          <a:off x="18467017" y="68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52512</xdr:rowOff>
    </xdr:from>
    <xdr:to>
      <xdr:col>116</xdr:col>
      <xdr:colOff>63500</xdr:colOff>
      <xdr:row>56</xdr:row>
      <xdr:rowOff>52512</xdr:rowOff>
    </xdr:to>
    <xdr:cxnSp macro="">
      <xdr:nvCxnSpPr>
        <xdr:cNvPr id="811" name="直線コネクタ 810"/>
        <xdr:cNvCxnSpPr/>
      </xdr:nvCxnSpPr>
      <xdr:spPr>
        <a:xfrm>
          <a:off x="21323300" y="96537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52512</xdr:rowOff>
    </xdr:from>
    <xdr:to>
      <xdr:col>111</xdr:col>
      <xdr:colOff>177800</xdr:colOff>
      <xdr:row>56</xdr:row>
      <xdr:rowOff>165189</xdr:rowOff>
    </xdr:to>
    <xdr:cxnSp macro="">
      <xdr:nvCxnSpPr>
        <xdr:cNvPr id="814" name="直線コネクタ 813"/>
        <xdr:cNvCxnSpPr/>
      </xdr:nvCxnSpPr>
      <xdr:spPr>
        <a:xfrm flipV="1">
          <a:off x="20434300" y="9653712"/>
          <a:ext cx="889000" cy="1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158148</xdr:rowOff>
    </xdr:from>
    <xdr:to>
      <xdr:col>107</xdr:col>
      <xdr:colOff>50800</xdr:colOff>
      <xdr:row>56</xdr:row>
      <xdr:rowOff>165189</xdr:rowOff>
    </xdr:to>
    <xdr:cxnSp macro="">
      <xdr:nvCxnSpPr>
        <xdr:cNvPr id="817" name="直線コネクタ 816"/>
        <xdr:cNvCxnSpPr/>
      </xdr:nvCxnSpPr>
      <xdr:spPr>
        <a:xfrm>
          <a:off x="19545300" y="9759348"/>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158148</xdr:rowOff>
    </xdr:from>
    <xdr:to>
      <xdr:col>102</xdr:col>
      <xdr:colOff>114300</xdr:colOff>
      <xdr:row>56</xdr:row>
      <xdr:rowOff>158262</xdr:rowOff>
    </xdr:to>
    <xdr:cxnSp macro="">
      <xdr:nvCxnSpPr>
        <xdr:cNvPr id="820" name="直線コネクタ 819"/>
        <xdr:cNvCxnSpPr/>
      </xdr:nvCxnSpPr>
      <xdr:spPr>
        <a:xfrm flipV="1">
          <a:off x="18656300" y="975934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1712</xdr:rowOff>
    </xdr:from>
    <xdr:to>
      <xdr:col>116</xdr:col>
      <xdr:colOff>114300</xdr:colOff>
      <xdr:row>56</xdr:row>
      <xdr:rowOff>103312</xdr:rowOff>
    </xdr:to>
    <xdr:sp macro="" textlink="">
      <xdr:nvSpPr>
        <xdr:cNvPr id="830" name="楕円 829"/>
        <xdr:cNvSpPr/>
      </xdr:nvSpPr>
      <xdr:spPr>
        <a:xfrm>
          <a:off x="22110700" y="9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24589</xdr:rowOff>
    </xdr:from>
    <xdr:ext cx="534377" cy="259045"/>
    <xdr:sp macro="" textlink="">
      <xdr:nvSpPr>
        <xdr:cNvPr id="831" name="貸付金該当値テキスト"/>
        <xdr:cNvSpPr txBox="1"/>
      </xdr:nvSpPr>
      <xdr:spPr>
        <a:xfrm>
          <a:off x="22212300" y="94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1712</xdr:rowOff>
    </xdr:from>
    <xdr:to>
      <xdr:col>112</xdr:col>
      <xdr:colOff>38100</xdr:colOff>
      <xdr:row>56</xdr:row>
      <xdr:rowOff>103312</xdr:rowOff>
    </xdr:to>
    <xdr:sp macro="" textlink="">
      <xdr:nvSpPr>
        <xdr:cNvPr id="832" name="楕円 831"/>
        <xdr:cNvSpPr/>
      </xdr:nvSpPr>
      <xdr:spPr>
        <a:xfrm>
          <a:off x="21272500" y="9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119839</xdr:rowOff>
    </xdr:from>
    <xdr:ext cx="534377" cy="259045"/>
    <xdr:sp macro="" textlink="">
      <xdr:nvSpPr>
        <xdr:cNvPr id="833" name="テキスト ボックス 832"/>
        <xdr:cNvSpPr txBox="1"/>
      </xdr:nvSpPr>
      <xdr:spPr>
        <a:xfrm>
          <a:off x="21056111" y="937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114389</xdr:rowOff>
    </xdr:from>
    <xdr:to>
      <xdr:col>107</xdr:col>
      <xdr:colOff>101600</xdr:colOff>
      <xdr:row>57</xdr:row>
      <xdr:rowOff>44539</xdr:rowOff>
    </xdr:to>
    <xdr:sp macro="" textlink="">
      <xdr:nvSpPr>
        <xdr:cNvPr id="834" name="楕円 833"/>
        <xdr:cNvSpPr/>
      </xdr:nvSpPr>
      <xdr:spPr>
        <a:xfrm>
          <a:off x="20383500" y="97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61066</xdr:rowOff>
    </xdr:from>
    <xdr:ext cx="534377" cy="259045"/>
    <xdr:sp macro="" textlink="">
      <xdr:nvSpPr>
        <xdr:cNvPr id="835" name="テキスト ボックス 834"/>
        <xdr:cNvSpPr txBox="1"/>
      </xdr:nvSpPr>
      <xdr:spPr>
        <a:xfrm>
          <a:off x="20167111" y="949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107348</xdr:rowOff>
    </xdr:from>
    <xdr:to>
      <xdr:col>102</xdr:col>
      <xdr:colOff>165100</xdr:colOff>
      <xdr:row>57</xdr:row>
      <xdr:rowOff>37498</xdr:rowOff>
    </xdr:to>
    <xdr:sp macro="" textlink="">
      <xdr:nvSpPr>
        <xdr:cNvPr id="836" name="楕円 835"/>
        <xdr:cNvSpPr/>
      </xdr:nvSpPr>
      <xdr:spPr>
        <a:xfrm>
          <a:off x="19494500" y="970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54025</xdr:rowOff>
    </xdr:from>
    <xdr:ext cx="534377" cy="259045"/>
    <xdr:sp macro="" textlink="">
      <xdr:nvSpPr>
        <xdr:cNvPr id="837" name="テキスト ボックス 836"/>
        <xdr:cNvSpPr txBox="1"/>
      </xdr:nvSpPr>
      <xdr:spPr>
        <a:xfrm>
          <a:off x="19278111" y="948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107462</xdr:rowOff>
    </xdr:from>
    <xdr:to>
      <xdr:col>98</xdr:col>
      <xdr:colOff>38100</xdr:colOff>
      <xdr:row>57</xdr:row>
      <xdr:rowOff>37612</xdr:rowOff>
    </xdr:to>
    <xdr:sp macro="" textlink="">
      <xdr:nvSpPr>
        <xdr:cNvPr id="838" name="楕円 837"/>
        <xdr:cNvSpPr/>
      </xdr:nvSpPr>
      <xdr:spPr>
        <a:xfrm>
          <a:off x="18605500" y="97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54139</xdr:rowOff>
    </xdr:from>
    <xdr:ext cx="534377" cy="259045"/>
    <xdr:sp macro="" textlink="">
      <xdr:nvSpPr>
        <xdr:cNvPr id="839" name="テキスト ボックス 838"/>
        <xdr:cNvSpPr txBox="1"/>
      </xdr:nvSpPr>
      <xdr:spPr>
        <a:xfrm>
          <a:off x="18389111" y="94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159654</xdr:rowOff>
    </xdr:from>
    <xdr:to>
      <xdr:col>116</xdr:col>
      <xdr:colOff>63500</xdr:colOff>
      <xdr:row>77</xdr:row>
      <xdr:rowOff>171002</xdr:rowOff>
    </xdr:to>
    <xdr:cxnSp macro="">
      <xdr:nvCxnSpPr>
        <xdr:cNvPr id="871" name="直線コネクタ 870"/>
        <xdr:cNvCxnSpPr/>
      </xdr:nvCxnSpPr>
      <xdr:spPr>
        <a:xfrm>
          <a:off x="21323300" y="13361304"/>
          <a:ext cx="8382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146852</xdr:rowOff>
    </xdr:from>
    <xdr:to>
      <xdr:col>111</xdr:col>
      <xdr:colOff>177800</xdr:colOff>
      <xdr:row>77</xdr:row>
      <xdr:rowOff>159654</xdr:rowOff>
    </xdr:to>
    <xdr:cxnSp macro="">
      <xdr:nvCxnSpPr>
        <xdr:cNvPr id="874" name="直線コネクタ 873"/>
        <xdr:cNvCxnSpPr/>
      </xdr:nvCxnSpPr>
      <xdr:spPr>
        <a:xfrm>
          <a:off x="20434300" y="1334850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146852</xdr:rowOff>
    </xdr:from>
    <xdr:to>
      <xdr:col>107</xdr:col>
      <xdr:colOff>50800</xdr:colOff>
      <xdr:row>78</xdr:row>
      <xdr:rowOff>15994</xdr:rowOff>
    </xdr:to>
    <xdr:cxnSp macro="">
      <xdr:nvCxnSpPr>
        <xdr:cNvPr id="877" name="直線コネクタ 876"/>
        <xdr:cNvCxnSpPr/>
      </xdr:nvCxnSpPr>
      <xdr:spPr>
        <a:xfrm flipV="1">
          <a:off x="19545300" y="13348502"/>
          <a:ext cx="889000" cy="4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15994</xdr:rowOff>
    </xdr:from>
    <xdr:to>
      <xdr:col>102</xdr:col>
      <xdr:colOff>114300</xdr:colOff>
      <xdr:row>78</xdr:row>
      <xdr:rowOff>27915</xdr:rowOff>
    </xdr:to>
    <xdr:cxnSp macro="">
      <xdr:nvCxnSpPr>
        <xdr:cNvPr id="880" name="直線コネクタ 879"/>
        <xdr:cNvCxnSpPr/>
      </xdr:nvCxnSpPr>
      <xdr:spPr>
        <a:xfrm flipV="1">
          <a:off x="18656300" y="13389094"/>
          <a:ext cx="8890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120202</xdr:rowOff>
    </xdr:from>
    <xdr:to>
      <xdr:col>116</xdr:col>
      <xdr:colOff>114300</xdr:colOff>
      <xdr:row>78</xdr:row>
      <xdr:rowOff>50352</xdr:rowOff>
    </xdr:to>
    <xdr:sp macro="" textlink="">
      <xdr:nvSpPr>
        <xdr:cNvPr id="890" name="楕円 889"/>
        <xdr:cNvSpPr/>
      </xdr:nvSpPr>
      <xdr:spPr>
        <a:xfrm>
          <a:off x="22110700" y="133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35129</xdr:rowOff>
    </xdr:from>
    <xdr:ext cx="534377" cy="259045"/>
    <xdr:sp macro="" textlink="">
      <xdr:nvSpPr>
        <xdr:cNvPr id="891" name="繰出金該当値テキスト"/>
        <xdr:cNvSpPr txBox="1"/>
      </xdr:nvSpPr>
      <xdr:spPr>
        <a:xfrm>
          <a:off x="22212300" y="1323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108854</xdr:rowOff>
    </xdr:from>
    <xdr:to>
      <xdr:col>112</xdr:col>
      <xdr:colOff>38100</xdr:colOff>
      <xdr:row>78</xdr:row>
      <xdr:rowOff>39004</xdr:rowOff>
    </xdr:to>
    <xdr:sp macro="" textlink="">
      <xdr:nvSpPr>
        <xdr:cNvPr id="892" name="楕円 891"/>
        <xdr:cNvSpPr/>
      </xdr:nvSpPr>
      <xdr:spPr>
        <a:xfrm>
          <a:off x="21272500" y="133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30131</xdr:rowOff>
    </xdr:from>
    <xdr:ext cx="534377" cy="259045"/>
    <xdr:sp macro="" textlink="">
      <xdr:nvSpPr>
        <xdr:cNvPr id="893" name="テキスト ボックス 892"/>
        <xdr:cNvSpPr txBox="1"/>
      </xdr:nvSpPr>
      <xdr:spPr>
        <a:xfrm>
          <a:off x="21056111" y="134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96052</xdr:rowOff>
    </xdr:from>
    <xdr:to>
      <xdr:col>107</xdr:col>
      <xdr:colOff>101600</xdr:colOff>
      <xdr:row>78</xdr:row>
      <xdr:rowOff>26202</xdr:rowOff>
    </xdr:to>
    <xdr:sp macro="" textlink="">
      <xdr:nvSpPr>
        <xdr:cNvPr id="894" name="楕円 893"/>
        <xdr:cNvSpPr/>
      </xdr:nvSpPr>
      <xdr:spPr>
        <a:xfrm>
          <a:off x="20383500" y="132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17329</xdr:rowOff>
    </xdr:from>
    <xdr:ext cx="534377" cy="259045"/>
    <xdr:sp macro="" textlink="">
      <xdr:nvSpPr>
        <xdr:cNvPr id="895" name="テキスト ボックス 894"/>
        <xdr:cNvSpPr txBox="1"/>
      </xdr:nvSpPr>
      <xdr:spPr>
        <a:xfrm>
          <a:off x="20167111" y="133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136644</xdr:rowOff>
    </xdr:from>
    <xdr:to>
      <xdr:col>102</xdr:col>
      <xdr:colOff>165100</xdr:colOff>
      <xdr:row>78</xdr:row>
      <xdr:rowOff>66794</xdr:rowOff>
    </xdr:to>
    <xdr:sp macro="" textlink="">
      <xdr:nvSpPr>
        <xdr:cNvPr id="896" name="楕円 895"/>
        <xdr:cNvSpPr/>
      </xdr:nvSpPr>
      <xdr:spPr>
        <a:xfrm>
          <a:off x="19494500" y="133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57921</xdr:rowOff>
    </xdr:from>
    <xdr:ext cx="534377" cy="259045"/>
    <xdr:sp macro="" textlink="">
      <xdr:nvSpPr>
        <xdr:cNvPr id="897" name="テキスト ボックス 896"/>
        <xdr:cNvSpPr txBox="1"/>
      </xdr:nvSpPr>
      <xdr:spPr>
        <a:xfrm>
          <a:off x="19278111" y="1343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148565</xdr:rowOff>
    </xdr:from>
    <xdr:to>
      <xdr:col>98</xdr:col>
      <xdr:colOff>38100</xdr:colOff>
      <xdr:row>78</xdr:row>
      <xdr:rowOff>78715</xdr:rowOff>
    </xdr:to>
    <xdr:sp macro="" textlink="">
      <xdr:nvSpPr>
        <xdr:cNvPr id="898" name="楕円 897"/>
        <xdr:cNvSpPr/>
      </xdr:nvSpPr>
      <xdr:spPr>
        <a:xfrm>
          <a:off x="18605500" y="133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69842</xdr:rowOff>
    </xdr:from>
    <xdr:ext cx="534377" cy="259045"/>
    <xdr:sp macro="" textlink="">
      <xdr:nvSpPr>
        <xdr:cNvPr id="899" name="テキスト ボックス 898"/>
        <xdr:cNvSpPr txBox="1"/>
      </xdr:nvSpPr>
      <xdr:spPr>
        <a:xfrm>
          <a:off x="18389111" y="134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工事費が大きく減少しているのは、複合型中心拠点誘導施設「こもテラス」や集約化した保育所などが完成したことで、新規整備が減少したことが要因となっている。だが、今後も市内小学校統合による学校建設事業が予定されており地方債残高の上昇が不可避の状況となっている。今後の健全財政維持のため、可能な限り起債額を抑え、低金利での借入に努める。</a:t>
          </a:r>
        </a:p>
        <a:p>
          <a:r>
            <a:rPr kumimoji="1" lang="ja-JP" altLang="en-US" sz="1300">
              <a:latin typeface="ＭＳ Ｐゴシック" panose="020B0600070205080204" pitchFamily="50" charset="-128"/>
              <a:ea typeface="ＭＳ Ｐゴシック" panose="020B0600070205080204" pitchFamily="50" charset="-128"/>
            </a:rPr>
            <a:t>　扶助費について、コロナ禍における住民税非課税世帯等や子育て世帯等の臨時特別給付金の給付の減少により、昨年度より減少しているが、価格高騰緊急支援給付金の給付の皆増により、令和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年度以前よりも増加傾向が続いている。資格審査等の厳格化や市単独の給付制度等の見直しを進めていくことにより、数値の上昇を抑制し、財政を圧迫する上昇傾向に歯止めをかけるよう努める。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41,623
40,741
98.55
19,618,309
18,624,928
785,890
10,709,026
18,941,676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121222</xdr:rowOff>
    </xdr:from>
    <xdr:to>
      <xdr:col>24</xdr:col>
      <xdr:colOff>63500</xdr:colOff>
      <xdr:row>36</xdr:row>
      <xdr:rowOff>126746</xdr:rowOff>
    </xdr:to>
    <xdr:cxnSp macro="">
      <xdr:nvCxnSpPr>
        <xdr:cNvPr id="61" name="直線コネクタ 60"/>
        <xdr:cNvCxnSpPr/>
      </xdr:nvCxnSpPr>
      <xdr:spPr>
        <a:xfrm flipV="1">
          <a:off x="3797300" y="6293422"/>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126746</xdr:rowOff>
    </xdr:from>
    <xdr:to>
      <xdr:col>19</xdr:col>
      <xdr:colOff>177800</xdr:colOff>
      <xdr:row>36</xdr:row>
      <xdr:rowOff>131318</xdr:rowOff>
    </xdr:to>
    <xdr:cxnSp macro="">
      <xdr:nvCxnSpPr>
        <xdr:cNvPr id="64" name="直線コネクタ 63"/>
        <xdr:cNvCxnSpPr/>
      </xdr:nvCxnSpPr>
      <xdr:spPr>
        <a:xfrm flipV="1">
          <a:off x="2908300" y="62989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104267</xdr:rowOff>
    </xdr:from>
    <xdr:to>
      <xdr:col>15</xdr:col>
      <xdr:colOff>50800</xdr:colOff>
      <xdr:row>36</xdr:row>
      <xdr:rowOff>131318</xdr:rowOff>
    </xdr:to>
    <xdr:cxnSp macro="">
      <xdr:nvCxnSpPr>
        <xdr:cNvPr id="67" name="直線コネクタ 66"/>
        <xdr:cNvCxnSpPr/>
      </xdr:nvCxnSpPr>
      <xdr:spPr>
        <a:xfrm>
          <a:off x="2019300" y="6276467"/>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96457</xdr:rowOff>
    </xdr:from>
    <xdr:to>
      <xdr:col>10</xdr:col>
      <xdr:colOff>114300</xdr:colOff>
      <xdr:row>36</xdr:row>
      <xdr:rowOff>104267</xdr:rowOff>
    </xdr:to>
    <xdr:cxnSp macro="">
      <xdr:nvCxnSpPr>
        <xdr:cNvPr id="70" name="直線コネクタ 69"/>
        <xdr:cNvCxnSpPr/>
      </xdr:nvCxnSpPr>
      <xdr:spPr>
        <a:xfrm>
          <a:off x="1130300" y="626865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70422</xdr:rowOff>
    </xdr:from>
    <xdr:to>
      <xdr:col>24</xdr:col>
      <xdr:colOff>114300</xdr:colOff>
      <xdr:row>37</xdr:row>
      <xdr:rowOff>572</xdr:rowOff>
    </xdr:to>
    <xdr:sp macro="" textlink="">
      <xdr:nvSpPr>
        <xdr:cNvPr id="80" name="楕円 79"/>
        <xdr:cNvSpPr/>
      </xdr:nvSpPr>
      <xdr:spPr>
        <a:xfrm>
          <a:off x="4584700" y="62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48849</xdr:rowOff>
    </xdr:from>
    <xdr:ext cx="469744" cy="259045"/>
    <xdr:sp macro="" textlink="">
      <xdr:nvSpPr>
        <xdr:cNvPr id="81" name="議会費該当値テキスト"/>
        <xdr:cNvSpPr txBox="1"/>
      </xdr:nvSpPr>
      <xdr:spPr>
        <a:xfrm>
          <a:off x="4686300" y="622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75946</xdr:rowOff>
    </xdr:from>
    <xdr:to>
      <xdr:col>20</xdr:col>
      <xdr:colOff>38100</xdr:colOff>
      <xdr:row>37</xdr:row>
      <xdr:rowOff>6096</xdr:rowOff>
    </xdr:to>
    <xdr:sp macro="" textlink="">
      <xdr:nvSpPr>
        <xdr:cNvPr id="82" name="楕円 81"/>
        <xdr:cNvSpPr/>
      </xdr:nvSpPr>
      <xdr:spPr>
        <a:xfrm>
          <a:off x="3746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168673</xdr:rowOff>
    </xdr:from>
    <xdr:ext cx="469744" cy="259045"/>
    <xdr:sp macro="" textlink="">
      <xdr:nvSpPr>
        <xdr:cNvPr id="83" name="テキスト ボックス 82"/>
        <xdr:cNvSpPr txBox="1"/>
      </xdr:nvSpPr>
      <xdr:spPr>
        <a:xfrm>
          <a:off x="3562428"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80518</xdr:rowOff>
    </xdr:from>
    <xdr:to>
      <xdr:col>15</xdr:col>
      <xdr:colOff>101600</xdr:colOff>
      <xdr:row>37</xdr:row>
      <xdr:rowOff>10668</xdr:rowOff>
    </xdr:to>
    <xdr:sp macro="" textlink="">
      <xdr:nvSpPr>
        <xdr:cNvPr id="84" name="楕円 83"/>
        <xdr:cNvSpPr/>
      </xdr:nvSpPr>
      <xdr:spPr>
        <a:xfrm>
          <a:off x="28575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1795</xdr:rowOff>
    </xdr:from>
    <xdr:ext cx="469744" cy="259045"/>
    <xdr:sp macro="" textlink="">
      <xdr:nvSpPr>
        <xdr:cNvPr id="85" name="テキスト ボックス 84"/>
        <xdr:cNvSpPr txBox="1"/>
      </xdr:nvSpPr>
      <xdr:spPr>
        <a:xfrm>
          <a:off x="2673428" y="63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53467</xdr:rowOff>
    </xdr:from>
    <xdr:to>
      <xdr:col>10</xdr:col>
      <xdr:colOff>165100</xdr:colOff>
      <xdr:row>36</xdr:row>
      <xdr:rowOff>155067</xdr:rowOff>
    </xdr:to>
    <xdr:sp macro="" textlink="">
      <xdr:nvSpPr>
        <xdr:cNvPr id="86" name="楕円 85"/>
        <xdr:cNvSpPr/>
      </xdr:nvSpPr>
      <xdr:spPr>
        <a:xfrm>
          <a:off x="1968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146194</xdr:rowOff>
    </xdr:from>
    <xdr:ext cx="469744" cy="259045"/>
    <xdr:sp macro="" textlink="">
      <xdr:nvSpPr>
        <xdr:cNvPr id="87" name="テキスト ボックス 86"/>
        <xdr:cNvSpPr txBox="1"/>
      </xdr:nvSpPr>
      <xdr:spPr>
        <a:xfrm>
          <a:off x="1784428"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45657</xdr:rowOff>
    </xdr:from>
    <xdr:to>
      <xdr:col>6</xdr:col>
      <xdr:colOff>38100</xdr:colOff>
      <xdr:row>36</xdr:row>
      <xdr:rowOff>147257</xdr:rowOff>
    </xdr:to>
    <xdr:sp macro="" textlink="">
      <xdr:nvSpPr>
        <xdr:cNvPr id="88" name="楕円 87"/>
        <xdr:cNvSpPr/>
      </xdr:nvSpPr>
      <xdr:spPr>
        <a:xfrm>
          <a:off x="1079500" y="62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138384</xdr:rowOff>
    </xdr:from>
    <xdr:ext cx="469744" cy="259045"/>
    <xdr:sp macro="" textlink="">
      <xdr:nvSpPr>
        <xdr:cNvPr id="89" name="テキスト ボックス 88"/>
        <xdr:cNvSpPr txBox="1"/>
      </xdr:nvSpPr>
      <xdr:spPr>
        <a:xfrm>
          <a:off x="895428" y="631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37953</xdr:rowOff>
    </xdr:from>
    <xdr:to>
      <xdr:col>24</xdr:col>
      <xdr:colOff>63500</xdr:colOff>
      <xdr:row>59</xdr:row>
      <xdr:rowOff>52163</xdr:rowOff>
    </xdr:to>
    <xdr:cxnSp macro="">
      <xdr:nvCxnSpPr>
        <xdr:cNvPr id="120" name="直線コネクタ 119"/>
        <xdr:cNvCxnSpPr/>
      </xdr:nvCxnSpPr>
      <xdr:spPr>
        <a:xfrm>
          <a:off x="3797300" y="10153503"/>
          <a:ext cx="8382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99291</xdr:rowOff>
    </xdr:from>
    <xdr:to>
      <xdr:col>19</xdr:col>
      <xdr:colOff>177800</xdr:colOff>
      <xdr:row>59</xdr:row>
      <xdr:rowOff>37953</xdr:rowOff>
    </xdr:to>
    <xdr:cxnSp macro="">
      <xdr:nvCxnSpPr>
        <xdr:cNvPr id="123" name="直線コネクタ 122"/>
        <xdr:cNvCxnSpPr/>
      </xdr:nvCxnSpPr>
      <xdr:spPr>
        <a:xfrm>
          <a:off x="2908300" y="10043391"/>
          <a:ext cx="889000" cy="1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99291</xdr:rowOff>
    </xdr:from>
    <xdr:to>
      <xdr:col>15</xdr:col>
      <xdr:colOff>50800</xdr:colOff>
      <xdr:row>59</xdr:row>
      <xdr:rowOff>55687</xdr:rowOff>
    </xdr:to>
    <xdr:cxnSp macro="">
      <xdr:nvCxnSpPr>
        <xdr:cNvPr id="126" name="直線コネクタ 125"/>
        <xdr:cNvCxnSpPr/>
      </xdr:nvCxnSpPr>
      <xdr:spPr>
        <a:xfrm flipV="1">
          <a:off x="2019300" y="10043391"/>
          <a:ext cx="889000" cy="12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55687</xdr:rowOff>
    </xdr:from>
    <xdr:to>
      <xdr:col>10</xdr:col>
      <xdr:colOff>114300</xdr:colOff>
      <xdr:row>59</xdr:row>
      <xdr:rowOff>56058</xdr:rowOff>
    </xdr:to>
    <xdr:cxnSp macro="">
      <xdr:nvCxnSpPr>
        <xdr:cNvPr id="129" name="直線コネクタ 128"/>
        <xdr:cNvCxnSpPr/>
      </xdr:nvCxnSpPr>
      <xdr:spPr>
        <a:xfrm flipV="1">
          <a:off x="1130300" y="10171237"/>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1363</xdr:rowOff>
    </xdr:from>
    <xdr:to>
      <xdr:col>24</xdr:col>
      <xdr:colOff>114300</xdr:colOff>
      <xdr:row>59</xdr:row>
      <xdr:rowOff>102963</xdr:rowOff>
    </xdr:to>
    <xdr:sp macro="" textlink="">
      <xdr:nvSpPr>
        <xdr:cNvPr id="139" name="楕円 138"/>
        <xdr:cNvSpPr/>
      </xdr:nvSpPr>
      <xdr:spPr>
        <a:xfrm>
          <a:off x="4584700" y="101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87740</xdr:rowOff>
    </xdr:from>
    <xdr:ext cx="534377" cy="259045"/>
    <xdr:sp macro="" textlink="">
      <xdr:nvSpPr>
        <xdr:cNvPr id="140" name="総務費該当値テキスト"/>
        <xdr:cNvSpPr txBox="1"/>
      </xdr:nvSpPr>
      <xdr:spPr>
        <a:xfrm>
          <a:off x="4686300" y="1003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158603</xdr:rowOff>
    </xdr:from>
    <xdr:to>
      <xdr:col>20</xdr:col>
      <xdr:colOff>38100</xdr:colOff>
      <xdr:row>59</xdr:row>
      <xdr:rowOff>88753</xdr:rowOff>
    </xdr:to>
    <xdr:sp macro="" textlink="">
      <xdr:nvSpPr>
        <xdr:cNvPr id="141" name="楕円 140"/>
        <xdr:cNvSpPr/>
      </xdr:nvSpPr>
      <xdr:spPr>
        <a:xfrm>
          <a:off x="3746500" y="10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79880</xdr:rowOff>
    </xdr:from>
    <xdr:ext cx="534377" cy="259045"/>
    <xdr:sp macro="" textlink="">
      <xdr:nvSpPr>
        <xdr:cNvPr id="142" name="テキスト ボックス 141"/>
        <xdr:cNvSpPr txBox="1"/>
      </xdr:nvSpPr>
      <xdr:spPr>
        <a:xfrm>
          <a:off x="3530111" y="1019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48491</xdr:rowOff>
    </xdr:from>
    <xdr:to>
      <xdr:col>15</xdr:col>
      <xdr:colOff>101600</xdr:colOff>
      <xdr:row>58</xdr:row>
      <xdr:rowOff>150091</xdr:rowOff>
    </xdr:to>
    <xdr:sp macro="" textlink="">
      <xdr:nvSpPr>
        <xdr:cNvPr id="143" name="楕円 142"/>
        <xdr:cNvSpPr/>
      </xdr:nvSpPr>
      <xdr:spPr>
        <a:xfrm>
          <a:off x="2857500" y="99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141218</xdr:rowOff>
    </xdr:from>
    <xdr:ext cx="599010" cy="259045"/>
    <xdr:sp macro="" textlink="">
      <xdr:nvSpPr>
        <xdr:cNvPr id="144" name="テキスト ボックス 143"/>
        <xdr:cNvSpPr txBox="1"/>
      </xdr:nvSpPr>
      <xdr:spPr>
        <a:xfrm>
          <a:off x="2608795" y="1008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4887</xdr:rowOff>
    </xdr:from>
    <xdr:to>
      <xdr:col>10</xdr:col>
      <xdr:colOff>165100</xdr:colOff>
      <xdr:row>59</xdr:row>
      <xdr:rowOff>106487</xdr:rowOff>
    </xdr:to>
    <xdr:sp macro="" textlink="">
      <xdr:nvSpPr>
        <xdr:cNvPr id="145" name="楕円 144"/>
        <xdr:cNvSpPr/>
      </xdr:nvSpPr>
      <xdr:spPr>
        <a:xfrm>
          <a:off x="1968500" y="1012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97614</xdr:rowOff>
    </xdr:from>
    <xdr:ext cx="534377" cy="259045"/>
    <xdr:sp macro="" textlink="">
      <xdr:nvSpPr>
        <xdr:cNvPr id="146" name="テキスト ボックス 145"/>
        <xdr:cNvSpPr txBox="1"/>
      </xdr:nvSpPr>
      <xdr:spPr>
        <a:xfrm>
          <a:off x="1752111" y="1021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5258</xdr:rowOff>
    </xdr:from>
    <xdr:to>
      <xdr:col>6</xdr:col>
      <xdr:colOff>38100</xdr:colOff>
      <xdr:row>59</xdr:row>
      <xdr:rowOff>106858</xdr:rowOff>
    </xdr:to>
    <xdr:sp macro="" textlink="">
      <xdr:nvSpPr>
        <xdr:cNvPr id="147" name="楕円 146"/>
        <xdr:cNvSpPr/>
      </xdr:nvSpPr>
      <xdr:spPr>
        <a:xfrm>
          <a:off x="1079500" y="1012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97985</xdr:rowOff>
    </xdr:from>
    <xdr:ext cx="534377" cy="259045"/>
    <xdr:sp macro="" textlink="">
      <xdr:nvSpPr>
        <xdr:cNvPr id="148" name="テキスト ボックス 147"/>
        <xdr:cNvSpPr txBox="1"/>
      </xdr:nvSpPr>
      <xdr:spPr>
        <a:xfrm>
          <a:off x="863111" y="1021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109091</xdr:rowOff>
    </xdr:from>
    <xdr:to>
      <xdr:col>24</xdr:col>
      <xdr:colOff>63500</xdr:colOff>
      <xdr:row>77</xdr:row>
      <xdr:rowOff>33795</xdr:rowOff>
    </xdr:to>
    <xdr:cxnSp macro="">
      <xdr:nvCxnSpPr>
        <xdr:cNvPr id="176" name="直線コネクタ 175"/>
        <xdr:cNvCxnSpPr/>
      </xdr:nvCxnSpPr>
      <xdr:spPr>
        <a:xfrm>
          <a:off x="3797300" y="13139291"/>
          <a:ext cx="838200" cy="9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109091</xdr:rowOff>
    </xdr:from>
    <xdr:to>
      <xdr:col>19</xdr:col>
      <xdr:colOff>177800</xdr:colOff>
      <xdr:row>77</xdr:row>
      <xdr:rowOff>114590</xdr:rowOff>
    </xdr:to>
    <xdr:cxnSp macro="">
      <xdr:nvCxnSpPr>
        <xdr:cNvPr id="179" name="直線コネクタ 178"/>
        <xdr:cNvCxnSpPr/>
      </xdr:nvCxnSpPr>
      <xdr:spPr>
        <a:xfrm flipV="1">
          <a:off x="2908300" y="13139291"/>
          <a:ext cx="889000" cy="17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114590</xdr:rowOff>
    </xdr:from>
    <xdr:to>
      <xdr:col>15</xdr:col>
      <xdr:colOff>50800</xdr:colOff>
      <xdr:row>77</xdr:row>
      <xdr:rowOff>161399</xdr:rowOff>
    </xdr:to>
    <xdr:cxnSp macro="">
      <xdr:nvCxnSpPr>
        <xdr:cNvPr id="182" name="直線コネクタ 181"/>
        <xdr:cNvCxnSpPr/>
      </xdr:nvCxnSpPr>
      <xdr:spPr>
        <a:xfrm flipV="1">
          <a:off x="2019300" y="13316240"/>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161399</xdr:rowOff>
    </xdr:from>
    <xdr:to>
      <xdr:col>10</xdr:col>
      <xdr:colOff>114300</xdr:colOff>
      <xdr:row>78</xdr:row>
      <xdr:rowOff>14125</xdr:rowOff>
    </xdr:to>
    <xdr:cxnSp macro="">
      <xdr:nvCxnSpPr>
        <xdr:cNvPr id="185" name="直線コネクタ 184"/>
        <xdr:cNvCxnSpPr/>
      </xdr:nvCxnSpPr>
      <xdr:spPr>
        <a:xfrm flipV="1">
          <a:off x="1130300" y="13363049"/>
          <a:ext cx="889000" cy="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154445</xdr:rowOff>
    </xdr:from>
    <xdr:to>
      <xdr:col>24</xdr:col>
      <xdr:colOff>114300</xdr:colOff>
      <xdr:row>77</xdr:row>
      <xdr:rowOff>84595</xdr:rowOff>
    </xdr:to>
    <xdr:sp macro="" textlink="">
      <xdr:nvSpPr>
        <xdr:cNvPr id="195" name="楕円 194"/>
        <xdr:cNvSpPr/>
      </xdr:nvSpPr>
      <xdr:spPr>
        <a:xfrm>
          <a:off x="4584700" y="131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69372</xdr:rowOff>
    </xdr:from>
    <xdr:ext cx="599010" cy="259045"/>
    <xdr:sp macro="" textlink="">
      <xdr:nvSpPr>
        <xdr:cNvPr id="196" name="民生費該当値テキスト"/>
        <xdr:cNvSpPr txBox="1"/>
      </xdr:nvSpPr>
      <xdr:spPr>
        <a:xfrm>
          <a:off x="4686300" y="13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58291</xdr:rowOff>
    </xdr:from>
    <xdr:to>
      <xdr:col>20</xdr:col>
      <xdr:colOff>38100</xdr:colOff>
      <xdr:row>76</xdr:row>
      <xdr:rowOff>159891</xdr:rowOff>
    </xdr:to>
    <xdr:sp macro="" textlink="">
      <xdr:nvSpPr>
        <xdr:cNvPr id="197" name="楕円 196"/>
        <xdr:cNvSpPr/>
      </xdr:nvSpPr>
      <xdr:spPr>
        <a:xfrm>
          <a:off x="3746500" y="1308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151018</xdr:rowOff>
    </xdr:from>
    <xdr:ext cx="599010" cy="259045"/>
    <xdr:sp macro="" textlink="">
      <xdr:nvSpPr>
        <xdr:cNvPr id="198" name="テキスト ボックス 197"/>
        <xdr:cNvSpPr txBox="1"/>
      </xdr:nvSpPr>
      <xdr:spPr>
        <a:xfrm>
          <a:off x="3497795" y="1318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63790</xdr:rowOff>
    </xdr:from>
    <xdr:to>
      <xdr:col>15</xdr:col>
      <xdr:colOff>101600</xdr:colOff>
      <xdr:row>77</xdr:row>
      <xdr:rowOff>165390</xdr:rowOff>
    </xdr:to>
    <xdr:sp macro="" textlink="">
      <xdr:nvSpPr>
        <xdr:cNvPr id="199" name="楕円 198"/>
        <xdr:cNvSpPr/>
      </xdr:nvSpPr>
      <xdr:spPr>
        <a:xfrm>
          <a:off x="2857500" y="132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156517</xdr:rowOff>
    </xdr:from>
    <xdr:ext cx="599010" cy="259045"/>
    <xdr:sp macro="" textlink="">
      <xdr:nvSpPr>
        <xdr:cNvPr id="200" name="テキスト ボックス 199"/>
        <xdr:cNvSpPr txBox="1"/>
      </xdr:nvSpPr>
      <xdr:spPr>
        <a:xfrm>
          <a:off x="2608795" y="1335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110599</xdr:rowOff>
    </xdr:from>
    <xdr:to>
      <xdr:col>10</xdr:col>
      <xdr:colOff>165100</xdr:colOff>
      <xdr:row>78</xdr:row>
      <xdr:rowOff>40749</xdr:rowOff>
    </xdr:to>
    <xdr:sp macro="" textlink="">
      <xdr:nvSpPr>
        <xdr:cNvPr id="201" name="楕円 200"/>
        <xdr:cNvSpPr/>
      </xdr:nvSpPr>
      <xdr:spPr>
        <a:xfrm>
          <a:off x="1968500" y="133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31876</xdr:rowOff>
    </xdr:from>
    <xdr:ext cx="599010" cy="259045"/>
    <xdr:sp macro="" textlink="">
      <xdr:nvSpPr>
        <xdr:cNvPr id="202" name="テキスト ボックス 201"/>
        <xdr:cNvSpPr txBox="1"/>
      </xdr:nvSpPr>
      <xdr:spPr>
        <a:xfrm>
          <a:off x="1719795" y="1340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134775</xdr:rowOff>
    </xdr:from>
    <xdr:to>
      <xdr:col>6</xdr:col>
      <xdr:colOff>38100</xdr:colOff>
      <xdr:row>78</xdr:row>
      <xdr:rowOff>64925</xdr:rowOff>
    </xdr:to>
    <xdr:sp macro="" textlink="">
      <xdr:nvSpPr>
        <xdr:cNvPr id="203" name="楕円 202"/>
        <xdr:cNvSpPr/>
      </xdr:nvSpPr>
      <xdr:spPr>
        <a:xfrm>
          <a:off x="1079500" y="133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56052</xdr:rowOff>
    </xdr:from>
    <xdr:ext cx="599010" cy="259045"/>
    <xdr:sp macro="" textlink="">
      <xdr:nvSpPr>
        <xdr:cNvPr id="204" name="テキスト ボックス 203"/>
        <xdr:cNvSpPr txBox="1"/>
      </xdr:nvSpPr>
      <xdr:spPr>
        <a:xfrm>
          <a:off x="830795" y="134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128715</xdr:rowOff>
    </xdr:from>
    <xdr:to>
      <xdr:col>24</xdr:col>
      <xdr:colOff>63500</xdr:colOff>
      <xdr:row>98</xdr:row>
      <xdr:rowOff>136091</xdr:rowOff>
    </xdr:to>
    <xdr:cxnSp macro="">
      <xdr:nvCxnSpPr>
        <xdr:cNvPr id="235" name="直線コネクタ 234"/>
        <xdr:cNvCxnSpPr/>
      </xdr:nvCxnSpPr>
      <xdr:spPr>
        <a:xfrm>
          <a:off x="3797300" y="16930815"/>
          <a:ext cx="8382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128715</xdr:rowOff>
    </xdr:from>
    <xdr:to>
      <xdr:col>19</xdr:col>
      <xdr:colOff>177800</xdr:colOff>
      <xdr:row>98</xdr:row>
      <xdr:rowOff>164432</xdr:rowOff>
    </xdr:to>
    <xdr:cxnSp macro="">
      <xdr:nvCxnSpPr>
        <xdr:cNvPr id="238" name="直線コネクタ 237"/>
        <xdr:cNvCxnSpPr/>
      </xdr:nvCxnSpPr>
      <xdr:spPr>
        <a:xfrm flipV="1">
          <a:off x="2908300" y="16930815"/>
          <a:ext cx="889000" cy="3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164432</xdr:rowOff>
    </xdr:from>
    <xdr:to>
      <xdr:col>15</xdr:col>
      <xdr:colOff>50800</xdr:colOff>
      <xdr:row>98</xdr:row>
      <xdr:rowOff>168219</xdr:rowOff>
    </xdr:to>
    <xdr:cxnSp macro="">
      <xdr:nvCxnSpPr>
        <xdr:cNvPr id="241" name="直線コネクタ 240"/>
        <xdr:cNvCxnSpPr/>
      </xdr:nvCxnSpPr>
      <xdr:spPr>
        <a:xfrm flipV="1">
          <a:off x="2019300" y="16966532"/>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168219</xdr:rowOff>
    </xdr:from>
    <xdr:to>
      <xdr:col>10</xdr:col>
      <xdr:colOff>114300</xdr:colOff>
      <xdr:row>98</xdr:row>
      <xdr:rowOff>168729</xdr:rowOff>
    </xdr:to>
    <xdr:cxnSp macro="">
      <xdr:nvCxnSpPr>
        <xdr:cNvPr id="244" name="直線コネクタ 243"/>
        <xdr:cNvCxnSpPr/>
      </xdr:nvCxnSpPr>
      <xdr:spPr>
        <a:xfrm flipV="1">
          <a:off x="1130300" y="16970319"/>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85291</xdr:rowOff>
    </xdr:from>
    <xdr:to>
      <xdr:col>24</xdr:col>
      <xdr:colOff>114300</xdr:colOff>
      <xdr:row>99</xdr:row>
      <xdr:rowOff>15441</xdr:rowOff>
    </xdr:to>
    <xdr:sp macro="" textlink="">
      <xdr:nvSpPr>
        <xdr:cNvPr id="254" name="楕円 253"/>
        <xdr:cNvSpPr/>
      </xdr:nvSpPr>
      <xdr:spPr>
        <a:xfrm>
          <a:off x="4584700" y="168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218</xdr:rowOff>
    </xdr:from>
    <xdr:ext cx="534377" cy="259045"/>
    <xdr:sp macro="" textlink="">
      <xdr:nvSpPr>
        <xdr:cNvPr id="255" name="衛生費該当値テキスト"/>
        <xdr:cNvSpPr txBox="1"/>
      </xdr:nvSpPr>
      <xdr:spPr>
        <a:xfrm>
          <a:off x="4686300" y="168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77915</xdr:rowOff>
    </xdr:from>
    <xdr:to>
      <xdr:col>20</xdr:col>
      <xdr:colOff>38100</xdr:colOff>
      <xdr:row>99</xdr:row>
      <xdr:rowOff>8065</xdr:rowOff>
    </xdr:to>
    <xdr:sp macro="" textlink="">
      <xdr:nvSpPr>
        <xdr:cNvPr id="256" name="楕円 255"/>
        <xdr:cNvSpPr/>
      </xdr:nvSpPr>
      <xdr:spPr>
        <a:xfrm>
          <a:off x="3746500" y="168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170642</xdr:rowOff>
    </xdr:from>
    <xdr:ext cx="534377" cy="259045"/>
    <xdr:sp macro="" textlink="">
      <xdr:nvSpPr>
        <xdr:cNvPr id="257" name="テキスト ボックス 256"/>
        <xdr:cNvSpPr txBox="1"/>
      </xdr:nvSpPr>
      <xdr:spPr>
        <a:xfrm>
          <a:off x="3530111" y="169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113632</xdr:rowOff>
    </xdr:from>
    <xdr:to>
      <xdr:col>15</xdr:col>
      <xdr:colOff>101600</xdr:colOff>
      <xdr:row>99</xdr:row>
      <xdr:rowOff>43782</xdr:rowOff>
    </xdr:to>
    <xdr:sp macro="" textlink="">
      <xdr:nvSpPr>
        <xdr:cNvPr id="258" name="楕円 257"/>
        <xdr:cNvSpPr/>
      </xdr:nvSpPr>
      <xdr:spPr>
        <a:xfrm>
          <a:off x="2857500" y="169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34909</xdr:rowOff>
    </xdr:from>
    <xdr:ext cx="534377" cy="259045"/>
    <xdr:sp macro="" textlink="">
      <xdr:nvSpPr>
        <xdr:cNvPr id="259" name="テキスト ボックス 258"/>
        <xdr:cNvSpPr txBox="1"/>
      </xdr:nvSpPr>
      <xdr:spPr>
        <a:xfrm>
          <a:off x="2641111" y="170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117419</xdr:rowOff>
    </xdr:from>
    <xdr:to>
      <xdr:col>10</xdr:col>
      <xdr:colOff>165100</xdr:colOff>
      <xdr:row>99</xdr:row>
      <xdr:rowOff>47569</xdr:rowOff>
    </xdr:to>
    <xdr:sp macro="" textlink="">
      <xdr:nvSpPr>
        <xdr:cNvPr id="260" name="楕円 259"/>
        <xdr:cNvSpPr/>
      </xdr:nvSpPr>
      <xdr:spPr>
        <a:xfrm>
          <a:off x="1968500" y="169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38696</xdr:rowOff>
    </xdr:from>
    <xdr:ext cx="534377" cy="259045"/>
    <xdr:sp macro="" textlink="">
      <xdr:nvSpPr>
        <xdr:cNvPr id="261" name="テキスト ボックス 260"/>
        <xdr:cNvSpPr txBox="1"/>
      </xdr:nvSpPr>
      <xdr:spPr>
        <a:xfrm>
          <a:off x="1752111" y="170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117929</xdr:rowOff>
    </xdr:from>
    <xdr:to>
      <xdr:col>6</xdr:col>
      <xdr:colOff>38100</xdr:colOff>
      <xdr:row>99</xdr:row>
      <xdr:rowOff>48079</xdr:rowOff>
    </xdr:to>
    <xdr:sp macro="" textlink="">
      <xdr:nvSpPr>
        <xdr:cNvPr id="262" name="楕円 261"/>
        <xdr:cNvSpPr/>
      </xdr:nvSpPr>
      <xdr:spPr>
        <a:xfrm>
          <a:off x="1079500" y="169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39206</xdr:rowOff>
    </xdr:from>
    <xdr:ext cx="534377" cy="259045"/>
    <xdr:sp macro="" textlink="">
      <xdr:nvSpPr>
        <xdr:cNvPr id="263" name="テキスト ボックス 262"/>
        <xdr:cNvSpPr txBox="1"/>
      </xdr:nvSpPr>
      <xdr:spPr>
        <a:xfrm>
          <a:off x="863111" y="170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103124</xdr:rowOff>
    </xdr:from>
    <xdr:to>
      <xdr:col>55</xdr:col>
      <xdr:colOff>0</xdr:colOff>
      <xdr:row>35</xdr:row>
      <xdr:rowOff>105084</xdr:rowOff>
    </xdr:to>
    <xdr:cxnSp macro="">
      <xdr:nvCxnSpPr>
        <xdr:cNvPr id="294" name="直線コネクタ 293"/>
        <xdr:cNvCxnSpPr/>
      </xdr:nvCxnSpPr>
      <xdr:spPr>
        <a:xfrm flipV="1">
          <a:off x="9639300" y="6103874"/>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105084</xdr:rowOff>
    </xdr:from>
    <xdr:to>
      <xdr:col>50</xdr:col>
      <xdr:colOff>114300</xdr:colOff>
      <xdr:row>35</xdr:row>
      <xdr:rowOff>114554</xdr:rowOff>
    </xdr:to>
    <xdr:cxnSp macro="">
      <xdr:nvCxnSpPr>
        <xdr:cNvPr id="297" name="直線コネクタ 296"/>
        <xdr:cNvCxnSpPr/>
      </xdr:nvCxnSpPr>
      <xdr:spPr>
        <a:xfrm flipV="1">
          <a:off x="8750300" y="6105834"/>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41402</xdr:rowOff>
    </xdr:from>
    <xdr:to>
      <xdr:col>45</xdr:col>
      <xdr:colOff>177800</xdr:colOff>
      <xdr:row>35</xdr:row>
      <xdr:rowOff>114554</xdr:rowOff>
    </xdr:to>
    <xdr:cxnSp macro="">
      <xdr:nvCxnSpPr>
        <xdr:cNvPr id="300" name="直線コネクタ 299"/>
        <xdr:cNvCxnSpPr/>
      </xdr:nvCxnSpPr>
      <xdr:spPr>
        <a:xfrm>
          <a:off x="7861300" y="60421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41402</xdr:rowOff>
    </xdr:from>
    <xdr:to>
      <xdr:col>41</xdr:col>
      <xdr:colOff>50800</xdr:colOff>
      <xdr:row>35</xdr:row>
      <xdr:rowOff>94633</xdr:rowOff>
    </xdr:to>
    <xdr:cxnSp macro="">
      <xdr:nvCxnSpPr>
        <xdr:cNvPr id="303" name="直線コネクタ 302"/>
        <xdr:cNvCxnSpPr/>
      </xdr:nvCxnSpPr>
      <xdr:spPr>
        <a:xfrm flipV="1">
          <a:off x="6972300" y="6042152"/>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52324</xdr:rowOff>
    </xdr:from>
    <xdr:to>
      <xdr:col>55</xdr:col>
      <xdr:colOff>50800</xdr:colOff>
      <xdr:row>35</xdr:row>
      <xdr:rowOff>153924</xdr:rowOff>
    </xdr:to>
    <xdr:sp macro="" textlink="">
      <xdr:nvSpPr>
        <xdr:cNvPr id="313" name="楕円 312"/>
        <xdr:cNvSpPr/>
      </xdr:nvSpPr>
      <xdr:spPr>
        <a:xfrm>
          <a:off x="104267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75201</xdr:rowOff>
    </xdr:from>
    <xdr:ext cx="469744" cy="259045"/>
    <xdr:sp macro="" textlink="">
      <xdr:nvSpPr>
        <xdr:cNvPr id="314" name="労働費該当値テキスト"/>
        <xdr:cNvSpPr txBox="1"/>
      </xdr:nvSpPr>
      <xdr:spPr>
        <a:xfrm>
          <a:off x="10528300"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54284</xdr:rowOff>
    </xdr:from>
    <xdr:to>
      <xdr:col>50</xdr:col>
      <xdr:colOff>165100</xdr:colOff>
      <xdr:row>35</xdr:row>
      <xdr:rowOff>155884</xdr:rowOff>
    </xdr:to>
    <xdr:sp macro="" textlink="">
      <xdr:nvSpPr>
        <xdr:cNvPr id="315" name="楕円 314"/>
        <xdr:cNvSpPr/>
      </xdr:nvSpPr>
      <xdr:spPr>
        <a:xfrm>
          <a:off x="9588500" y="60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961</xdr:rowOff>
    </xdr:from>
    <xdr:ext cx="469744" cy="259045"/>
    <xdr:sp macro="" textlink="">
      <xdr:nvSpPr>
        <xdr:cNvPr id="316" name="テキスト ボックス 315"/>
        <xdr:cNvSpPr txBox="1"/>
      </xdr:nvSpPr>
      <xdr:spPr>
        <a:xfrm>
          <a:off x="9404428" y="58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63754</xdr:rowOff>
    </xdr:from>
    <xdr:to>
      <xdr:col>46</xdr:col>
      <xdr:colOff>38100</xdr:colOff>
      <xdr:row>35</xdr:row>
      <xdr:rowOff>165354</xdr:rowOff>
    </xdr:to>
    <xdr:sp macro="" textlink="">
      <xdr:nvSpPr>
        <xdr:cNvPr id="317" name="楕円 316"/>
        <xdr:cNvSpPr/>
      </xdr:nvSpPr>
      <xdr:spPr>
        <a:xfrm>
          <a:off x="8699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10431</xdr:rowOff>
    </xdr:from>
    <xdr:ext cx="469744" cy="259045"/>
    <xdr:sp macro="" textlink="">
      <xdr:nvSpPr>
        <xdr:cNvPr id="318" name="テキスト ボックス 317"/>
        <xdr:cNvSpPr txBox="1"/>
      </xdr:nvSpPr>
      <xdr:spPr>
        <a:xfrm>
          <a:off x="8515428"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162052</xdr:rowOff>
    </xdr:from>
    <xdr:to>
      <xdr:col>41</xdr:col>
      <xdr:colOff>101600</xdr:colOff>
      <xdr:row>35</xdr:row>
      <xdr:rowOff>92202</xdr:rowOff>
    </xdr:to>
    <xdr:sp macro="" textlink="">
      <xdr:nvSpPr>
        <xdr:cNvPr id="319" name="楕円 318"/>
        <xdr:cNvSpPr/>
      </xdr:nvSpPr>
      <xdr:spPr>
        <a:xfrm>
          <a:off x="7810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108729</xdr:rowOff>
    </xdr:from>
    <xdr:ext cx="469744" cy="259045"/>
    <xdr:sp macro="" textlink="">
      <xdr:nvSpPr>
        <xdr:cNvPr id="320" name="テキスト ボックス 319"/>
        <xdr:cNvSpPr txBox="1"/>
      </xdr:nvSpPr>
      <xdr:spPr>
        <a:xfrm>
          <a:off x="7626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43833</xdr:rowOff>
    </xdr:from>
    <xdr:to>
      <xdr:col>36</xdr:col>
      <xdr:colOff>165100</xdr:colOff>
      <xdr:row>35</xdr:row>
      <xdr:rowOff>145433</xdr:rowOff>
    </xdr:to>
    <xdr:sp macro="" textlink="">
      <xdr:nvSpPr>
        <xdr:cNvPr id="321" name="楕円 320"/>
        <xdr:cNvSpPr/>
      </xdr:nvSpPr>
      <xdr:spPr>
        <a:xfrm>
          <a:off x="6921500" y="60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161960</xdr:rowOff>
    </xdr:from>
    <xdr:ext cx="469744" cy="259045"/>
    <xdr:sp macro="" textlink="">
      <xdr:nvSpPr>
        <xdr:cNvPr id="322" name="テキスト ボックス 321"/>
        <xdr:cNvSpPr txBox="1"/>
      </xdr:nvSpPr>
      <xdr:spPr>
        <a:xfrm>
          <a:off x="6737428" y="581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86763</xdr:rowOff>
    </xdr:from>
    <xdr:to>
      <xdr:col>55</xdr:col>
      <xdr:colOff>0</xdr:colOff>
      <xdr:row>58</xdr:row>
      <xdr:rowOff>94045</xdr:rowOff>
    </xdr:to>
    <xdr:cxnSp macro="">
      <xdr:nvCxnSpPr>
        <xdr:cNvPr id="353" name="直線コネクタ 352"/>
        <xdr:cNvCxnSpPr/>
      </xdr:nvCxnSpPr>
      <xdr:spPr>
        <a:xfrm flipV="1">
          <a:off x="9639300" y="10030863"/>
          <a:ext cx="8382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94045</xdr:rowOff>
    </xdr:from>
    <xdr:to>
      <xdr:col>50</xdr:col>
      <xdr:colOff>114300</xdr:colOff>
      <xdr:row>58</xdr:row>
      <xdr:rowOff>99989</xdr:rowOff>
    </xdr:to>
    <xdr:cxnSp macro="">
      <xdr:nvCxnSpPr>
        <xdr:cNvPr id="356" name="直線コネクタ 355"/>
        <xdr:cNvCxnSpPr/>
      </xdr:nvCxnSpPr>
      <xdr:spPr>
        <a:xfrm flipV="1">
          <a:off x="8750300" y="1003814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99989</xdr:rowOff>
    </xdr:from>
    <xdr:to>
      <xdr:col>45</xdr:col>
      <xdr:colOff>177800</xdr:colOff>
      <xdr:row>58</xdr:row>
      <xdr:rowOff>140843</xdr:rowOff>
    </xdr:to>
    <xdr:cxnSp macro="">
      <xdr:nvCxnSpPr>
        <xdr:cNvPr id="359" name="直線コネクタ 358"/>
        <xdr:cNvCxnSpPr/>
      </xdr:nvCxnSpPr>
      <xdr:spPr>
        <a:xfrm flipV="1">
          <a:off x="7861300" y="10044089"/>
          <a:ext cx="889000" cy="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89702</xdr:rowOff>
    </xdr:from>
    <xdr:to>
      <xdr:col>41</xdr:col>
      <xdr:colOff>50800</xdr:colOff>
      <xdr:row>58</xdr:row>
      <xdr:rowOff>140843</xdr:rowOff>
    </xdr:to>
    <xdr:cxnSp macro="">
      <xdr:nvCxnSpPr>
        <xdr:cNvPr id="362" name="直線コネクタ 361"/>
        <xdr:cNvCxnSpPr/>
      </xdr:nvCxnSpPr>
      <xdr:spPr>
        <a:xfrm>
          <a:off x="6972300" y="10033802"/>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35963</xdr:rowOff>
    </xdr:from>
    <xdr:to>
      <xdr:col>55</xdr:col>
      <xdr:colOff>50800</xdr:colOff>
      <xdr:row>58</xdr:row>
      <xdr:rowOff>137563</xdr:rowOff>
    </xdr:to>
    <xdr:sp macro="" textlink="">
      <xdr:nvSpPr>
        <xdr:cNvPr id="372" name="楕円 371"/>
        <xdr:cNvSpPr/>
      </xdr:nvSpPr>
      <xdr:spPr>
        <a:xfrm>
          <a:off x="10426700" y="99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122340</xdr:rowOff>
    </xdr:from>
    <xdr:ext cx="534377" cy="259045"/>
    <xdr:sp macro="" textlink="">
      <xdr:nvSpPr>
        <xdr:cNvPr id="373" name="農林水産業費該当値テキスト"/>
        <xdr:cNvSpPr txBox="1"/>
      </xdr:nvSpPr>
      <xdr:spPr>
        <a:xfrm>
          <a:off x="10528300" y="989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43245</xdr:rowOff>
    </xdr:from>
    <xdr:to>
      <xdr:col>50</xdr:col>
      <xdr:colOff>165100</xdr:colOff>
      <xdr:row>58</xdr:row>
      <xdr:rowOff>144845</xdr:rowOff>
    </xdr:to>
    <xdr:sp macro="" textlink="">
      <xdr:nvSpPr>
        <xdr:cNvPr id="374" name="楕円 373"/>
        <xdr:cNvSpPr/>
      </xdr:nvSpPr>
      <xdr:spPr>
        <a:xfrm>
          <a:off x="9588500" y="99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135972</xdr:rowOff>
    </xdr:from>
    <xdr:ext cx="534377" cy="259045"/>
    <xdr:sp macro="" textlink="">
      <xdr:nvSpPr>
        <xdr:cNvPr id="375" name="テキスト ボックス 374"/>
        <xdr:cNvSpPr txBox="1"/>
      </xdr:nvSpPr>
      <xdr:spPr>
        <a:xfrm>
          <a:off x="9372111" y="100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49189</xdr:rowOff>
    </xdr:from>
    <xdr:to>
      <xdr:col>46</xdr:col>
      <xdr:colOff>38100</xdr:colOff>
      <xdr:row>58</xdr:row>
      <xdr:rowOff>150789</xdr:rowOff>
    </xdr:to>
    <xdr:sp macro="" textlink="">
      <xdr:nvSpPr>
        <xdr:cNvPr id="376" name="楕円 375"/>
        <xdr:cNvSpPr/>
      </xdr:nvSpPr>
      <xdr:spPr>
        <a:xfrm>
          <a:off x="8699500" y="999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141916</xdr:rowOff>
    </xdr:from>
    <xdr:ext cx="534377" cy="259045"/>
    <xdr:sp macro="" textlink="">
      <xdr:nvSpPr>
        <xdr:cNvPr id="377" name="テキスト ボックス 376"/>
        <xdr:cNvSpPr txBox="1"/>
      </xdr:nvSpPr>
      <xdr:spPr>
        <a:xfrm>
          <a:off x="8483111" y="100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90043</xdr:rowOff>
    </xdr:from>
    <xdr:to>
      <xdr:col>41</xdr:col>
      <xdr:colOff>101600</xdr:colOff>
      <xdr:row>59</xdr:row>
      <xdr:rowOff>20193</xdr:rowOff>
    </xdr:to>
    <xdr:sp macro="" textlink="">
      <xdr:nvSpPr>
        <xdr:cNvPr id="378" name="楕円 377"/>
        <xdr:cNvSpPr/>
      </xdr:nvSpPr>
      <xdr:spPr>
        <a:xfrm>
          <a:off x="7810500" y="100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11320</xdr:rowOff>
    </xdr:from>
    <xdr:ext cx="534377" cy="259045"/>
    <xdr:sp macro="" textlink="">
      <xdr:nvSpPr>
        <xdr:cNvPr id="379" name="テキスト ボックス 378"/>
        <xdr:cNvSpPr txBox="1"/>
      </xdr:nvSpPr>
      <xdr:spPr>
        <a:xfrm>
          <a:off x="7594111" y="1012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38902</xdr:rowOff>
    </xdr:from>
    <xdr:to>
      <xdr:col>36</xdr:col>
      <xdr:colOff>165100</xdr:colOff>
      <xdr:row>58</xdr:row>
      <xdr:rowOff>140502</xdr:rowOff>
    </xdr:to>
    <xdr:sp macro="" textlink="">
      <xdr:nvSpPr>
        <xdr:cNvPr id="380" name="楕円 379"/>
        <xdr:cNvSpPr/>
      </xdr:nvSpPr>
      <xdr:spPr>
        <a:xfrm>
          <a:off x="6921500" y="99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131629</xdr:rowOff>
    </xdr:from>
    <xdr:ext cx="534377" cy="259045"/>
    <xdr:sp macro="" textlink="">
      <xdr:nvSpPr>
        <xdr:cNvPr id="381" name="テキスト ボックス 380"/>
        <xdr:cNvSpPr txBox="1"/>
      </xdr:nvSpPr>
      <xdr:spPr>
        <a:xfrm>
          <a:off x="6705111" y="1007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134049</xdr:rowOff>
    </xdr:from>
    <xdr:to>
      <xdr:col>55</xdr:col>
      <xdr:colOff>0</xdr:colOff>
      <xdr:row>78</xdr:row>
      <xdr:rowOff>6952</xdr:rowOff>
    </xdr:to>
    <xdr:cxnSp macro="">
      <xdr:nvCxnSpPr>
        <xdr:cNvPr id="408" name="直線コネクタ 407"/>
        <xdr:cNvCxnSpPr/>
      </xdr:nvCxnSpPr>
      <xdr:spPr>
        <a:xfrm>
          <a:off x="9639300" y="13335699"/>
          <a:ext cx="838200" cy="4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134049</xdr:rowOff>
    </xdr:from>
    <xdr:to>
      <xdr:col>50</xdr:col>
      <xdr:colOff>114300</xdr:colOff>
      <xdr:row>77</xdr:row>
      <xdr:rowOff>144816</xdr:rowOff>
    </xdr:to>
    <xdr:cxnSp macro="">
      <xdr:nvCxnSpPr>
        <xdr:cNvPr id="411" name="直線コネクタ 410"/>
        <xdr:cNvCxnSpPr/>
      </xdr:nvCxnSpPr>
      <xdr:spPr>
        <a:xfrm flipV="1">
          <a:off x="8750300" y="13335699"/>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144816</xdr:rowOff>
    </xdr:from>
    <xdr:to>
      <xdr:col>45</xdr:col>
      <xdr:colOff>177800</xdr:colOff>
      <xdr:row>78</xdr:row>
      <xdr:rowOff>20247</xdr:rowOff>
    </xdr:to>
    <xdr:cxnSp macro="">
      <xdr:nvCxnSpPr>
        <xdr:cNvPr id="414" name="直線コネクタ 413"/>
        <xdr:cNvCxnSpPr/>
      </xdr:nvCxnSpPr>
      <xdr:spPr>
        <a:xfrm flipV="1">
          <a:off x="7861300" y="13346466"/>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20247</xdr:rowOff>
    </xdr:from>
    <xdr:to>
      <xdr:col>41</xdr:col>
      <xdr:colOff>50800</xdr:colOff>
      <xdr:row>78</xdr:row>
      <xdr:rowOff>24783</xdr:rowOff>
    </xdr:to>
    <xdr:cxnSp macro="">
      <xdr:nvCxnSpPr>
        <xdr:cNvPr id="417" name="直線コネクタ 416"/>
        <xdr:cNvCxnSpPr/>
      </xdr:nvCxnSpPr>
      <xdr:spPr>
        <a:xfrm flipV="1">
          <a:off x="6972300" y="13393347"/>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127602</xdr:rowOff>
    </xdr:from>
    <xdr:to>
      <xdr:col>55</xdr:col>
      <xdr:colOff>50800</xdr:colOff>
      <xdr:row>78</xdr:row>
      <xdr:rowOff>57752</xdr:rowOff>
    </xdr:to>
    <xdr:sp macro="" textlink="">
      <xdr:nvSpPr>
        <xdr:cNvPr id="427" name="楕円 426"/>
        <xdr:cNvSpPr/>
      </xdr:nvSpPr>
      <xdr:spPr>
        <a:xfrm>
          <a:off x="10426700" y="133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83249</xdr:rowOff>
    </xdr:from>
    <xdr:to>
      <xdr:col>50</xdr:col>
      <xdr:colOff>165100</xdr:colOff>
      <xdr:row>78</xdr:row>
      <xdr:rowOff>13399</xdr:rowOff>
    </xdr:to>
    <xdr:sp macro="" textlink="">
      <xdr:nvSpPr>
        <xdr:cNvPr id="429" name="楕円 428"/>
        <xdr:cNvSpPr/>
      </xdr:nvSpPr>
      <xdr:spPr>
        <a:xfrm>
          <a:off x="9588500" y="1328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29926</xdr:rowOff>
    </xdr:from>
    <xdr:ext cx="534377" cy="259045"/>
    <xdr:sp macro="" textlink="">
      <xdr:nvSpPr>
        <xdr:cNvPr id="430" name="テキスト ボックス 429"/>
        <xdr:cNvSpPr txBox="1"/>
      </xdr:nvSpPr>
      <xdr:spPr>
        <a:xfrm>
          <a:off x="9372111" y="1306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94016</xdr:rowOff>
    </xdr:from>
    <xdr:to>
      <xdr:col>46</xdr:col>
      <xdr:colOff>38100</xdr:colOff>
      <xdr:row>78</xdr:row>
      <xdr:rowOff>24166</xdr:rowOff>
    </xdr:to>
    <xdr:sp macro="" textlink="">
      <xdr:nvSpPr>
        <xdr:cNvPr id="431" name="楕円 430"/>
        <xdr:cNvSpPr/>
      </xdr:nvSpPr>
      <xdr:spPr>
        <a:xfrm>
          <a:off x="8699500" y="132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40693</xdr:rowOff>
    </xdr:from>
    <xdr:ext cx="534377" cy="259045"/>
    <xdr:sp macro="" textlink="">
      <xdr:nvSpPr>
        <xdr:cNvPr id="432" name="テキスト ボックス 431"/>
        <xdr:cNvSpPr txBox="1"/>
      </xdr:nvSpPr>
      <xdr:spPr>
        <a:xfrm>
          <a:off x="8483111" y="1307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140897</xdr:rowOff>
    </xdr:from>
    <xdr:to>
      <xdr:col>41</xdr:col>
      <xdr:colOff>101600</xdr:colOff>
      <xdr:row>78</xdr:row>
      <xdr:rowOff>71047</xdr:rowOff>
    </xdr:to>
    <xdr:sp macro="" textlink="">
      <xdr:nvSpPr>
        <xdr:cNvPr id="433" name="楕円 432"/>
        <xdr:cNvSpPr/>
      </xdr:nvSpPr>
      <xdr:spPr>
        <a:xfrm>
          <a:off x="7810500" y="133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87574</xdr:rowOff>
    </xdr:from>
    <xdr:ext cx="534377" cy="259045"/>
    <xdr:sp macro="" textlink="">
      <xdr:nvSpPr>
        <xdr:cNvPr id="434" name="テキスト ボックス 433"/>
        <xdr:cNvSpPr txBox="1"/>
      </xdr:nvSpPr>
      <xdr:spPr>
        <a:xfrm>
          <a:off x="7594111" y="131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145433</xdr:rowOff>
    </xdr:from>
    <xdr:to>
      <xdr:col>36</xdr:col>
      <xdr:colOff>165100</xdr:colOff>
      <xdr:row>78</xdr:row>
      <xdr:rowOff>75583</xdr:rowOff>
    </xdr:to>
    <xdr:sp macro="" textlink="">
      <xdr:nvSpPr>
        <xdr:cNvPr id="435" name="楕円 434"/>
        <xdr:cNvSpPr/>
      </xdr:nvSpPr>
      <xdr:spPr>
        <a:xfrm>
          <a:off x="6921500" y="133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92110</xdr:rowOff>
    </xdr:from>
    <xdr:ext cx="534377" cy="259045"/>
    <xdr:sp macro="" textlink="">
      <xdr:nvSpPr>
        <xdr:cNvPr id="436" name="テキスト ボックス 435"/>
        <xdr:cNvSpPr txBox="1"/>
      </xdr:nvSpPr>
      <xdr:spPr>
        <a:xfrm>
          <a:off x="6705111" y="131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94599</xdr:rowOff>
    </xdr:from>
    <xdr:to>
      <xdr:col>55</xdr:col>
      <xdr:colOff>0</xdr:colOff>
      <xdr:row>97</xdr:row>
      <xdr:rowOff>27572</xdr:rowOff>
    </xdr:to>
    <xdr:cxnSp macro="">
      <xdr:nvCxnSpPr>
        <xdr:cNvPr id="469" name="直線コネクタ 468"/>
        <xdr:cNvCxnSpPr/>
      </xdr:nvCxnSpPr>
      <xdr:spPr>
        <a:xfrm>
          <a:off x="9639300" y="16553799"/>
          <a:ext cx="838200" cy="10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17751</xdr:rowOff>
    </xdr:from>
    <xdr:to>
      <xdr:col>50</xdr:col>
      <xdr:colOff>114300</xdr:colOff>
      <xdr:row>96</xdr:row>
      <xdr:rowOff>94599</xdr:rowOff>
    </xdr:to>
    <xdr:cxnSp macro="">
      <xdr:nvCxnSpPr>
        <xdr:cNvPr id="472" name="直線コネクタ 471"/>
        <xdr:cNvCxnSpPr/>
      </xdr:nvCxnSpPr>
      <xdr:spPr>
        <a:xfrm>
          <a:off x="8750300" y="16476951"/>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17751</xdr:rowOff>
    </xdr:from>
    <xdr:to>
      <xdr:col>45</xdr:col>
      <xdr:colOff>177800</xdr:colOff>
      <xdr:row>96</xdr:row>
      <xdr:rowOff>163818</xdr:rowOff>
    </xdr:to>
    <xdr:cxnSp macro="">
      <xdr:nvCxnSpPr>
        <xdr:cNvPr id="475" name="直線コネクタ 474"/>
        <xdr:cNvCxnSpPr/>
      </xdr:nvCxnSpPr>
      <xdr:spPr>
        <a:xfrm flipV="1">
          <a:off x="7861300" y="16476951"/>
          <a:ext cx="889000" cy="14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163818</xdr:rowOff>
    </xdr:from>
    <xdr:to>
      <xdr:col>41</xdr:col>
      <xdr:colOff>50800</xdr:colOff>
      <xdr:row>97</xdr:row>
      <xdr:rowOff>22143</xdr:rowOff>
    </xdr:to>
    <xdr:cxnSp macro="">
      <xdr:nvCxnSpPr>
        <xdr:cNvPr id="478" name="直線コネクタ 477"/>
        <xdr:cNvCxnSpPr/>
      </xdr:nvCxnSpPr>
      <xdr:spPr>
        <a:xfrm flipV="1">
          <a:off x="6972300" y="16623018"/>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148222</xdr:rowOff>
    </xdr:from>
    <xdr:to>
      <xdr:col>55</xdr:col>
      <xdr:colOff>50800</xdr:colOff>
      <xdr:row>97</xdr:row>
      <xdr:rowOff>78372</xdr:rowOff>
    </xdr:to>
    <xdr:sp macro="" textlink="">
      <xdr:nvSpPr>
        <xdr:cNvPr id="488" name="楕円 487"/>
        <xdr:cNvSpPr/>
      </xdr:nvSpPr>
      <xdr:spPr>
        <a:xfrm>
          <a:off x="10426700" y="166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126649</xdr:rowOff>
    </xdr:from>
    <xdr:ext cx="534377" cy="259045"/>
    <xdr:sp macro="" textlink="">
      <xdr:nvSpPr>
        <xdr:cNvPr id="489" name="土木費該当値テキスト"/>
        <xdr:cNvSpPr txBox="1"/>
      </xdr:nvSpPr>
      <xdr:spPr>
        <a:xfrm>
          <a:off x="10528300" y="165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43799</xdr:rowOff>
    </xdr:from>
    <xdr:to>
      <xdr:col>50</xdr:col>
      <xdr:colOff>165100</xdr:colOff>
      <xdr:row>96</xdr:row>
      <xdr:rowOff>145399</xdr:rowOff>
    </xdr:to>
    <xdr:sp macro="" textlink="">
      <xdr:nvSpPr>
        <xdr:cNvPr id="490" name="楕円 489"/>
        <xdr:cNvSpPr/>
      </xdr:nvSpPr>
      <xdr:spPr>
        <a:xfrm>
          <a:off x="9588500" y="165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136526</xdr:rowOff>
    </xdr:from>
    <xdr:ext cx="534377" cy="259045"/>
    <xdr:sp macro="" textlink="">
      <xdr:nvSpPr>
        <xdr:cNvPr id="491" name="テキスト ボックス 490"/>
        <xdr:cNvSpPr txBox="1"/>
      </xdr:nvSpPr>
      <xdr:spPr>
        <a:xfrm>
          <a:off x="9372111" y="1659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138401</xdr:rowOff>
    </xdr:from>
    <xdr:to>
      <xdr:col>46</xdr:col>
      <xdr:colOff>38100</xdr:colOff>
      <xdr:row>96</xdr:row>
      <xdr:rowOff>68551</xdr:rowOff>
    </xdr:to>
    <xdr:sp macro="" textlink="">
      <xdr:nvSpPr>
        <xdr:cNvPr id="492" name="楕円 491"/>
        <xdr:cNvSpPr/>
      </xdr:nvSpPr>
      <xdr:spPr>
        <a:xfrm>
          <a:off x="8699500" y="164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85078</xdr:rowOff>
    </xdr:from>
    <xdr:ext cx="534377" cy="259045"/>
    <xdr:sp macro="" textlink="">
      <xdr:nvSpPr>
        <xdr:cNvPr id="493" name="テキスト ボックス 492"/>
        <xdr:cNvSpPr txBox="1"/>
      </xdr:nvSpPr>
      <xdr:spPr>
        <a:xfrm>
          <a:off x="8483111" y="1620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113018</xdr:rowOff>
    </xdr:from>
    <xdr:to>
      <xdr:col>41</xdr:col>
      <xdr:colOff>101600</xdr:colOff>
      <xdr:row>97</xdr:row>
      <xdr:rowOff>43168</xdr:rowOff>
    </xdr:to>
    <xdr:sp macro="" textlink="">
      <xdr:nvSpPr>
        <xdr:cNvPr id="494" name="楕円 493"/>
        <xdr:cNvSpPr/>
      </xdr:nvSpPr>
      <xdr:spPr>
        <a:xfrm>
          <a:off x="7810500" y="165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34295</xdr:rowOff>
    </xdr:from>
    <xdr:ext cx="534377" cy="259045"/>
    <xdr:sp macro="" textlink="">
      <xdr:nvSpPr>
        <xdr:cNvPr id="495" name="テキスト ボックス 494"/>
        <xdr:cNvSpPr txBox="1"/>
      </xdr:nvSpPr>
      <xdr:spPr>
        <a:xfrm>
          <a:off x="7594111" y="1666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142793</xdr:rowOff>
    </xdr:from>
    <xdr:to>
      <xdr:col>36</xdr:col>
      <xdr:colOff>165100</xdr:colOff>
      <xdr:row>97</xdr:row>
      <xdr:rowOff>72943</xdr:rowOff>
    </xdr:to>
    <xdr:sp macro="" textlink="">
      <xdr:nvSpPr>
        <xdr:cNvPr id="496" name="楕円 495"/>
        <xdr:cNvSpPr/>
      </xdr:nvSpPr>
      <xdr:spPr>
        <a:xfrm>
          <a:off x="6921500" y="166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64070</xdr:rowOff>
    </xdr:from>
    <xdr:ext cx="534377" cy="259045"/>
    <xdr:sp macro="" textlink="">
      <xdr:nvSpPr>
        <xdr:cNvPr id="497" name="テキスト ボックス 496"/>
        <xdr:cNvSpPr txBox="1"/>
      </xdr:nvSpPr>
      <xdr:spPr>
        <a:xfrm>
          <a:off x="6705111" y="1669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170580</xdr:rowOff>
    </xdr:from>
    <xdr:to>
      <xdr:col>85</xdr:col>
      <xdr:colOff>127000</xdr:colOff>
      <xdr:row>38</xdr:row>
      <xdr:rowOff>4559</xdr:rowOff>
    </xdr:to>
    <xdr:cxnSp macro="">
      <xdr:nvCxnSpPr>
        <xdr:cNvPr id="526" name="直線コネクタ 525"/>
        <xdr:cNvCxnSpPr/>
      </xdr:nvCxnSpPr>
      <xdr:spPr>
        <a:xfrm flipV="1">
          <a:off x="15481300" y="6514230"/>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3054</xdr:rowOff>
    </xdr:from>
    <xdr:to>
      <xdr:col>81</xdr:col>
      <xdr:colOff>50800</xdr:colOff>
      <xdr:row>38</xdr:row>
      <xdr:rowOff>4559</xdr:rowOff>
    </xdr:to>
    <xdr:cxnSp macro="">
      <xdr:nvCxnSpPr>
        <xdr:cNvPr id="529" name="直線コネクタ 528"/>
        <xdr:cNvCxnSpPr/>
      </xdr:nvCxnSpPr>
      <xdr:spPr>
        <a:xfrm>
          <a:off x="14592300" y="6175254"/>
          <a:ext cx="889000" cy="34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3054</xdr:rowOff>
    </xdr:from>
    <xdr:to>
      <xdr:col>76</xdr:col>
      <xdr:colOff>114300</xdr:colOff>
      <xdr:row>36</xdr:row>
      <xdr:rowOff>133280</xdr:rowOff>
    </xdr:to>
    <xdr:cxnSp macro="">
      <xdr:nvCxnSpPr>
        <xdr:cNvPr id="532" name="直線コネクタ 531"/>
        <xdr:cNvCxnSpPr/>
      </xdr:nvCxnSpPr>
      <xdr:spPr>
        <a:xfrm flipV="1">
          <a:off x="13703300" y="6175254"/>
          <a:ext cx="889000" cy="1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133280</xdr:rowOff>
    </xdr:from>
    <xdr:to>
      <xdr:col>71</xdr:col>
      <xdr:colOff>177800</xdr:colOff>
      <xdr:row>37</xdr:row>
      <xdr:rowOff>160598</xdr:rowOff>
    </xdr:to>
    <xdr:cxnSp macro="">
      <xdr:nvCxnSpPr>
        <xdr:cNvPr id="535" name="直線コネクタ 534"/>
        <xdr:cNvCxnSpPr/>
      </xdr:nvCxnSpPr>
      <xdr:spPr>
        <a:xfrm flipV="1">
          <a:off x="12814300" y="6305480"/>
          <a:ext cx="889000" cy="1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119780</xdr:rowOff>
    </xdr:from>
    <xdr:to>
      <xdr:col>85</xdr:col>
      <xdr:colOff>177800</xdr:colOff>
      <xdr:row>38</xdr:row>
      <xdr:rowOff>49930</xdr:rowOff>
    </xdr:to>
    <xdr:sp macro="" textlink="">
      <xdr:nvSpPr>
        <xdr:cNvPr id="545" name="楕円 544"/>
        <xdr:cNvSpPr/>
      </xdr:nvSpPr>
      <xdr:spPr>
        <a:xfrm>
          <a:off x="16268700" y="64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34707</xdr:rowOff>
    </xdr:from>
    <xdr:ext cx="534377" cy="259045"/>
    <xdr:sp macro="" textlink="">
      <xdr:nvSpPr>
        <xdr:cNvPr id="546" name="消防費該当値テキスト"/>
        <xdr:cNvSpPr txBox="1"/>
      </xdr:nvSpPr>
      <xdr:spPr>
        <a:xfrm>
          <a:off x="16370300" y="637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125209</xdr:rowOff>
    </xdr:from>
    <xdr:to>
      <xdr:col>81</xdr:col>
      <xdr:colOff>101600</xdr:colOff>
      <xdr:row>38</xdr:row>
      <xdr:rowOff>55359</xdr:rowOff>
    </xdr:to>
    <xdr:sp macro="" textlink="">
      <xdr:nvSpPr>
        <xdr:cNvPr id="547" name="楕円 546"/>
        <xdr:cNvSpPr/>
      </xdr:nvSpPr>
      <xdr:spPr>
        <a:xfrm>
          <a:off x="15430500" y="64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46486</xdr:rowOff>
    </xdr:from>
    <xdr:ext cx="534377" cy="259045"/>
    <xdr:sp macro="" textlink="">
      <xdr:nvSpPr>
        <xdr:cNvPr id="548" name="テキスト ボックス 547"/>
        <xdr:cNvSpPr txBox="1"/>
      </xdr:nvSpPr>
      <xdr:spPr>
        <a:xfrm>
          <a:off x="15214111" y="65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123704</xdr:rowOff>
    </xdr:from>
    <xdr:to>
      <xdr:col>76</xdr:col>
      <xdr:colOff>165100</xdr:colOff>
      <xdr:row>36</xdr:row>
      <xdr:rowOff>53854</xdr:rowOff>
    </xdr:to>
    <xdr:sp macro="" textlink="">
      <xdr:nvSpPr>
        <xdr:cNvPr id="549" name="楕円 548"/>
        <xdr:cNvSpPr/>
      </xdr:nvSpPr>
      <xdr:spPr>
        <a:xfrm>
          <a:off x="14541500" y="61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70381</xdr:rowOff>
    </xdr:from>
    <xdr:ext cx="534377" cy="259045"/>
    <xdr:sp macro="" textlink="">
      <xdr:nvSpPr>
        <xdr:cNvPr id="550" name="テキスト ボックス 549"/>
        <xdr:cNvSpPr txBox="1"/>
      </xdr:nvSpPr>
      <xdr:spPr>
        <a:xfrm>
          <a:off x="14325111" y="589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82480</xdr:rowOff>
    </xdr:from>
    <xdr:to>
      <xdr:col>72</xdr:col>
      <xdr:colOff>38100</xdr:colOff>
      <xdr:row>37</xdr:row>
      <xdr:rowOff>12630</xdr:rowOff>
    </xdr:to>
    <xdr:sp macro="" textlink="">
      <xdr:nvSpPr>
        <xdr:cNvPr id="551" name="楕円 550"/>
        <xdr:cNvSpPr/>
      </xdr:nvSpPr>
      <xdr:spPr>
        <a:xfrm>
          <a:off x="13652500" y="62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3757</xdr:rowOff>
    </xdr:from>
    <xdr:ext cx="534377" cy="259045"/>
    <xdr:sp macro="" textlink="">
      <xdr:nvSpPr>
        <xdr:cNvPr id="552" name="テキスト ボックス 551"/>
        <xdr:cNvSpPr txBox="1"/>
      </xdr:nvSpPr>
      <xdr:spPr>
        <a:xfrm>
          <a:off x="13436111" y="63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109798</xdr:rowOff>
    </xdr:from>
    <xdr:to>
      <xdr:col>67</xdr:col>
      <xdr:colOff>101600</xdr:colOff>
      <xdr:row>38</xdr:row>
      <xdr:rowOff>39948</xdr:rowOff>
    </xdr:to>
    <xdr:sp macro="" textlink="">
      <xdr:nvSpPr>
        <xdr:cNvPr id="553" name="楕円 552"/>
        <xdr:cNvSpPr/>
      </xdr:nvSpPr>
      <xdr:spPr>
        <a:xfrm>
          <a:off x="12763500" y="64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31075</xdr:rowOff>
    </xdr:from>
    <xdr:ext cx="534377" cy="259045"/>
    <xdr:sp macro="" textlink="">
      <xdr:nvSpPr>
        <xdr:cNvPr id="554" name="テキスト ボックス 553"/>
        <xdr:cNvSpPr txBox="1"/>
      </xdr:nvSpPr>
      <xdr:spPr>
        <a:xfrm>
          <a:off x="12547111" y="65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15304</xdr:rowOff>
    </xdr:from>
    <xdr:to>
      <xdr:col>85</xdr:col>
      <xdr:colOff>127000</xdr:colOff>
      <xdr:row>58</xdr:row>
      <xdr:rowOff>19736</xdr:rowOff>
    </xdr:to>
    <xdr:cxnSp macro="">
      <xdr:nvCxnSpPr>
        <xdr:cNvPr id="584" name="直線コネクタ 583"/>
        <xdr:cNvCxnSpPr/>
      </xdr:nvCxnSpPr>
      <xdr:spPr>
        <a:xfrm flipV="1">
          <a:off x="15481300" y="9959404"/>
          <a:ext cx="8382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123546</xdr:rowOff>
    </xdr:from>
    <xdr:to>
      <xdr:col>81</xdr:col>
      <xdr:colOff>50800</xdr:colOff>
      <xdr:row>58</xdr:row>
      <xdr:rowOff>19736</xdr:rowOff>
    </xdr:to>
    <xdr:cxnSp macro="">
      <xdr:nvCxnSpPr>
        <xdr:cNvPr id="587" name="直線コネクタ 586"/>
        <xdr:cNvCxnSpPr/>
      </xdr:nvCxnSpPr>
      <xdr:spPr>
        <a:xfrm>
          <a:off x="14592300" y="9896196"/>
          <a:ext cx="889000" cy="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123546</xdr:rowOff>
    </xdr:from>
    <xdr:to>
      <xdr:col>76</xdr:col>
      <xdr:colOff>114300</xdr:colOff>
      <xdr:row>58</xdr:row>
      <xdr:rowOff>60757</xdr:rowOff>
    </xdr:to>
    <xdr:cxnSp macro="">
      <xdr:nvCxnSpPr>
        <xdr:cNvPr id="590" name="直線コネクタ 589"/>
        <xdr:cNvCxnSpPr/>
      </xdr:nvCxnSpPr>
      <xdr:spPr>
        <a:xfrm flipV="1">
          <a:off x="13703300" y="9896196"/>
          <a:ext cx="889000" cy="1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123381</xdr:rowOff>
    </xdr:from>
    <xdr:to>
      <xdr:col>71</xdr:col>
      <xdr:colOff>177800</xdr:colOff>
      <xdr:row>58</xdr:row>
      <xdr:rowOff>60757</xdr:rowOff>
    </xdr:to>
    <xdr:cxnSp macro="">
      <xdr:nvCxnSpPr>
        <xdr:cNvPr id="593" name="直線コネクタ 592"/>
        <xdr:cNvCxnSpPr/>
      </xdr:nvCxnSpPr>
      <xdr:spPr>
        <a:xfrm>
          <a:off x="12814300" y="9896031"/>
          <a:ext cx="889000" cy="10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135954</xdr:rowOff>
    </xdr:from>
    <xdr:to>
      <xdr:col>85</xdr:col>
      <xdr:colOff>177800</xdr:colOff>
      <xdr:row>58</xdr:row>
      <xdr:rowOff>66104</xdr:rowOff>
    </xdr:to>
    <xdr:sp macro="" textlink="">
      <xdr:nvSpPr>
        <xdr:cNvPr id="603" name="楕円 602"/>
        <xdr:cNvSpPr/>
      </xdr:nvSpPr>
      <xdr:spPr>
        <a:xfrm>
          <a:off x="16268700" y="99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114381</xdr:rowOff>
    </xdr:from>
    <xdr:ext cx="534377" cy="259045"/>
    <xdr:sp macro="" textlink="">
      <xdr:nvSpPr>
        <xdr:cNvPr id="604" name="教育費該当値テキスト"/>
        <xdr:cNvSpPr txBox="1"/>
      </xdr:nvSpPr>
      <xdr:spPr>
        <a:xfrm>
          <a:off x="16370300" y="98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140386</xdr:rowOff>
    </xdr:from>
    <xdr:to>
      <xdr:col>81</xdr:col>
      <xdr:colOff>101600</xdr:colOff>
      <xdr:row>58</xdr:row>
      <xdr:rowOff>70536</xdr:rowOff>
    </xdr:to>
    <xdr:sp macro="" textlink="">
      <xdr:nvSpPr>
        <xdr:cNvPr id="605" name="楕円 604"/>
        <xdr:cNvSpPr/>
      </xdr:nvSpPr>
      <xdr:spPr>
        <a:xfrm>
          <a:off x="15430500" y="99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61663</xdr:rowOff>
    </xdr:from>
    <xdr:ext cx="534377" cy="259045"/>
    <xdr:sp macro="" textlink="">
      <xdr:nvSpPr>
        <xdr:cNvPr id="606" name="テキスト ボックス 605"/>
        <xdr:cNvSpPr txBox="1"/>
      </xdr:nvSpPr>
      <xdr:spPr>
        <a:xfrm>
          <a:off x="15214111" y="100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72746</xdr:rowOff>
    </xdr:from>
    <xdr:to>
      <xdr:col>76</xdr:col>
      <xdr:colOff>165100</xdr:colOff>
      <xdr:row>58</xdr:row>
      <xdr:rowOff>2896</xdr:rowOff>
    </xdr:to>
    <xdr:sp macro="" textlink="">
      <xdr:nvSpPr>
        <xdr:cNvPr id="607" name="楕円 606"/>
        <xdr:cNvSpPr/>
      </xdr:nvSpPr>
      <xdr:spPr>
        <a:xfrm>
          <a:off x="14541500" y="98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165473</xdr:rowOff>
    </xdr:from>
    <xdr:ext cx="534377" cy="259045"/>
    <xdr:sp macro="" textlink="">
      <xdr:nvSpPr>
        <xdr:cNvPr id="608" name="テキスト ボックス 607"/>
        <xdr:cNvSpPr txBox="1"/>
      </xdr:nvSpPr>
      <xdr:spPr>
        <a:xfrm>
          <a:off x="14325111" y="99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9957</xdr:rowOff>
    </xdr:from>
    <xdr:to>
      <xdr:col>72</xdr:col>
      <xdr:colOff>38100</xdr:colOff>
      <xdr:row>58</xdr:row>
      <xdr:rowOff>111557</xdr:rowOff>
    </xdr:to>
    <xdr:sp macro="" textlink="">
      <xdr:nvSpPr>
        <xdr:cNvPr id="609" name="楕円 608"/>
        <xdr:cNvSpPr/>
      </xdr:nvSpPr>
      <xdr:spPr>
        <a:xfrm>
          <a:off x="13652500" y="99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102684</xdr:rowOff>
    </xdr:from>
    <xdr:ext cx="534377" cy="259045"/>
    <xdr:sp macro="" textlink="">
      <xdr:nvSpPr>
        <xdr:cNvPr id="610" name="テキスト ボックス 609"/>
        <xdr:cNvSpPr txBox="1"/>
      </xdr:nvSpPr>
      <xdr:spPr>
        <a:xfrm>
          <a:off x="13436111" y="1004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72581</xdr:rowOff>
    </xdr:from>
    <xdr:to>
      <xdr:col>67</xdr:col>
      <xdr:colOff>101600</xdr:colOff>
      <xdr:row>58</xdr:row>
      <xdr:rowOff>2731</xdr:rowOff>
    </xdr:to>
    <xdr:sp macro="" textlink="">
      <xdr:nvSpPr>
        <xdr:cNvPr id="611" name="楕円 610"/>
        <xdr:cNvSpPr/>
      </xdr:nvSpPr>
      <xdr:spPr>
        <a:xfrm>
          <a:off x="12763500" y="984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165308</xdr:rowOff>
    </xdr:from>
    <xdr:ext cx="534377" cy="259045"/>
    <xdr:sp macro="" textlink="">
      <xdr:nvSpPr>
        <xdr:cNvPr id="612" name="テキスト ボックス 611"/>
        <xdr:cNvSpPr txBox="1"/>
      </xdr:nvSpPr>
      <xdr:spPr>
        <a:xfrm>
          <a:off x="12547111" y="99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46709</xdr:rowOff>
    </xdr:from>
    <xdr:to>
      <xdr:col>85</xdr:col>
      <xdr:colOff>127000</xdr:colOff>
      <xdr:row>79</xdr:row>
      <xdr:rowOff>62368</xdr:rowOff>
    </xdr:to>
    <xdr:cxnSp macro="">
      <xdr:nvCxnSpPr>
        <xdr:cNvPr id="643" name="直線コネクタ 642"/>
        <xdr:cNvCxnSpPr/>
      </xdr:nvCxnSpPr>
      <xdr:spPr>
        <a:xfrm>
          <a:off x="15481300" y="13591259"/>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73422</xdr:rowOff>
    </xdr:from>
    <xdr:to>
      <xdr:col>81</xdr:col>
      <xdr:colOff>50800</xdr:colOff>
      <xdr:row>79</xdr:row>
      <xdr:rowOff>46709</xdr:rowOff>
    </xdr:to>
    <xdr:cxnSp macro="">
      <xdr:nvCxnSpPr>
        <xdr:cNvPr id="646" name="直線コネクタ 645"/>
        <xdr:cNvCxnSpPr/>
      </xdr:nvCxnSpPr>
      <xdr:spPr>
        <a:xfrm>
          <a:off x="14592300" y="13446522"/>
          <a:ext cx="889000" cy="1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73422</xdr:rowOff>
    </xdr:from>
    <xdr:to>
      <xdr:col>76</xdr:col>
      <xdr:colOff>114300</xdr:colOff>
      <xdr:row>79</xdr:row>
      <xdr:rowOff>13595</xdr:rowOff>
    </xdr:to>
    <xdr:cxnSp macro="">
      <xdr:nvCxnSpPr>
        <xdr:cNvPr id="649" name="直線コネクタ 648"/>
        <xdr:cNvCxnSpPr/>
      </xdr:nvCxnSpPr>
      <xdr:spPr>
        <a:xfrm flipV="1">
          <a:off x="13703300" y="13446522"/>
          <a:ext cx="889000" cy="1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13595</xdr:rowOff>
    </xdr:from>
    <xdr:to>
      <xdr:col>71</xdr:col>
      <xdr:colOff>177800</xdr:colOff>
      <xdr:row>79</xdr:row>
      <xdr:rowOff>61127</xdr:rowOff>
    </xdr:to>
    <xdr:cxnSp macro="">
      <xdr:nvCxnSpPr>
        <xdr:cNvPr id="652" name="直線コネクタ 651"/>
        <xdr:cNvCxnSpPr/>
      </xdr:nvCxnSpPr>
      <xdr:spPr>
        <a:xfrm flipV="1">
          <a:off x="12814300" y="13558145"/>
          <a:ext cx="889000" cy="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11568</xdr:rowOff>
    </xdr:from>
    <xdr:to>
      <xdr:col>85</xdr:col>
      <xdr:colOff>177800</xdr:colOff>
      <xdr:row>79</xdr:row>
      <xdr:rowOff>113168</xdr:rowOff>
    </xdr:to>
    <xdr:sp macro="" textlink="">
      <xdr:nvSpPr>
        <xdr:cNvPr id="662" name="楕円 661"/>
        <xdr:cNvSpPr/>
      </xdr:nvSpPr>
      <xdr:spPr>
        <a:xfrm>
          <a:off x="16268700" y="1355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97945</xdr:rowOff>
    </xdr:from>
    <xdr:ext cx="469744" cy="259045"/>
    <xdr:sp macro="" textlink="">
      <xdr:nvSpPr>
        <xdr:cNvPr id="663" name="災害復旧費該当値テキスト"/>
        <xdr:cNvSpPr txBox="1"/>
      </xdr:nvSpPr>
      <xdr:spPr>
        <a:xfrm>
          <a:off x="16370300" y="1347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167359</xdr:rowOff>
    </xdr:from>
    <xdr:to>
      <xdr:col>81</xdr:col>
      <xdr:colOff>101600</xdr:colOff>
      <xdr:row>79</xdr:row>
      <xdr:rowOff>97509</xdr:rowOff>
    </xdr:to>
    <xdr:sp macro="" textlink="">
      <xdr:nvSpPr>
        <xdr:cNvPr id="664" name="楕円 663"/>
        <xdr:cNvSpPr/>
      </xdr:nvSpPr>
      <xdr:spPr>
        <a:xfrm>
          <a:off x="15430500" y="135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88636</xdr:rowOff>
    </xdr:from>
    <xdr:ext cx="469744" cy="259045"/>
    <xdr:sp macro="" textlink="">
      <xdr:nvSpPr>
        <xdr:cNvPr id="665" name="テキスト ボックス 664"/>
        <xdr:cNvSpPr txBox="1"/>
      </xdr:nvSpPr>
      <xdr:spPr>
        <a:xfrm>
          <a:off x="15246428" y="1363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22622</xdr:rowOff>
    </xdr:from>
    <xdr:to>
      <xdr:col>76</xdr:col>
      <xdr:colOff>165100</xdr:colOff>
      <xdr:row>78</xdr:row>
      <xdr:rowOff>124222</xdr:rowOff>
    </xdr:to>
    <xdr:sp macro="" textlink="">
      <xdr:nvSpPr>
        <xdr:cNvPr id="666" name="楕円 665"/>
        <xdr:cNvSpPr/>
      </xdr:nvSpPr>
      <xdr:spPr>
        <a:xfrm>
          <a:off x="14541500" y="133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140749</xdr:rowOff>
    </xdr:from>
    <xdr:ext cx="534377" cy="259045"/>
    <xdr:sp macro="" textlink="">
      <xdr:nvSpPr>
        <xdr:cNvPr id="667" name="テキスト ボックス 666"/>
        <xdr:cNvSpPr txBox="1"/>
      </xdr:nvSpPr>
      <xdr:spPr>
        <a:xfrm>
          <a:off x="14325111" y="131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134245</xdr:rowOff>
    </xdr:from>
    <xdr:to>
      <xdr:col>72</xdr:col>
      <xdr:colOff>38100</xdr:colOff>
      <xdr:row>79</xdr:row>
      <xdr:rowOff>64395</xdr:rowOff>
    </xdr:to>
    <xdr:sp macro="" textlink="">
      <xdr:nvSpPr>
        <xdr:cNvPr id="668" name="楕円 667"/>
        <xdr:cNvSpPr/>
      </xdr:nvSpPr>
      <xdr:spPr>
        <a:xfrm>
          <a:off x="13652500" y="135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55522</xdr:rowOff>
    </xdr:from>
    <xdr:ext cx="469744" cy="259045"/>
    <xdr:sp macro="" textlink="">
      <xdr:nvSpPr>
        <xdr:cNvPr id="669" name="テキスト ボックス 668"/>
        <xdr:cNvSpPr txBox="1"/>
      </xdr:nvSpPr>
      <xdr:spPr>
        <a:xfrm>
          <a:off x="13468428" y="1360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10327</xdr:rowOff>
    </xdr:from>
    <xdr:to>
      <xdr:col>67</xdr:col>
      <xdr:colOff>101600</xdr:colOff>
      <xdr:row>79</xdr:row>
      <xdr:rowOff>111927</xdr:rowOff>
    </xdr:to>
    <xdr:sp macro="" textlink="">
      <xdr:nvSpPr>
        <xdr:cNvPr id="670" name="楕円 669"/>
        <xdr:cNvSpPr/>
      </xdr:nvSpPr>
      <xdr:spPr>
        <a:xfrm>
          <a:off x="12763500" y="13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103054</xdr:rowOff>
    </xdr:from>
    <xdr:ext cx="469744" cy="259045"/>
    <xdr:sp macro="" textlink="">
      <xdr:nvSpPr>
        <xdr:cNvPr id="671" name="テキスト ボックス 670"/>
        <xdr:cNvSpPr txBox="1"/>
      </xdr:nvSpPr>
      <xdr:spPr>
        <a:xfrm>
          <a:off x="12579428" y="136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128009</xdr:rowOff>
    </xdr:from>
    <xdr:to>
      <xdr:col>85</xdr:col>
      <xdr:colOff>127000</xdr:colOff>
      <xdr:row>98</xdr:row>
      <xdr:rowOff>128857</xdr:rowOff>
    </xdr:to>
    <xdr:cxnSp macro="">
      <xdr:nvCxnSpPr>
        <xdr:cNvPr id="702" name="直線コネクタ 701"/>
        <xdr:cNvCxnSpPr/>
      </xdr:nvCxnSpPr>
      <xdr:spPr>
        <a:xfrm>
          <a:off x="15481300" y="16930109"/>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128009</xdr:rowOff>
    </xdr:from>
    <xdr:to>
      <xdr:col>81</xdr:col>
      <xdr:colOff>50800</xdr:colOff>
      <xdr:row>98</xdr:row>
      <xdr:rowOff>146431</xdr:rowOff>
    </xdr:to>
    <xdr:cxnSp macro="">
      <xdr:nvCxnSpPr>
        <xdr:cNvPr id="705" name="直線コネクタ 704"/>
        <xdr:cNvCxnSpPr/>
      </xdr:nvCxnSpPr>
      <xdr:spPr>
        <a:xfrm flipV="1">
          <a:off x="14592300" y="16930109"/>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144582</xdr:rowOff>
    </xdr:from>
    <xdr:to>
      <xdr:col>76</xdr:col>
      <xdr:colOff>114300</xdr:colOff>
      <xdr:row>98</xdr:row>
      <xdr:rowOff>146431</xdr:rowOff>
    </xdr:to>
    <xdr:cxnSp macro="">
      <xdr:nvCxnSpPr>
        <xdr:cNvPr id="708" name="直線コネクタ 707"/>
        <xdr:cNvCxnSpPr/>
      </xdr:nvCxnSpPr>
      <xdr:spPr>
        <a:xfrm>
          <a:off x="13703300" y="16946682"/>
          <a:ext cx="8890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144582</xdr:rowOff>
    </xdr:from>
    <xdr:to>
      <xdr:col>71</xdr:col>
      <xdr:colOff>177800</xdr:colOff>
      <xdr:row>98</xdr:row>
      <xdr:rowOff>150192</xdr:rowOff>
    </xdr:to>
    <xdr:cxnSp macro="">
      <xdr:nvCxnSpPr>
        <xdr:cNvPr id="711" name="直線コネクタ 710"/>
        <xdr:cNvCxnSpPr/>
      </xdr:nvCxnSpPr>
      <xdr:spPr>
        <a:xfrm flipV="1">
          <a:off x="12814300" y="16946682"/>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78057</xdr:rowOff>
    </xdr:from>
    <xdr:to>
      <xdr:col>85</xdr:col>
      <xdr:colOff>177800</xdr:colOff>
      <xdr:row>99</xdr:row>
      <xdr:rowOff>8207</xdr:rowOff>
    </xdr:to>
    <xdr:sp macro="" textlink="">
      <xdr:nvSpPr>
        <xdr:cNvPr id="721" name="楕円 720"/>
        <xdr:cNvSpPr/>
      </xdr:nvSpPr>
      <xdr:spPr>
        <a:xfrm>
          <a:off x="16268700" y="168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164434</xdr:rowOff>
    </xdr:from>
    <xdr:ext cx="534377" cy="259045"/>
    <xdr:sp macro="" textlink="">
      <xdr:nvSpPr>
        <xdr:cNvPr id="722" name="公債費該当値テキスト"/>
        <xdr:cNvSpPr txBox="1"/>
      </xdr:nvSpPr>
      <xdr:spPr>
        <a:xfrm>
          <a:off x="16370300" y="1679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77209</xdr:rowOff>
    </xdr:from>
    <xdr:to>
      <xdr:col>81</xdr:col>
      <xdr:colOff>101600</xdr:colOff>
      <xdr:row>99</xdr:row>
      <xdr:rowOff>7359</xdr:rowOff>
    </xdr:to>
    <xdr:sp macro="" textlink="">
      <xdr:nvSpPr>
        <xdr:cNvPr id="723" name="楕円 722"/>
        <xdr:cNvSpPr/>
      </xdr:nvSpPr>
      <xdr:spPr>
        <a:xfrm>
          <a:off x="15430500" y="168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169936</xdr:rowOff>
    </xdr:from>
    <xdr:ext cx="534377" cy="259045"/>
    <xdr:sp macro="" textlink="">
      <xdr:nvSpPr>
        <xdr:cNvPr id="724" name="テキスト ボックス 723"/>
        <xdr:cNvSpPr txBox="1"/>
      </xdr:nvSpPr>
      <xdr:spPr>
        <a:xfrm>
          <a:off x="15214111" y="169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95631</xdr:rowOff>
    </xdr:from>
    <xdr:to>
      <xdr:col>76</xdr:col>
      <xdr:colOff>165100</xdr:colOff>
      <xdr:row>99</xdr:row>
      <xdr:rowOff>25781</xdr:rowOff>
    </xdr:to>
    <xdr:sp macro="" textlink="">
      <xdr:nvSpPr>
        <xdr:cNvPr id="725" name="楕円 724"/>
        <xdr:cNvSpPr/>
      </xdr:nvSpPr>
      <xdr:spPr>
        <a:xfrm>
          <a:off x="14541500" y="168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16908</xdr:rowOff>
    </xdr:from>
    <xdr:ext cx="534377" cy="259045"/>
    <xdr:sp macro="" textlink="">
      <xdr:nvSpPr>
        <xdr:cNvPr id="726" name="テキスト ボックス 725"/>
        <xdr:cNvSpPr txBox="1"/>
      </xdr:nvSpPr>
      <xdr:spPr>
        <a:xfrm>
          <a:off x="14325111" y="169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93782</xdr:rowOff>
    </xdr:from>
    <xdr:to>
      <xdr:col>72</xdr:col>
      <xdr:colOff>38100</xdr:colOff>
      <xdr:row>99</xdr:row>
      <xdr:rowOff>23932</xdr:rowOff>
    </xdr:to>
    <xdr:sp macro="" textlink="">
      <xdr:nvSpPr>
        <xdr:cNvPr id="727" name="楕円 726"/>
        <xdr:cNvSpPr/>
      </xdr:nvSpPr>
      <xdr:spPr>
        <a:xfrm>
          <a:off x="13652500" y="1689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15059</xdr:rowOff>
    </xdr:from>
    <xdr:ext cx="534377" cy="259045"/>
    <xdr:sp macro="" textlink="">
      <xdr:nvSpPr>
        <xdr:cNvPr id="728" name="テキスト ボックス 727"/>
        <xdr:cNvSpPr txBox="1"/>
      </xdr:nvSpPr>
      <xdr:spPr>
        <a:xfrm>
          <a:off x="13436111" y="1698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99392</xdr:rowOff>
    </xdr:from>
    <xdr:to>
      <xdr:col>67</xdr:col>
      <xdr:colOff>101600</xdr:colOff>
      <xdr:row>99</xdr:row>
      <xdr:rowOff>29542</xdr:rowOff>
    </xdr:to>
    <xdr:sp macro="" textlink="">
      <xdr:nvSpPr>
        <xdr:cNvPr id="729" name="楕円 728"/>
        <xdr:cNvSpPr/>
      </xdr:nvSpPr>
      <xdr:spPr>
        <a:xfrm>
          <a:off x="12763500" y="169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20669</xdr:rowOff>
    </xdr:from>
    <xdr:ext cx="534377" cy="259045"/>
    <xdr:sp macro="" textlink="">
      <xdr:nvSpPr>
        <xdr:cNvPr id="730" name="テキスト ボックス 729"/>
        <xdr:cNvSpPr txBox="1"/>
      </xdr:nvSpPr>
      <xdr:spPr>
        <a:xfrm>
          <a:off x="12547111" y="16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労働費以外は類似団体平均を下回る数値となっている。</a:t>
          </a:r>
        </a:p>
        <a:p>
          <a:r>
            <a:rPr kumimoji="1" lang="ja-JP" altLang="en-US" sz="1300">
              <a:latin typeface="ＭＳ Ｐゴシック" panose="020B0600070205080204" pitchFamily="50" charset="-128"/>
              <a:ea typeface="ＭＳ Ｐゴシック" panose="020B0600070205080204" pitchFamily="50" charset="-128"/>
            </a:rPr>
            <a:t>民生費が住民一人当たり</a:t>
          </a:r>
          <a:r>
            <a:rPr kumimoji="1" lang="en-US" altLang="ja-JP" sz="1300">
              <a:latin typeface="ＭＳ Ｐゴシック" panose="020B0600070205080204" pitchFamily="50" charset="-128"/>
              <a:ea typeface="ＭＳ Ｐゴシック" panose="020B0600070205080204" pitchFamily="50" charset="-128"/>
            </a:rPr>
            <a:t>21,031</a:t>
          </a:r>
          <a:r>
            <a:rPr kumimoji="1" lang="ja-JP" altLang="en-US" sz="1300">
              <a:latin typeface="ＭＳ Ｐゴシック" panose="020B0600070205080204" pitchFamily="50" charset="-128"/>
              <a:ea typeface="ＭＳ Ｐゴシック" panose="020B0600070205080204" pitchFamily="50" charset="-128"/>
            </a:rPr>
            <a:t>円と大きく減少した要因は、コロナ禍における住民税非課税世帯等や子育て世帯等の臨時特別給付金の給付の減少と集約化した保育園が完成したことなどの要因が挙げられる。</a:t>
          </a:r>
        </a:p>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10,963</a:t>
          </a:r>
          <a:r>
            <a:rPr kumimoji="1" lang="ja-JP" altLang="en-US" sz="1300">
              <a:latin typeface="ＭＳ Ｐゴシック" panose="020B0600070205080204" pitchFamily="50" charset="-128"/>
              <a:ea typeface="ＭＳ Ｐゴシック" panose="020B0600070205080204" pitchFamily="50" charset="-128"/>
            </a:rPr>
            <a:t>円と大きく減少した要因は、複合型中心拠点誘導施設「こもテラス」が完成したことが要因となっている。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商工費が住民一人当たり</a:t>
          </a:r>
          <a:r>
            <a:rPr kumimoji="1" lang="en-US" altLang="ja-JP" sz="1300">
              <a:latin typeface="ＭＳ Ｐゴシック" panose="020B0600070205080204" pitchFamily="50" charset="-128"/>
              <a:ea typeface="ＭＳ Ｐゴシック" panose="020B0600070205080204" pitchFamily="50" charset="-128"/>
            </a:rPr>
            <a:t>9,701</a:t>
          </a:r>
          <a:r>
            <a:rPr kumimoji="1" lang="ja-JP" altLang="en-US" sz="1300">
              <a:latin typeface="ＭＳ Ｐゴシック" panose="020B0600070205080204" pitchFamily="50" charset="-128"/>
              <a:ea typeface="ＭＳ Ｐゴシック" panose="020B0600070205080204" pitchFamily="50" charset="-128"/>
            </a:rPr>
            <a:t>円と大きく減少した要因は、新型コロナ関連緊急経済対策等事業の減少や小諸市動物園再生事業によるペンギン舎等が完成したことなどの要因が挙げられる。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財政調整基金については、中長期的な見通しのもとに、決算剰余金を中心に積み立てるとともに、最低水準の取り崩しに努めている。令和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年度は前年度決算剰余金の積立等に伴い増加し、標準財政規模比は</a:t>
          </a:r>
          <a:r>
            <a:rPr kumimoji="1" lang="en-US" altLang="ja-JP" sz="1400">
              <a:latin typeface="ＭＳ ゴシック" pitchFamily="49" charset="-128"/>
              <a:ea typeface="ＭＳ ゴシック" pitchFamily="49" charset="-128"/>
            </a:rPr>
            <a:t>45.17</a:t>
          </a:r>
          <a:r>
            <a:rPr kumimoji="1" lang="ja-JP" altLang="en-US" sz="1400">
              <a:latin typeface="ＭＳ ゴシック" pitchFamily="49" charset="-128"/>
              <a:ea typeface="ＭＳ ゴシック" pitchFamily="49" charset="-128"/>
            </a:rPr>
            <a:t>％となっている。また、実質単年度収支も引き続き黒字を確保している。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算定が義務付けられた平成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年以降、左記のいずれの会計においても連結実質赤字額は生じておらず、黒字となっている。</a:t>
          </a:r>
        </a:p>
        <a:p>
          <a:r>
            <a:rPr kumimoji="1" lang="ja-JP" altLang="en-US" sz="1400">
              <a:latin typeface="ＭＳ ゴシック" pitchFamily="49" charset="-128"/>
              <a:ea typeface="ＭＳ ゴシック" pitchFamily="49" charset="-128"/>
            </a:rPr>
            <a:t>　引き続き行財政計画を推進し、赤字を生じさせないよう歳入歳出の適正化を図り、健全な財政運営に努める。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公共下水道事業会計における繰出し基準の見直しに伴い、公営企業債の元利償還金に対する繰入額は減少傾向にある。しかし、今後予定している市内小学校統合をはじめ、大型普通建設事業の影響により、地方債の新規発行額が増加傾向にあることを踏まえ、今後は事業の精査により新規発行額を抑制し、実質公債費比率の上昇を最小限にす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剰余金等を財源とした財政調整基金への積立及び学校建設準備基金への積立により充当可能基金が増加したため、改善傾向にあるが、今後予定している市内小学校統合をはじめ、大型普通建設事業に伴う地方債の新規発行増加や基金の取崩しが見込まれることから、緊急度や住民ニーズを的確に把握した事業の選択により健全財政の運営に努め、将来負担比率の上昇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長野県小諸市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企業立地推進事業や改善策としての地方債繰上償還の財源充当により地域振興基金を約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万円、学校建設準備基金を約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基金に頼った財政運営から脱却するため、徹底した経費の削減と既存事業・施設の見直しを進める。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・小諸市地域振興基金：企業立地、人口増加対策、産業振興等地域の振興に資する事業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・学校建設準備基金：耐用年数を超えている小学校施設の更新費用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・小諸市地域福祉基金：耐用年数を超えている老人福祉施設、保育所等の更新、改修費用及びサービス費用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・小諸市職員退職手当基金：職員退職手当対策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・小諸市大津秀子奨学基金：奨学資金（基金の原資となった寄付者の意向による）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・小諸市地域振興基金：企業立地推進事業等の財源として約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・学校建設準備基金：積み立てをしたことにより約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・小諸市地域福祉基金：積み立てをしたことにより約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・小諸市職員退職手当基金：利子積立による微増。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・小諸市大津秀子奨学基金：貸付額の増加に伴う取り崩しにより約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近年の決算収支の状況では基金積立は難しい状況にあるが、老朽化が進んでいる学校施設等公共施設の更新等に備えた積み立てを行っていく。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基本計画の財政運営の基本的な考え方の中で、基金や市債に依存した財政構造の回避は最優先事項とされていることから財源の確保、事業の見直しといった取り組みをしているが、それでも解消できない財源不足については、財政調整基金の取り崩し等により対応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年度については取り崩しはせず、決算剰余金等を積み立てたことから前年度比で約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毎年度決算剰余金処分による積立を行い、急激な財源不足・災害への備えとして標準財政規模の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以上を確保したい。</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改善策としての地方債繰上償還のため約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万円の取り崩しと、利子積立の約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年度決算において、地方債残高が市の基本計画に定める財政目標数値を上回ったため、改善策に沿った計画的な繰上償還を実施するための財源として活用する。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以上かつ起債残高の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程度の積立規模を確保したい。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19618309</v>
      </c>
      <c r="BO4" s="371"/>
      <c r="BP4" s="371"/>
      <c r="BQ4" s="371"/>
      <c r="BR4" s="371"/>
      <c r="BS4" s="371"/>
      <c r="BT4" s="371"/>
      <c r="BU4" s="372"/>
      <c r="BV4" s="370">
        <v>21871062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7.3</v>
      </c>
      <c r="CU4" s="377"/>
      <c r="CV4" s="377"/>
      <c r="CW4" s="377"/>
      <c r="CX4" s="377"/>
      <c r="CY4" s="377"/>
      <c r="CZ4" s="377"/>
      <c r="DA4" s="378"/>
      <c r="DB4" s="376">
        <v>6.3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18624928</v>
      </c>
      <c r="BO5" s="439"/>
      <c r="BP5" s="439"/>
      <c r="BQ5" s="439"/>
      <c r="BR5" s="439"/>
      <c r="BS5" s="439"/>
      <c r="BT5" s="439"/>
      <c r="BU5" s="440"/>
      <c r="BV5" s="438">
        <v>21059921</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92.3</v>
      </c>
      <c r="CU5" s="405"/>
      <c r="CV5" s="405"/>
      <c r="CW5" s="405"/>
      <c r="CX5" s="405"/>
      <c r="CY5" s="405"/>
      <c r="CZ5" s="405"/>
      <c r="DA5" s="406"/>
      <c r="DB5" s="404">
        <v>88.6</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993381</v>
      </c>
      <c r="BO6" s="439"/>
      <c r="BP6" s="439"/>
      <c r="BQ6" s="439"/>
      <c r="BR6" s="439"/>
      <c r="BS6" s="439"/>
      <c r="BT6" s="439"/>
      <c r="BU6" s="440"/>
      <c r="BV6" s="438">
        <v>811141</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94</v>
      </c>
      <c r="CU6" s="445"/>
      <c r="CV6" s="445"/>
      <c r="CW6" s="445"/>
      <c r="CX6" s="445"/>
      <c r="CY6" s="445"/>
      <c r="CZ6" s="445"/>
      <c r="DA6" s="446"/>
      <c r="DB6" s="444">
        <v>92.6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207491</v>
      </c>
      <c r="BO7" s="439"/>
      <c r="BP7" s="439"/>
      <c r="BQ7" s="439"/>
      <c r="BR7" s="439"/>
      <c r="BS7" s="439"/>
      <c r="BT7" s="439"/>
      <c r="BU7" s="440"/>
      <c r="BV7" s="438">
        <v>127251</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10709026</v>
      </c>
      <c r="CU7" s="439"/>
      <c r="CV7" s="439"/>
      <c r="CW7" s="439"/>
      <c r="CX7" s="439"/>
      <c r="CY7" s="439"/>
      <c r="CZ7" s="439"/>
      <c r="DA7" s="440"/>
      <c r="DB7" s="438">
        <v>10801784</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785890</v>
      </c>
      <c r="BO8" s="439"/>
      <c r="BP8" s="439"/>
      <c r="BQ8" s="439"/>
      <c r="BR8" s="439"/>
      <c r="BS8" s="439"/>
      <c r="BT8" s="439"/>
      <c r="BU8" s="440"/>
      <c r="BV8" s="438">
        <v>683890</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0.57999999999999996</v>
      </c>
      <c r="CU8" s="448"/>
      <c r="CV8" s="448"/>
      <c r="CW8" s="448"/>
      <c r="CX8" s="448"/>
      <c r="CY8" s="448"/>
      <c r="CZ8" s="448"/>
      <c r="DA8" s="449"/>
      <c r="DB8" s="447">
        <v>0.57999999999999996</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40991</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102000</v>
      </c>
      <c r="BO9" s="439"/>
      <c r="BP9" s="439"/>
      <c r="BQ9" s="439"/>
      <c r="BR9" s="439"/>
      <c r="BS9" s="439"/>
      <c r="BT9" s="439"/>
      <c r="BU9" s="440"/>
      <c r="BV9" s="438">
        <v>-36064</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13.5</v>
      </c>
      <c r="CU9" s="405"/>
      <c r="CV9" s="405"/>
      <c r="CW9" s="405"/>
      <c r="CX9" s="405"/>
      <c r="CY9" s="405"/>
      <c r="CZ9" s="405"/>
      <c r="DA9" s="406"/>
      <c r="DB9" s="404">
        <v>13.6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1"/>
      <c r="N10" s="431"/>
      <c r="O10" s="431"/>
      <c r="P10" s="431"/>
      <c r="Q10" s="432"/>
      <c r="R10" s="458">
        <v>42512</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2070</v>
      </c>
      <c r="BO10" s="439"/>
      <c r="BP10" s="439"/>
      <c r="BQ10" s="439"/>
      <c r="BR10" s="439"/>
      <c r="BS10" s="439"/>
      <c r="BT10" s="439"/>
      <c r="BU10" s="440"/>
      <c r="BV10" s="438">
        <v>503838</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129</v>
      </c>
      <c r="AV11" s="434"/>
      <c r="AW11" s="434"/>
      <c r="AX11" s="434"/>
      <c r="AY11" s="435" t="s">
        <v>130</v>
      </c>
      <c r="AZ11" s="436"/>
      <c r="BA11" s="436"/>
      <c r="BB11" s="436"/>
      <c r="BC11" s="436"/>
      <c r="BD11" s="436"/>
      <c r="BE11" s="436"/>
      <c r="BF11" s="436"/>
      <c r="BG11" s="436"/>
      <c r="BH11" s="436"/>
      <c r="BI11" s="436"/>
      <c r="BJ11" s="436"/>
      <c r="BK11" s="436"/>
      <c r="BL11" s="436"/>
      <c r="BM11" s="437"/>
      <c r="BN11" s="438">
        <v>12676</v>
      </c>
      <c r="BO11" s="439"/>
      <c r="BP11" s="439"/>
      <c r="BQ11" s="439"/>
      <c r="BR11" s="439"/>
      <c r="BS11" s="439"/>
      <c r="BT11" s="439"/>
      <c r="BU11" s="440"/>
      <c r="BV11" s="438">
        <v>129020</v>
      </c>
      <c r="BW11" s="439"/>
      <c r="BX11" s="439"/>
      <c r="BY11" s="439"/>
      <c r="BZ11" s="439"/>
      <c r="CA11" s="439"/>
      <c r="CB11" s="439"/>
      <c r="CC11" s="440"/>
      <c r="CD11" s="441" t="s">
        <v>131</v>
      </c>
      <c r="CE11" s="442"/>
      <c r="CF11" s="442"/>
      <c r="CG11" s="442"/>
      <c r="CH11" s="442"/>
      <c r="CI11" s="442"/>
      <c r="CJ11" s="442"/>
      <c r="CK11" s="442"/>
      <c r="CL11" s="442"/>
      <c r="CM11" s="442"/>
      <c r="CN11" s="442"/>
      <c r="CO11" s="442"/>
      <c r="CP11" s="442"/>
      <c r="CQ11" s="442"/>
      <c r="CR11" s="442"/>
      <c r="CS11" s="443"/>
      <c r="CT11" s="447" t="s">
        <v>132</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41623</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138</v>
      </c>
      <c r="AV12" s="434"/>
      <c r="AW12" s="434"/>
      <c r="AX12" s="434"/>
      <c r="AY12" s="435" t="s">
        <v>139</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140</v>
      </c>
      <c r="CE12" s="442"/>
      <c r="CF12" s="442"/>
      <c r="CG12" s="442"/>
      <c r="CH12" s="442"/>
      <c r="CI12" s="442"/>
      <c r="CJ12" s="442"/>
      <c r="CK12" s="442"/>
      <c r="CL12" s="442"/>
      <c r="CM12" s="442"/>
      <c r="CN12" s="442"/>
      <c r="CO12" s="442"/>
      <c r="CP12" s="442"/>
      <c r="CQ12" s="442"/>
      <c r="CR12" s="442"/>
      <c r="CS12" s="443"/>
      <c r="CT12" s="447" t="s">
        <v>141</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40741</v>
      </c>
      <c r="S13" s="492"/>
      <c r="T13" s="492"/>
      <c r="U13" s="492"/>
      <c r="V13" s="493"/>
      <c r="W13" s="417" t="s">
        <v>143</v>
      </c>
      <c r="X13" s="418"/>
      <c r="Y13" s="418"/>
      <c r="Z13" s="418"/>
      <c r="AA13" s="418"/>
      <c r="AB13" s="408"/>
      <c r="AC13" s="458">
        <v>1651</v>
      </c>
      <c r="AD13" s="459"/>
      <c r="AE13" s="459"/>
      <c r="AF13" s="459"/>
      <c r="AG13" s="501"/>
      <c r="AH13" s="458">
        <v>1975</v>
      </c>
      <c r="AI13" s="459"/>
      <c r="AJ13" s="459"/>
      <c r="AK13" s="459"/>
      <c r="AL13" s="460"/>
      <c r="AM13" s="430" t="s">
        <v>144</v>
      </c>
      <c r="AN13" s="431"/>
      <c r="AO13" s="431"/>
      <c r="AP13" s="431"/>
      <c r="AQ13" s="431"/>
      <c r="AR13" s="431"/>
      <c r="AS13" s="431"/>
      <c r="AT13" s="432"/>
      <c r="AU13" s="433" t="s">
        <v>118</v>
      </c>
      <c r="AV13" s="434"/>
      <c r="AW13" s="434"/>
      <c r="AX13" s="434"/>
      <c r="AY13" s="435" t="s">
        <v>145</v>
      </c>
      <c r="AZ13" s="436"/>
      <c r="BA13" s="436"/>
      <c r="BB13" s="436"/>
      <c r="BC13" s="436"/>
      <c r="BD13" s="436"/>
      <c r="BE13" s="436"/>
      <c r="BF13" s="436"/>
      <c r="BG13" s="436"/>
      <c r="BH13" s="436"/>
      <c r="BI13" s="436"/>
      <c r="BJ13" s="436"/>
      <c r="BK13" s="436"/>
      <c r="BL13" s="436"/>
      <c r="BM13" s="437"/>
      <c r="BN13" s="438">
        <v>116746</v>
      </c>
      <c r="BO13" s="439"/>
      <c r="BP13" s="439"/>
      <c r="BQ13" s="439"/>
      <c r="BR13" s="439"/>
      <c r="BS13" s="439"/>
      <c r="BT13" s="439"/>
      <c r="BU13" s="440"/>
      <c r="BV13" s="438">
        <v>596794</v>
      </c>
      <c r="BW13" s="439"/>
      <c r="BX13" s="439"/>
      <c r="BY13" s="439"/>
      <c r="BZ13" s="439"/>
      <c r="CA13" s="439"/>
      <c r="CB13" s="439"/>
      <c r="CC13" s="440"/>
      <c r="CD13" s="441" t="s">
        <v>146</v>
      </c>
      <c r="CE13" s="442"/>
      <c r="CF13" s="442"/>
      <c r="CG13" s="442"/>
      <c r="CH13" s="442"/>
      <c r="CI13" s="442"/>
      <c r="CJ13" s="442"/>
      <c r="CK13" s="442"/>
      <c r="CL13" s="442"/>
      <c r="CM13" s="442"/>
      <c r="CN13" s="442"/>
      <c r="CO13" s="442"/>
      <c r="CP13" s="442"/>
      <c r="CQ13" s="442"/>
      <c r="CR13" s="442"/>
      <c r="CS13" s="443"/>
      <c r="CT13" s="404">
        <v>7.2</v>
      </c>
      <c r="CU13" s="405"/>
      <c r="CV13" s="405"/>
      <c r="CW13" s="405"/>
      <c r="CX13" s="405"/>
      <c r="CY13" s="405"/>
      <c r="CZ13" s="405"/>
      <c r="DA13" s="406"/>
      <c r="DB13" s="404">
        <v>7.2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41756</v>
      </c>
      <c r="S14" s="492"/>
      <c r="T14" s="492"/>
      <c r="U14" s="492"/>
      <c r="V14" s="493"/>
      <c r="W14" s="397"/>
      <c r="X14" s="398"/>
      <c r="Y14" s="398"/>
      <c r="Z14" s="398"/>
      <c r="AA14" s="398"/>
      <c r="AB14" s="387"/>
      <c r="AC14" s="494">
        <v>8.8000000000000007</v>
      </c>
      <c r="AD14" s="495"/>
      <c r="AE14" s="495"/>
      <c r="AF14" s="495"/>
      <c r="AG14" s="496"/>
      <c r="AH14" s="494">
        <v>9.5</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148</v>
      </c>
      <c r="CE14" s="503"/>
      <c r="CF14" s="503"/>
      <c r="CG14" s="503"/>
      <c r="CH14" s="503"/>
      <c r="CI14" s="503"/>
      <c r="CJ14" s="503"/>
      <c r="CK14" s="503"/>
      <c r="CL14" s="503"/>
      <c r="CM14" s="503"/>
      <c r="CN14" s="503"/>
      <c r="CO14" s="503"/>
      <c r="CP14" s="503"/>
      <c r="CQ14" s="503"/>
      <c r="CR14" s="503"/>
      <c r="CS14" s="504"/>
      <c r="CT14" s="505" t="s">
        <v>149</v>
      </c>
      <c r="CU14" s="506"/>
      <c r="CV14" s="506"/>
      <c r="CW14" s="506"/>
      <c r="CX14" s="506"/>
      <c r="CY14" s="506"/>
      <c r="CZ14" s="506"/>
      <c r="DA14" s="507"/>
      <c r="DB14" s="505">
        <v>10.199999999999999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40914</v>
      </c>
      <c r="S15" s="492"/>
      <c r="T15" s="492"/>
      <c r="U15" s="492"/>
      <c r="V15" s="493"/>
      <c r="W15" s="417" t="s">
        <v>151</v>
      </c>
      <c r="X15" s="418"/>
      <c r="Y15" s="418"/>
      <c r="Z15" s="418"/>
      <c r="AA15" s="418"/>
      <c r="AB15" s="408"/>
      <c r="AC15" s="458">
        <v>5486</v>
      </c>
      <c r="AD15" s="459"/>
      <c r="AE15" s="459"/>
      <c r="AF15" s="459"/>
      <c r="AG15" s="501"/>
      <c r="AH15" s="458">
        <v>6138</v>
      </c>
      <c r="AI15" s="459"/>
      <c r="AJ15" s="459"/>
      <c r="AK15" s="459"/>
      <c r="AL15" s="460"/>
      <c r="AM15" s="430"/>
      <c r="AN15" s="431"/>
      <c r="AO15" s="431"/>
      <c r="AP15" s="431"/>
      <c r="AQ15" s="431"/>
      <c r="AR15" s="431"/>
      <c r="AS15" s="431"/>
      <c r="AT15" s="432"/>
      <c r="AU15" s="433"/>
      <c r="AV15" s="434"/>
      <c r="AW15" s="434"/>
      <c r="AX15" s="434"/>
      <c r="AY15" s="367" t="s">
        <v>152</v>
      </c>
      <c r="AZ15" s="368"/>
      <c r="BA15" s="368"/>
      <c r="BB15" s="368"/>
      <c r="BC15" s="368"/>
      <c r="BD15" s="368"/>
      <c r="BE15" s="368"/>
      <c r="BF15" s="368"/>
      <c r="BG15" s="368"/>
      <c r="BH15" s="368"/>
      <c r="BI15" s="368"/>
      <c r="BJ15" s="368"/>
      <c r="BK15" s="368"/>
      <c r="BL15" s="368"/>
      <c r="BM15" s="369"/>
      <c r="BN15" s="370">
        <v>5321302</v>
      </c>
      <c r="BO15" s="371"/>
      <c r="BP15" s="371"/>
      <c r="BQ15" s="371"/>
      <c r="BR15" s="371"/>
      <c r="BS15" s="371"/>
      <c r="BT15" s="371"/>
      <c r="BU15" s="372"/>
      <c r="BV15" s="370">
        <v>5088649</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29.1</v>
      </c>
      <c r="AD16" s="495"/>
      <c r="AE16" s="495"/>
      <c r="AF16" s="495"/>
      <c r="AG16" s="496"/>
      <c r="AH16" s="494">
        <v>29.6</v>
      </c>
      <c r="AI16" s="495"/>
      <c r="AJ16" s="495"/>
      <c r="AK16" s="495"/>
      <c r="AL16" s="497"/>
      <c r="AM16" s="430"/>
      <c r="AN16" s="431"/>
      <c r="AO16" s="431"/>
      <c r="AP16" s="431"/>
      <c r="AQ16" s="431"/>
      <c r="AR16" s="431"/>
      <c r="AS16" s="431"/>
      <c r="AT16" s="432"/>
      <c r="AU16" s="433"/>
      <c r="AV16" s="434"/>
      <c r="AW16" s="434"/>
      <c r="AX16" s="434"/>
      <c r="AY16" s="435" t="s">
        <v>156</v>
      </c>
      <c r="AZ16" s="436"/>
      <c r="BA16" s="436"/>
      <c r="BB16" s="436"/>
      <c r="BC16" s="436"/>
      <c r="BD16" s="436"/>
      <c r="BE16" s="436"/>
      <c r="BF16" s="436"/>
      <c r="BG16" s="436"/>
      <c r="BH16" s="436"/>
      <c r="BI16" s="436"/>
      <c r="BJ16" s="436"/>
      <c r="BK16" s="436"/>
      <c r="BL16" s="436"/>
      <c r="BM16" s="437"/>
      <c r="BN16" s="438">
        <v>9141850</v>
      </c>
      <c r="BO16" s="439"/>
      <c r="BP16" s="439"/>
      <c r="BQ16" s="439"/>
      <c r="BR16" s="439"/>
      <c r="BS16" s="439"/>
      <c r="BT16" s="439"/>
      <c r="BU16" s="440"/>
      <c r="BV16" s="438">
        <v>8855182</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157</v>
      </c>
      <c r="N17" s="517"/>
      <c r="O17" s="517"/>
      <c r="P17" s="517"/>
      <c r="Q17" s="518"/>
      <c r="R17" s="513" t="s">
        <v>158</v>
      </c>
      <c r="S17" s="514"/>
      <c r="T17" s="514"/>
      <c r="U17" s="514"/>
      <c r="V17" s="515"/>
      <c r="W17" s="417" t="s">
        <v>159</v>
      </c>
      <c r="X17" s="418"/>
      <c r="Y17" s="418"/>
      <c r="Z17" s="418"/>
      <c r="AA17" s="418"/>
      <c r="AB17" s="408"/>
      <c r="AC17" s="458">
        <v>11728</v>
      </c>
      <c r="AD17" s="459"/>
      <c r="AE17" s="459"/>
      <c r="AF17" s="459"/>
      <c r="AG17" s="501"/>
      <c r="AH17" s="458">
        <v>12626</v>
      </c>
      <c r="AI17" s="459"/>
      <c r="AJ17" s="459"/>
      <c r="AK17" s="459"/>
      <c r="AL17" s="460"/>
      <c r="AM17" s="430"/>
      <c r="AN17" s="431"/>
      <c r="AO17" s="431"/>
      <c r="AP17" s="431"/>
      <c r="AQ17" s="431"/>
      <c r="AR17" s="431"/>
      <c r="AS17" s="431"/>
      <c r="AT17" s="432"/>
      <c r="AU17" s="433"/>
      <c r="AV17" s="434"/>
      <c r="AW17" s="434"/>
      <c r="AX17" s="434"/>
      <c r="AY17" s="435" t="s">
        <v>160</v>
      </c>
      <c r="AZ17" s="436"/>
      <c r="BA17" s="436"/>
      <c r="BB17" s="436"/>
      <c r="BC17" s="436"/>
      <c r="BD17" s="436"/>
      <c r="BE17" s="436"/>
      <c r="BF17" s="436"/>
      <c r="BG17" s="436"/>
      <c r="BH17" s="436"/>
      <c r="BI17" s="436"/>
      <c r="BJ17" s="436"/>
      <c r="BK17" s="436"/>
      <c r="BL17" s="436"/>
      <c r="BM17" s="437"/>
      <c r="BN17" s="438">
        <v>6686405</v>
      </c>
      <c r="BO17" s="439"/>
      <c r="BP17" s="439"/>
      <c r="BQ17" s="439"/>
      <c r="BR17" s="439"/>
      <c r="BS17" s="439"/>
      <c r="BT17" s="439"/>
      <c r="BU17" s="440"/>
      <c r="BV17" s="438">
        <v>6383065</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161</v>
      </c>
      <c r="C18" s="450"/>
      <c r="D18" s="450"/>
      <c r="E18" s="522"/>
      <c r="F18" s="522"/>
      <c r="G18" s="522"/>
      <c r="H18" s="522"/>
      <c r="I18" s="522"/>
      <c r="J18" s="522"/>
      <c r="K18" s="522"/>
      <c r="L18" s="523">
        <v>98.55</v>
      </c>
      <c r="M18" s="523"/>
      <c r="N18" s="523"/>
      <c r="O18" s="523"/>
      <c r="P18" s="523"/>
      <c r="Q18" s="523"/>
      <c r="R18" s="524"/>
      <c r="S18" s="524"/>
      <c r="T18" s="524"/>
      <c r="U18" s="524"/>
      <c r="V18" s="525"/>
      <c r="W18" s="419"/>
      <c r="X18" s="420"/>
      <c r="Y18" s="420"/>
      <c r="Z18" s="420"/>
      <c r="AA18" s="420"/>
      <c r="AB18" s="411"/>
      <c r="AC18" s="526">
        <v>62.2</v>
      </c>
      <c r="AD18" s="527"/>
      <c r="AE18" s="527"/>
      <c r="AF18" s="527"/>
      <c r="AG18" s="528"/>
      <c r="AH18" s="526">
        <v>60.9</v>
      </c>
      <c r="AI18" s="527"/>
      <c r="AJ18" s="527"/>
      <c r="AK18" s="527"/>
      <c r="AL18" s="529"/>
      <c r="AM18" s="430"/>
      <c r="AN18" s="431"/>
      <c r="AO18" s="431"/>
      <c r="AP18" s="431"/>
      <c r="AQ18" s="431"/>
      <c r="AR18" s="431"/>
      <c r="AS18" s="431"/>
      <c r="AT18" s="432"/>
      <c r="AU18" s="433"/>
      <c r="AV18" s="434"/>
      <c r="AW18" s="434"/>
      <c r="AX18" s="434"/>
      <c r="AY18" s="435" t="s">
        <v>162</v>
      </c>
      <c r="AZ18" s="436"/>
      <c r="BA18" s="436"/>
      <c r="BB18" s="436"/>
      <c r="BC18" s="436"/>
      <c r="BD18" s="436"/>
      <c r="BE18" s="436"/>
      <c r="BF18" s="436"/>
      <c r="BG18" s="436"/>
      <c r="BH18" s="436"/>
      <c r="BI18" s="436"/>
      <c r="BJ18" s="436"/>
      <c r="BK18" s="436"/>
      <c r="BL18" s="436"/>
      <c r="BM18" s="437"/>
      <c r="BN18" s="438">
        <v>9989444</v>
      </c>
      <c r="BO18" s="439"/>
      <c r="BP18" s="439"/>
      <c r="BQ18" s="439"/>
      <c r="BR18" s="439"/>
      <c r="BS18" s="439"/>
      <c r="BT18" s="439"/>
      <c r="BU18" s="440"/>
      <c r="BV18" s="438">
        <v>9758956</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163</v>
      </c>
      <c r="C19" s="450"/>
      <c r="D19" s="450"/>
      <c r="E19" s="522"/>
      <c r="F19" s="522"/>
      <c r="G19" s="522"/>
      <c r="H19" s="522"/>
      <c r="I19" s="522"/>
      <c r="J19" s="522"/>
      <c r="K19" s="522"/>
      <c r="L19" s="530">
        <v>416</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164</v>
      </c>
      <c r="AZ19" s="436"/>
      <c r="BA19" s="436"/>
      <c r="BB19" s="436"/>
      <c r="BC19" s="436"/>
      <c r="BD19" s="436"/>
      <c r="BE19" s="436"/>
      <c r="BF19" s="436"/>
      <c r="BG19" s="436"/>
      <c r="BH19" s="436"/>
      <c r="BI19" s="436"/>
      <c r="BJ19" s="436"/>
      <c r="BK19" s="436"/>
      <c r="BL19" s="436"/>
      <c r="BM19" s="437"/>
      <c r="BN19" s="438">
        <v>13212853</v>
      </c>
      <c r="BO19" s="439"/>
      <c r="BP19" s="439"/>
      <c r="BQ19" s="439"/>
      <c r="BR19" s="439"/>
      <c r="BS19" s="439"/>
      <c r="BT19" s="439"/>
      <c r="BU19" s="440"/>
      <c r="BV19" s="438">
        <v>13260963</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165</v>
      </c>
      <c r="C20" s="450"/>
      <c r="D20" s="450"/>
      <c r="E20" s="522"/>
      <c r="F20" s="522"/>
      <c r="G20" s="522"/>
      <c r="H20" s="522"/>
      <c r="I20" s="522"/>
      <c r="J20" s="522"/>
      <c r="K20" s="522"/>
      <c r="L20" s="530">
        <v>16831</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166</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167</v>
      </c>
      <c r="C22" s="551"/>
      <c r="D22" s="552"/>
      <c r="E22" s="413" t="s">
        <v>1</v>
      </c>
      <c r="F22" s="418"/>
      <c r="G22" s="418"/>
      <c r="H22" s="418"/>
      <c r="I22" s="418"/>
      <c r="J22" s="418"/>
      <c r="K22" s="408"/>
      <c r="L22" s="413" t="s">
        <v>168</v>
      </c>
      <c r="M22" s="418"/>
      <c r="N22" s="418"/>
      <c r="O22" s="418"/>
      <c r="P22" s="408"/>
      <c r="Q22" s="559" t="s">
        <v>169</v>
      </c>
      <c r="R22" s="560"/>
      <c r="S22" s="560"/>
      <c r="T22" s="560"/>
      <c r="U22" s="560"/>
      <c r="V22" s="561"/>
      <c r="W22" s="565" t="s">
        <v>170</v>
      </c>
      <c r="X22" s="551"/>
      <c r="Y22" s="552"/>
      <c r="Z22" s="413" t="s">
        <v>1</v>
      </c>
      <c r="AA22" s="418"/>
      <c r="AB22" s="418"/>
      <c r="AC22" s="418"/>
      <c r="AD22" s="418"/>
      <c r="AE22" s="418"/>
      <c r="AF22" s="418"/>
      <c r="AG22" s="408"/>
      <c r="AH22" s="570" t="s">
        <v>171</v>
      </c>
      <c r="AI22" s="418"/>
      <c r="AJ22" s="418"/>
      <c r="AK22" s="418"/>
      <c r="AL22" s="408"/>
      <c r="AM22" s="570" t="s">
        <v>172</v>
      </c>
      <c r="AN22" s="571"/>
      <c r="AO22" s="571"/>
      <c r="AP22" s="571"/>
      <c r="AQ22" s="571"/>
      <c r="AR22" s="572"/>
      <c r="AS22" s="559" t="s">
        <v>169</v>
      </c>
      <c r="AT22" s="560"/>
      <c r="AU22" s="560"/>
      <c r="AV22" s="560"/>
      <c r="AW22" s="560"/>
      <c r="AX22" s="576"/>
      <c r="AY22" s="367" t="s">
        <v>173</v>
      </c>
      <c r="AZ22" s="368"/>
      <c r="BA22" s="368"/>
      <c r="BB22" s="368"/>
      <c r="BC22" s="368"/>
      <c r="BD22" s="368"/>
      <c r="BE22" s="368"/>
      <c r="BF22" s="368"/>
      <c r="BG22" s="368"/>
      <c r="BH22" s="368"/>
      <c r="BI22" s="368"/>
      <c r="BJ22" s="368"/>
      <c r="BK22" s="368"/>
      <c r="BL22" s="368"/>
      <c r="BM22" s="369"/>
      <c r="BN22" s="370">
        <v>18941676</v>
      </c>
      <c r="BO22" s="371"/>
      <c r="BP22" s="371"/>
      <c r="BQ22" s="371"/>
      <c r="BR22" s="371"/>
      <c r="BS22" s="371"/>
      <c r="BT22" s="371"/>
      <c r="BU22" s="372"/>
      <c r="BV22" s="370">
        <v>20014769</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174</v>
      </c>
      <c r="AZ23" s="436"/>
      <c r="BA23" s="436"/>
      <c r="BB23" s="436"/>
      <c r="BC23" s="436"/>
      <c r="BD23" s="436"/>
      <c r="BE23" s="436"/>
      <c r="BF23" s="436"/>
      <c r="BG23" s="436"/>
      <c r="BH23" s="436"/>
      <c r="BI23" s="436"/>
      <c r="BJ23" s="436"/>
      <c r="BK23" s="436"/>
      <c r="BL23" s="436"/>
      <c r="BM23" s="437"/>
      <c r="BN23" s="438">
        <v>12860439</v>
      </c>
      <c r="BO23" s="439"/>
      <c r="BP23" s="439"/>
      <c r="BQ23" s="439"/>
      <c r="BR23" s="439"/>
      <c r="BS23" s="439"/>
      <c r="BT23" s="439"/>
      <c r="BU23" s="440"/>
      <c r="BV23" s="438">
        <v>13437485</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175</v>
      </c>
      <c r="F24" s="431"/>
      <c r="G24" s="431"/>
      <c r="H24" s="431"/>
      <c r="I24" s="431"/>
      <c r="J24" s="431"/>
      <c r="K24" s="432"/>
      <c r="L24" s="458">
        <v>1</v>
      </c>
      <c r="M24" s="459"/>
      <c r="N24" s="459"/>
      <c r="O24" s="459"/>
      <c r="P24" s="501"/>
      <c r="Q24" s="458">
        <v>8930</v>
      </c>
      <c r="R24" s="459"/>
      <c r="S24" s="459"/>
      <c r="T24" s="459"/>
      <c r="U24" s="459"/>
      <c r="V24" s="501"/>
      <c r="W24" s="566"/>
      <c r="X24" s="554"/>
      <c r="Y24" s="555"/>
      <c r="Z24" s="457" t="s">
        <v>176</v>
      </c>
      <c r="AA24" s="431"/>
      <c r="AB24" s="431"/>
      <c r="AC24" s="431"/>
      <c r="AD24" s="431"/>
      <c r="AE24" s="431"/>
      <c r="AF24" s="431"/>
      <c r="AG24" s="432"/>
      <c r="AH24" s="458">
        <v>292</v>
      </c>
      <c r="AI24" s="459"/>
      <c r="AJ24" s="459"/>
      <c r="AK24" s="459"/>
      <c r="AL24" s="501"/>
      <c r="AM24" s="458">
        <v>905784</v>
      </c>
      <c r="AN24" s="459"/>
      <c r="AO24" s="459"/>
      <c r="AP24" s="459"/>
      <c r="AQ24" s="459"/>
      <c r="AR24" s="501"/>
      <c r="AS24" s="458">
        <v>3102</v>
      </c>
      <c r="AT24" s="459"/>
      <c r="AU24" s="459"/>
      <c r="AV24" s="459"/>
      <c r="AW24" s="459"/>
      <c r="AX24" s="460"/>
      <c r="AY24" s="544" t="s">
        <v>177</v>
      </c>
      <c r="AZ24" s="545"/>
      <c r="BA24" s="545"/>
      <c r="BB24" s="545"/>
      <c r="BC24" s="545"/>
      <c r="BD24" s="545"/>
      <c r="BE24" s="545"/>
      <c r="BF24" s="545"/>
      <c r="BG24" s="545"/>
      <c r="BH24" s="545"/>
      <c r="BI24" s="545"/>
      <c r="BJ24" s="545"/>
      <c r="BK24" s="545"/>
      <c r="BL24" s="545"/>
      <c r="BM24" s="546"/>
      <c r="BN24" s="438">
        <v>12374756</v>
      </c>
      <c r="BO24" s="439"/>
      <c r="BP24" s="439"/>
      <c r="BQ24" s="439"/>
      <c r="BR24" s="439"/>
      <c r="BS24" s="439"/>
      <c r="BT24" s="439"/>
      <c r="BU24" s="440"/>
      <c r="BV24" s="438">
        <v>13091814</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178</v>
      </c>
      <c r="F25" s="431"/>
      <c r="G25" s="431"/>
      <c r="H25" s="431"/>
      <c r="I25" s="431"/>
      <c r="J25" s="431"/>
      <c r="K25" s="432"/>
      <c r="L25" s="458">
        <v>1</v>
      </c>
      <c r="M25" s="459"/>
      <c r="N25" s="459"/>
      <c r="O25" s="459"/>
      <c r="P25" s="501"/>
      <c r="Q25" s="458">
        <v>7270</v>
      </c>
      <c r="R25" s="459"/>
      <c r="S25" s="459"/>
      <c r="T25" s="459"/>
      <c r="U25" s="459"/>
      <c r="V25" s="501"/>
      <c r="W25" s="566"/>
      <c r="X25" s="554"/>
      <c r="Y25" s="555"/>
      <c r="Z25" s="457" t="s">
        <v>179</v>
      </c>
      <c r="AA25" s="431"/>
      <c r="AB25" s="431"/>
      <c r="AC25" s="431"/>
      <c r="AD25" s="431"/>
      <c r="AE25" s="431"/>
      <c r="AF25" s="431"/>
      <c r="AG25" s="432"/>
      <c r="AH25" s="458" t="s">
        <v>132</v>
      </c>
      <c r="AI25" s="459"/>
      <c r="AJ25" s="459"/>
      <c r="AK25" s="459"/>
      <c r="AL25" s="501"/>
      <c r="AM25" s="458" t="s">
        <v>141</v>
      </c>
      <c r="AN25" s="459"/>
      <c r="AO25" s="459"/>
      <c r="AP25" s="459"/>
      <c r="AQ25" s="459"/>
      <c r="AR25" s="501"/>
      <c r="AS25" s="458" t="s">
        <v>132</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3647207</v>
      </c>
      <c r="BO25" s="371"/>
      <c r="BP25" s="371"/>
      <c r="BQ25" s="371"/>
      <c r="BR25" s="371"/>
      <c r="BS25" s="371"/>
      <c r="BT25" s="371"/>
      <c r="BU25" s="372"/>
      <c r="BV25" s="370">
        <v>3643682</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181</v>
      </c>
      <c r="F26" s="431"/>
      <c r="G26" s="431"/>
      <c r="H26" s="431"/>
      <c r="I26" s="431"/>
      <c r="J26" s="431"/>
      <c r="K26" s="432"/>
      <c r="L26" s="458">
        <v>1</v>
      </c>
      <c r="M26" s="459"/>
      <c r="N26" s="459"/>
      <c r="O26" s="459"/>
      <c r="P26" s="501"/>
      <c r="Q26" s="458">
        <v>6220</v>
      </c>
      <c r="R26" s="459"/>
      <c r="S26" s="459"/>
      <c r="T26" s="459"/>
      <c r="U26" s="459"/>
      <c r="V26" s="501"/>
      <c r="W26" s="566"/>
      <c r="X26" s="554"/>
      <c r="Y26" s="555"/>
      <c r="Z26" s="457" t="s">
        <v>182</v>
      </c>
      <c r="AA26" s="578"/>
      <c r="AB26" s="578"/>
      <c r="AC26" s="578"/>
      <c r="AD26" s="578"/>
      <c r="AE26" s="578"/>
      <c r="AF26" s="578"/>
      <c r="AG26" s="579"/>
      <c r="AH26" s="458">
        <v>13</v>
      </c>
      <c r="AI26" s="459"/>
      <c r="AJ26" s="459"/>
      <c r="AK26" s="459"/>
      <c r="AL26" s="501"/>
      <c r="AM26" s="458">
        <v>45513</v>
      </c>
      <c r="AN26" s="459"/>
      <c r="AO26" s="459"/>
      <c r="AP26" s="459"/>
      <c r="AQ26" s="459"/>
      <c r="AR26" s="501"/>
      <c r="AS26" s="458">
        <v>3501</v>
      </c>
      <c r="AT26" s="459"/>
      <c r="AU26" s="459"/>
      <c r="AV26" s="459"/>
      <c r="AW26" s="459"/>
      <c r="AX26" s="460"/>
      <c r="AY26" s="441" t="s">
        <v>183</v>
      </c>
      <c r="AZ26" s="442"/>
      <c r="BA26" s="442"/>
      <c r="BB26" s="442"/>
      <c r="BC26" s="442"/>
      <c r="BD26" s="442"/>
      <c r="BE26" s="442"/>
      <c r="BF26" s="442"/>
      <c r="BG26" s="442"/>
      <c r="BH26" s="442"/>
      <c r="BI26" s="442"/>
      <c r="BJ26" s="442"/>
      <c r="BK26" s="442"/>
      <c r="BL26" s="442"/>
      <c r="BM26" s="443"/>
      <c r="BN26" s="438" t="s">
        <v>141</v>
      </c>
      <c r="BO26" s="439"/>
      <c r="BP26" s="439"/>
      <c r="BQ26" s="439"/>
      <c r="BR26" s="439"/>
      <c r="BS26" s="439"/>
      <c r="BT26" s="439"/>
      <c r="BU26" s="440"/>
      <c r="BV26" s="438" t="s">
        <v>141</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184</v>
      </c>
      <c r="F27" s="431"/>
      <c r="G27" s="431"/>
      <c r="H27" s="431"/>
      <c r="I27" s="431"/>
      <c r="J27" s="431"/>
      <c r="K27" s="432"/>
      <c r="L27" s="458">
        <v>1</v>
      </c>
      <c r="M27" s="459"/>
      <c r="N27" s="459"/>
      <c r="O27" s="459"/>
      <c r="P27" s="501"/>
      <c r="Q27" s="458">
        <v>4270</v>
      </c>
      <c r="R27" s="459"/>
      <c r="S27" s="459"/>
      <c r="T27" s="459"/>
      <c r="U27" s="459"/>
      <c r="V27" s="501"/>
      <c r="W27" s="566"/>
      <c r="X27" s="554"/>
      <c r="Y27" s="555"/>
      <c r="Z27" s="457" t="s">
        <v>185</v>
      </c>
      <c r="AA27" s="431"/>
      <c r="AB27" s="431"/>
      <c r="AC27" s="431"/>
      <c r="AD27" s="431"/>
      <c r="AE27" s="431"/>
      <c r="AF27" s="431"/>
      <c r="AG27" s="432"/>
      <c r="AH27" s="458" t="s">
        <v>141</v>
      </c>
      <c r="AI27" s="459"/>
      <c r="AJ27" s="459"/>
      <c r="AK27" s="459"/>
      <c r="AL27" s="501"/>
      <c r="AM27" s="458" t="s">
        <v>132</v>
      </c>
      <c r="AN27" s="459"/>
      <c r="AO27" s="459"/>
      <c r="AP27" s="459"/>
      <c r="AQ27" s="459"/>
      <c r="AR27" s="501"/>
      <c r="AS27" s="458" t="s">
        <v>141</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47">
        <v>538941</v>
      </c>
      <c r="BO27" s="548"/>
      <c r="BP27" s="548"/>
      <c r="BQ27" s="548"/>
      <c r="BR27" s="548"/>
      <c r="BS27" s="548"/>
      <c r="BT27" s="548"/>
      <c r="BU27" s="549"/>
      <c r="BV27" s="547">
        <v>538941</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187</v>
      </c>
      <c r="F28" s="431"/>
      <c r="G28" s="431"/>
      <c r="H28" s="431"/>
      <c r="I28" s="431"/>
      <c r="J28" s="431"/>
      <c r="K28" s="432"/>
      <c r="L28" s="458">
        <v>1</v>
      </c>
      <c r="M28" s="459"/>
      <c r="N28" s="459"/>
      <c r="O28" s="459"/>
      <c r="P28" s="501"/>
      <c r="Q28" s="458">
        <v>3540</v>
      </c>
      <c r="R28" s="459"/>
      <c r="S28" s="459"/>
      <c r="T28" s="459"/>
      <c r="U28" s="459"/>
      <c r="V28" s="501"/>
      <c r="W28" s="566"/>
      <c r="X28" s="554"/>
      <c r="Y28" s="555"/>
      <c r="Z28" s="457" t="s">
        <v>188</v>
      </c>
      <c r="AA28" s="431"/>
      <c r="AB28" s="431"/>
      <c r="AC28" s="431"/>
      <c r="AD28" s="431"/>
      <c r="AE28" s="431"/>
      <c r="AF28" s="431"/>
      <c r="AG28" s="432"/>
      <c r="AH28" s="458" t="s">
        <v>141</v>
      </c>
      <c r="AI28" s="459"/>
      <c r="AJ28" s="459"/>
      <c r="AK28" s="459"/>
      <c r="AL28" s="501"/>
      <c r="AM28" s="458" t="s">
        <v>141</v>
      </c>
      <c r="AN28" s="459"/>
      <c r="AO28" s="459"/>
      <c r="AP28" s="459"/>
      <c r="AQ28" s="459"/>
      <c r="AR28" s="501"/>
      <c r="AS28" s="458" t="s">
        <v>141</v>
      </c>
      <c r="AT28" s="459"/>
      <c r="AU28" s="459"/>
      <c r="AV28" s="459"/>
      <c r="AW28" s="459"/>
      <c r="AX28" s="460"/>
      <c r="AY28" s="580" t="s">
        <v>189</v>
      </c>
      <c r="AZ28" s="581"/>
      <c r="BA28" s="581"/>
      <c r="BB28" s="582"/>
      <c r="BC28" s="367" t="s">
        <v>50</v>
      </c>
      <c r="BD28" s="368"/>
      <c r="BE28" s="368"/>
      <c r="BF28" s="368"/>
      <c r="BG28" s="368"/>
      <c r="BH28" s="368"/>
      <c r="BI28" s="368"/>
      <c r="BJ28" s="368"/>
      <c r="BK28" s="368"/>
      <c r="BL28" s="368"/>
      <c r="BM28" s="369"/>
      <c r="BN28" s="370">
        <v>4051476</v>
      </c>
      <c r="BO28" s="371"/>
      <c r="BP28" s="371"/>
      <c r="BQ28" s="371"/>
      <c r="BR28" s="371"/>
      <c r="BS28" s="371"/>
      <c r="BT28" s="371"/>
      <c r="BU28" s="372"/>
      <c r="BV28" s="370">
        <v>3649406</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190</v>
      </c>
      <c r="F29" s="431"/>
      <c r="G29" s="431"/>
      <c r="H29" s="431"/>
      <c r="I29" s="431"/>
      <c r="J29" s="431"/>
      <c r="K29" s="432"/>
      <c r="L29" s="458">
        <v>17</v>
      </c>
      <c r="M29" s="459"/>
      <c r="N29" s="459"/>
      <c r="O29" s="459"/>
      <c r="P29" s="501"/>
      <c r="Q29" s="458">
        <v>3330</v>
      </c>
      <c r="R29" s="459"/>
      <c r="S29" s="459"/>
      <c r="T29" s="459"/>
      <c r="U29" s="459"/>
      <c r="V29" s="501"/>
      <c r="W29" s="567"/>
      <c r="X29" s="568"/>
      <c r="Y29" s="569"/>
      <c r="Z29" s="457" t="s">
        <v>191</v>
      </c>
      <c r="AA29" s="431"/>
      <c r="AB29" s="431"/>
      <c r="AC29" s="431"/>
      <c r="AD29" s="431"/>
      <c r="AE29" s="431"/>
      <c r="AF29" s="431"/>
      <c r="AG29" s="432"/>
      <c r="AH29" s="458">
        <v>292</v>
      </c>
      <c r="AI29" s="459"/>
      <c r="AJ29" s="459"/>
      <c r="AK29" s="459"/>
      <c r="AL29" s="501"/>
      <c r="AM29" s="458">
        <v>905784</v>
      </c>
      <c r="AN29" s="459"/>
      <c r="AO29" s="459"/>
      <c r="AP29" s="459"/>
      <c r="AQ29" s="459"/>
      <c r="AR29" s="501"/>
      <c r="AS29" s="458">
        <v>3102</v>
      </c>
      <c r="AT29" s="459"/>
      <c r="AU29" s="459"/>
      <c r="AV29" s="459"/>
      <c r="AW29" s="459"/>
      <c r="AX29" s="460"/>
      <c r="AY29" s="583"/>
      <c r="AZ29" s="584"/>
      <c r="BA29" s="584"/>
      <c r="BB29" s="585"/>
      <c r="BC29" s="435" t="s">
        <v>192</v>
      </c>
      <c r="BD29" s="436"/>
      <c r="BE29" s="436"/>
      <c r="BF29" s="436"/>
      <c r="BG29" s="436"/>
      <c r="BH29" s="436"/>
      <c r="BI29" s="436"/>
      <c r="BJ29" s="436"/>
      <c r="BK29" s="436"/>
      <c r="BL29" s="436"/>
      <c r="BM29" s="437"/>
      <c r="BN29" s="438">
        <v>1218244</v>
      </c>
      <c r="BO29" s="439"/>
      <c r="BP29" s="439"/>
      <c r="BQ29" s="439"/>
      <c r="BR29" s="439"/>
      <c r="BS29" s="439"/>
      <c r="BT29" s="439"/>
      <c r="BU29" s="440"/>
      <c r="BV29" s="438">
        <v>1228938</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193</v>
      </c>
      <c r="X30" s="594"/>
      <c r="Y30" s="594"/>
      <c r="Z30" s="594"/>
      <c r="AA30" s="594"/>
      <c r="AB30" s="594"/>
      <c r="AC30" s="594"/>
      <c r="AD30" s="594"/>
      <c r="AE30" s="594"/>
      <c r="AF30" s="594"/>
      <c r="AG30" s="595"/>
      <c r="AH30" s="526">
        <v>97.3</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2940602</v>
      </c>
      <c r="BO30" s="548"/>
      <c r="BP30" s="548"/>
      <c r="BQ30" s="548"/>
      <c r="BR30" s="548"/>
      <c r="BS30" s="548"/>
      <c r="BT30" s="548"/>
      <c r="BU30" s="549"/>
      <c r="BV30" s="547">
        <v>2582465</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194</v>
      </c>
      <c r="D32" s="589"/>
      <c r="E32" s="589"/>
      <c r="F32" s="589"/>
      <c r="G32" s="589"/>
      <c r="H32" s="589"/>
      <c r="I32" s="589"/>
      <c r="J32" s="589"/>
      <c r="K32" s="589"/>
      <c r="L32" s="589"/>
      <c r="M32" s="589"/>
      <c r="N32" s="589"/>
      <c r="O32" s="589"/>
      <c r="P32" s="589"/>
      <c r="Q32" s="589"/>
      <c r="R32" s="589"/>
      <c r="S32" s="589"/>
      <c r="U32" s="442" t="s">
        <v>195</v>
      </c>
      <c r="V32" s="442"/>
      <c r="W32" s="442"/>
      <c r="X32" s="442"/>
      <c r="Y32" s="442"/>
      <c r="Z32" s="442"/>
      <c r="AA32" s="442"/>
      <c r="AB32" s="442"/>
      <c r="AC32" s="442"/>
      <c r="AD32" s="442"/>
      <c r="AE32" s="442"/>
      <c r="AF32" s="442"/>
      <c r="AG32" s="442"/>
      <c r="AH32" s="442"/>
      <c r="AI32" s="442"/>
      <c r="AJ32" s="442"/>
      <c r="AK32" s="442"/>
      <c r="AM32" s="442" t="s">
        <v>196</v>
      </c>
      <c r="AN32" s="442"/>
      <c r="AO32" s="442"/>
      <c r="AP32" s="442"/>
      <c r="AQ32" s="442"/>
      <c r="AR32" s="442"/>
      <c r="AS32" s="442"/>
      <c r="AT32" s="442"/>
      <c r="AU32" s="442"/>
      <c r="AV32" s="442"/>
      <c r="AW32" s="442"/>
      <c r="AX32" s="442"/>
      <c r="AY32" s="442"/>
      <c r="AZ32" s="442"/>
      <c r="BA32" s="442"/>
      <c r="BB32" s="442"/>
      <c r="BC32" s="442"/>
      <c r="BE32" s="442" t="s">
        <v>197</v>
      </c>
      <c r="BF32" s="442"/>
      <c r="BG32" s="442"/>
      <c r="BH32" s="442"/>
      <c r="BI32" s="442"/>
      <c r="BJ32" s="442"/>
      <c r="BK32" s="442"/>
      <c r="BL32" s="442"/>
      <c r="BM32" s="442"/>
      <c r="BN32" s="442"/>
      <c r="BO32" s="442"/>
      <c r="BP32" s="442"/>
      <c r="BQ32" s="442"/>
      <c r="BR32" s="442"/>
      <c r="BS32" s="442"/>
      <c r="BT32" s="442"/>
      <c r="BU32" s="442"/>
      <c r="BW32" s="442" t="s">
        <v>198</v>
      </c>
      <c r="BX32" s="442"/>
      <c r="BY32" s="442"/>
      <c r="BZ32" s="442"/>
      <c r="CA32" s="442"/>
      <c r="CB32" s="442"/>
      <c r="CC32" s="442"/>
      <c r="CD32" s="442"/>
      <c r="CE32" s="442"/>
      <c r="CF32" s="442"/>
      <c r="CG32" s="442"/>
      <c r="CH32" s="442"/>
      <c r="CI32" s="442"/>
      <c r="CJ32" s="442"/>
      <c r="CK32" s="442"/>
      <c r="CL32" s="442"/>
      <c r="CM32" s="442"/>
      <c r="CO32" s="442" t="s">
        <v>199</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200</v>
      </c>
      <c r="D33" s="425"/>
      <c r="E33" s="396" t="s">
        <v>201</v>
      </c>
      <c r="F33" s="396"/>
      <c r="G33" s="396"/>
      <c r="H33" s="396"/>
      <c r="I33" s="396"/>
      <c r="J33" s="396"/>
      <c r="K33" s="396"/>
      <c r="L33" s="396"/>
      <c r="M33" s="396"/>
      <c r="N33" s="396"/>
      <c r="O33" s="396"/>
      <c r="P33" s="396"/>
      <c r="Q33" s="396"/>
      <c r="R33" s="396"/>
      <c r="S33" s="396"/>
      <c r="T33" s="206"/>
      <c r="U33" s="425" t="s">
        <v>200</v>
      </c>
      <c r="V33" s="425"/>
      <c r="W33" s="396" t="s">
        <v>201</v>
      </c>
      <c r="X33" s="396"/>
      <c r="Y33" s="396"/>
      <c r="Z33" s="396"/>
      <c r="AA33" s="396"/>
      <c r="AB33" s="396"/>
      <c r="AC33" s="396"/>
      <c r="AD33" s="396"/>
      <c r="AE33" s="396"/>
      <c r="AF33" s="396"/>
      <c r="AG33" s="396"/>
      <c r="AH33" s="396"/>
      <c r="AI33" s="396"/>
      <c r="AJ33" s="396"/>
      <c r="AK33" s="396"/>
      <c r="AL33" s="206"/>
      <c r="AM33" s="425" t="s">
        <v>202</v>
      </c>
      <c r="AN33" s="425"/>
      <c r="AO33" s="396" t="s">
        <v>201</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25" t="s">
        <v>203</v>
      </c>
      <c r="BX33" s="425"/>
      <c r="BY33" s="396" t="s">
        <v>205</v>
      </c>
      <c r="BZ33" s="396"/>
      <c r="CA33" s="396"/>
      <c r="CB33" s="396"/>
      <c r="CC33" s="396"/>
      <c r="CD33" s="396"/>
      <c r="CE33" s="396"/>
      <c r="CF33" s="396"/>
      <c r="CG33" s="396"/>
      <c r="CH33" s="396"/>
      <c r="CI33" s="396"/>
      <c r="CJ33" s="396"/>
      <c r="CK33" s="396"/>
      <c r="CL33" s="396"/>
      <c r="CM33" s="396"/>
      <c r="CN33" s="206"/>
      <c r="CO33" s="425" t="s">
        <v>202</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小諸市国民健康保険事業特別会計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小諸市水道事業会計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IF('各会計、関係団体の財政状況及び健全化判断比率'!B34="","",'各会計、関係団体の財政状況及び健全化判断比率'!B34)</f>
        <v>小諸公園事業特別会計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浅麓環境施設組合（一般会計）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小諸市土地開発公社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小諸市等公平委員会特別会計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小諸市後期高齢者医療特別会計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小諸市公共下水道事業会計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佐久広域連合（一般会計）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こもろ観光局</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小諸市奨学資金特別会計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小諸市介護保険事業特別会計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IF('各会計、関係団体の財政状況及び健全化判断比率'!B33="","",'各会計、関係団体の財政状況及び健全化判断比率'!B33)</f>
        <v>小諸市農業集落排水事業会計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佐久広域連合（消防特別会計）</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水みらい小諸</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小諸市野生鳥獣商品化施設運営事業特別会計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佐久広域連合（特別養護老人ホーム特別会計）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佐久広域連合（救護施設特別会計）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浅麓水道企業団（水道事業会計）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長野県後期高齢者医療広域連合（一般会計）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長野県後期高齢者医療広域連合（後期高齢者医療特別会計）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長野県地方税滞納整理機構（一般会計）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21</v>
      </c>
      <c r="BX43" s="597"/>
      <c r="BY43" s="598" t="str">
        <f>IF('各会計、関係団体の財政状況及び健全化判断比率'!B77="","",'各会計、関係団体の財政状況及び健全化判断比率'!B77)</f>
        <v>長野県交通災害共済組合（一般会計）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NyWCpYDl9YZNZYRMKOeni1WcJmv0KUerHEvAQTpmCEmf10978tX+KnsQR+KxXWUlioSqwNQ4Wd8AtGJ6xLWBg==" saltValue="Os2gptoK6kymyLSj3fShC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5526150</v>
      </c>
      <c r="S5" s="613"/>
      <c r="T5" s="613"/>
      <c r="U5" s="613"/>
      <c r="V5" s="613"/>
      <c r="W5" s="613"/>
      <c r="X5" s="613"/>
      <c r="Y5" s="614"/>
      <c r="Z5" s="615">
        <v>28.2</v>
      </c>
      <c r="AA5" s="615"/>
      <c r="AB5" s="615"/>
      <c r="AC5" s="615"/>
      <c r="AD5" s="616">
        <v>5251724</v>
      </c>
      <c r="AE5" s="616"/>
      <c r="AF5" s="616"/>
      <c r="AG5" s="616"/>
      <c r="AH5" s="616"/>
      <c r="AI5" s="616"/>
      <c r="AJ5" s="616"/>
      <c r="AK5" s="616"/>
      <c r="AL5" s="617">
        <v>49.4</v>
      </c>
      <c r="AM5" s="618"/>
      <c r="AN5" s="618"/>
      <c r="AO5" s="619"/>
      <c r="AP5" s="609" t="s">
        <v>231</v>
      </c>
      <c r="AQ5" s="610"/>
      <c r="AR5" s="610"/>
      <c r="AS5" s="610"/>
      <c r="AT5" s="610"/>
      <c r="AU5" s="610"/>
      <c r="AV5" s="610"/>
      <c r="AW5" s="610"/>
      <c r="AX5" s="610"/>
      <c r="AY5" s="610"/>
      <c r="AZ5" s="610"/>
      <c r="BA5" s="610"/>
      <c r="BB5" s="610"/>
      <c r="BC5" s="610"/>
      <c r="BD5" s="610"/>
      <c r="BE5" s="610"/>
      <c r="BF5" s="611"/>
      <c r="BG5" s="623">
        <v>5235958</v>
      </c>
      <c r="BH5" s="624"/>
      <c r="BI5" s="624"/>
      <c r="BJ5" s="624"/>
      <c r="BK5" s="624"/>
      <c r="BL5" s="624"/>
      <c r="BM5" s="624"/>
      <c r="BN5" s="625"/>
      <c r="BO5" s="626">
        <v>94.7</v>
      </c>
      <c r="BP5" s="626"/>
      <c r="BQ5" s="626"/>
      <c r="BR5" s="626"/>
      <c r="BS5" s="627">
        <v>59469</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233522</v>
      </c>
      <c r="S6" s="624"/>
      <c r="T6" s="624"/>
      <c r="U6" s="624"/>
      <c r="V6" s="624"/>
      <c r="W6" s="624"/>
      <c r="X6" s="624"/>
      <c r="Y6" s="625"/>
      <c r="Z6" s="626">
        <v>1.2</v>
      </c>
      <c r="AA6" s="626"/>
      <c r="AB6" s="626"/>
      <c r="AC6" s="626"/>
      <c r="AD6" s="627">
        <v>233522</v>
      </c>
      <c r="AE6" s="627"/>
      <c r="AF6" s="627"/>
      <c r="AG6" s="627"/>
      <c r="AH6" s="627"/>
      <c r="AI6" s="627"/>
      <c r="AJ6" s="627"/>
      <c r="AK6" s="627"/>
      <c r="AL6" s="628">
        <v>2.2000000000000002</v>
      </c>
      <c r="AM6" s="629"/>
      <c r="AN6" s="629"/>
      <c r="AO6" s="630"/>
      <c r="AP6" s="620" t="s">
        <v>236</v>
      </c>
      <c r="AQ6" s="621"/>
      <c r="AR6" s="621"/>
      <c r="AS6" s="621"/>
      <c r="AT6" s="621"/>
      <c r="AU6" s="621"/>
      <c r="AV6" s="621"/>
      <c r="AW6" s="621"/>
      <c r="AX6" s="621"/>
      <c r="AY6" s="621"/>
      <c r="AZ6" s="621"/>
      <c r="BA6" s="621"/>
      <c r="BB6" s="621"/>
      <c r="BC6" s="621"/>
      <c r="BD6" s="621"/>
      <c r="BE6" s="621"/>
      <c r="BF6" s="622"/>
      <c r="BG6" s="623">
        <v>5235958</v>
      </c>
      <c r="BH6" s="624"/>
      <c r="BI6" s="624"/>
      <c r="BJ6" s="624"/>
      <c r="BK6" s="624"/>
      <c r="BL6" s="624"/>
      <c r="BM6" s="624"/>
      <c r="BN6" s="625"/>
      <c r="BO6" s="626">
        <v>94.7</v>
      </c>
      <c r="BP6" s="626"/>
      <c r="BQ6" s="626"/>
      <c r="BR6" s="626"/>
      <c r="BS6" s="627">
        <v>59469</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178841</v>
      </c>
      <c r="CS6" s="624"/>
      <c r="CT6" s="624"/>
      <c r="CU6" s="624"/>
      <c r="CV6" s="624"/>
      <c r="CW6" s="624"/>
      <c r="CX6" s="624"/>
      <c r="CY6" s="625"/>
      <c r="CZ6" s="617">
        <v>1</v>
      </c>
      <c r="DA6" s="618"/>
      <c r="DB6" s="618"/>
      <c r="DC6" s="634"/>
      <c r="DD6" s="632" t="s">
        <v>132</v>
      </c>
      <c r="DE6" s="624"/>
      <c r="DF6" s="624"/>
      <c r="DG6" s="624"/>
      <c r="DH6" s="624"/>
      <c r="DI6" s="624"/>
      <c r="DJ6" s="624"/>
      <c r="DK6" s="624"/>
      <c r="DL6" s="624"/>
      <c r="DM6" s="624"/>
      <c r="DN6" s="624"/>
      <c r="DO6" s="624"/>
      <c r="DP6" s="625"/>
      <c r="DQ6" s="632">
        <v>178841</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1824</v>
      </c>
      <c r="S7" s="624"/>
      <c r="T7" s="624"/>
      <c r="U7" s="624"/>
      <c r="V7" s="624"/>
      <c r="W7" s="624"/>
      <c r="X7" s="624"/>
      <c r="Y7" s="625"/>
      <c r="Z7" s="626">
        <v>0</v>
      </c>
      <c r="AA7" s="626"/>
      <c r="AB7" s="626"/>
      <c r="AC7" s="626"/>
      <c r="AD7" s="627">
        <v>1824</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2383948</v>
      </c>
      <c r="BH7" s="624"/>
      <c r="BI7" s="624"/>
      <c r="BJ7" s="624"/>
      <c r="BK7" s="624"/>
      <c r="BL7" s="624"/>
      <c r="BM7" s="624"/>
      <c r="BN7" s="625"/>
      <c r="BO7" s="626">
        <v>43.1</v>
      </c>
      <c r="BP7" s="626"/>
      <c r="BQ7" s="626"/>
      <c r="BR7" s="626"/>
      <c r="BS7" s="627">
        <v>59469</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1786205</v>
      </c>
      <c r="CS7" s="624"/>
      <c r="CT7" s="624"/>
      <c r="CU7" s="624"/>
      <c r="CV7" s="624"/>
      <c r="CW7" s="624"/>
      <c r="CX7" s="624"/>
      <c r="CY7" s="625"/>
      <c r="CZ7" s="626">
        <v>9.6</v>
      </c>
      <c r="DA7" s="626"/>
      <c r="DB7" s="626"/>
      <c r="DC7" s="626"/>
      <c r="DD7" s="632">
        <v>13261</v>
      </c>
      <c r="DE7" s="624"/>
      <c r="DF7" s="624"/>
      <c r="DG7" s="624"/>
      <c r="DH7" s="624"/>
      <c r="DI7" s="624"/>
      <c r="DJ7" s="624"/>
      <c r="DK7" s="624"/>
      <c r="DL7" s="624"/>
      <c r="DM7" s="624"/>
      <c r="DN7" s="624"/>
      <c r="DO7" s="624"/>
      <c r="DP7" s="625"/>
      <c r="DQ7" s="632">
        <v>1482464</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22050</v>
      </c>
      <c r="S8" s="624"/>
      <c r="T8" s="624"/>
      <c r="U8" s="624"/>
      <c r="V8" s="624"/>
      <c r="W8" s="624"/>
      <c r="X8" s="624"/>
      <c r="Y8" s="625"/>
      <c r="Z8" s="626">
        <v>0.1</v>
      </c>
      <c r="AA8" s="626"/>
      <c r="AB8" s="626"/>
      <c r="AC8" s="626"/>
      <c r="AD8" s="627">
        <v>22050</v>
      </c>
      <c r="AE8" s="627"/>
      <c r="AF8" s="627"/>
      <c r="AG8" s="627"/>
      <c r="AH8" s="627"/>
      <c r="AI8" s="627"/>
      <c r="AJ8" s="627"/>
      <c r="AK8" s="627"/>
      <c r="AL8" s="628">
        <v>0.2</v>
      </c>
      <c r="AM8" s="629"/>
      <c r="AN8" s="629"/>
      <c r="AO8" s="630"/>
      <c r="AP8" s="620" t="s">
        <v>242</v>
      </c>
      <c r="AQ8" s="621"/>
      <c r="AR8" s="621"/>
      <c r="AS8" s="621"/>
      <c r="AT8" s="621"/>
      <c r="AU8" s="621"/>
      <c r="AV8" s="621"/>
      <c r="AW8" s="621"/>
      <c r="AX8" s="621"/>
      <c r="AY8" s="621"/>
      <c r="AZ8" s="621"/>
      <c r="BA8" s="621"/>
      <c r="BB8" s="621"/>
      <c r="BC8" s="621"/>
      <c r="BD8" s="621"/>
      <c r="BE8" s="621"/>
      <c r="BF8" s="622"/>
      <c r="BG8" s="623">
        <v>72343</v>
      </c>
      <c r="BH8" s="624"/>
      <c r="BI8" s="624"/>
      <c r="BJ8" s="624"/>
      <c r="BK8" s="624"/>
      <c r="BL8" s="624"/>
      <c r="BM8" s="624"/>
      <c r="BN8" s="625"/>
      <c r="BO8" s="626">
        <v>1.3</v>
      </c>
      <c r="BP8" s="626"/>
      <c r="BQ8" s="626"/>
      <c r="BR8" s="626"/>
      <c r="BS8" s="627" t="s">
        <v>132</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6687328</v>
      </c>
      <c r="CS8" s="624"/>
      <c r="CT8" s="624"/>
      <c r="CU8" s="624"/>
      <c r="CV8" s="624"/>
      <c r="CW8" s="624"/>
      <c r="CX8" s="624"/>
      <c r="CY8" s="625"/>
      <c r="CZ8" s="626">
        <v>35.9</v>
      </c>
      <c r="DA8" s="626"/>
      <c r="DB8" s="626"/>
      <c r="DC8" s="626"/>
      <c r="DD8" s="632">
        <v>10147</v>
      </c>
      <c r="DE8" s="624"/>
      <c r="DF8" s="624"/>
      <c r="DG8" s="624"/>
      <c r="DH8" s="624"/>
      <c r="DI8" s="624"/>
      <c r="DJ8" s="624"/>
      <c r="DK8" s="624"/>
      <c r="DL8" s="624"/>
      <c r="DM8" s="624"/>
      <c r="DN8" s="624"/>
      <c r="DO8" s="624"/>
      <c r="DP8" s="625"/>
      <c r="DQ8" s="632">
        <v>3438173</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15926</v>
      </c>
      <c r="S9" s="624"/>
      <c r="T9" s="624"/>
      <c r="U9" s="624"/>
      <c r="V9" s="624"/>
      <c r="W9" s="624"/>
      <c r="X9" s="624"/>
      <c r="Y9" s="625"/>
      <c r="Z9" s="626">
        <v>0.1</v>
      </c>
      <c r="AA9" s="626"/>
      <c r="AB9" s="626"/>
      <c r="AC9" s="626"/>
      <c r="AD9" s="627">
        <v>15926</v>
      </c>
      <c r="AE9" s="627"/>
      <c r="AF9" s="627"/>
      <c r="AG9" s="627"/>
      <c r="AH9" s="627"/>
      <c r="AI9" s="627"/>
      <c r="AJ9" s="627"/>
      <c r="AK9" s="627"/>
      <c r="AL9" s="628">
        <v>0.1</v>
      </c>
      <c r="AM9" s="629"/>
      <c r="AN9" s="629"/>
      <c r="AO9" s="630"/>
      <c r="AP9" s="620" t="s">
        <v>245</v>
      </c>
      <c r="AQ9" s="621"/>
      <c r="AR9" s="621"/>
      <c r="AS9" s="621"/>
      <c r="AT9" s="621"/>
      <c r="AU9" s="621"/>
      <c r="AV9" s="621"/>
      <c r="AW9" s="621"/>
      <c r="AX9" s="621"/>
      <c r="AY9" s="621"/>
      <c r="AZ9" s="621"/>
      <c r="BA9" s="621"/>
      <c r="BB9" s="621"/>
      <c r="BC9" s="621"/>
      <c r="BD9" s="621"/>
      <c r="BE9" s="621"/>
      <c r="BF9" s="622"/>
      <c r="BG9" s="623">
        <v>1831245</v>
      </c>
      <c r="BH9" s="624"/>
      <c r="BI9" s="624"/>
      <c r="BJ9" s="624"/>
      <c r="BK9" s="624"/>
      <c r="BL9" s="624"/>
      <c r="BM9" s="624"/>
      <c r="BN9" s="625"/>
      <c r="BO9" s="626">
        <v>33.1</v>
      </c>
      <c r="BP9" s="626"/>
      <c r="BQ9" s="626"/>
      <c r="BR9" s="626"/>
      <c r="BS9" s="627" t="s">
        <v>132</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1710899</v>
      </c>
      <c r="CS9" s="624"/>
      <c r="CT9" s="624"/>
      <c r="CU9" s="624"/>
      <c r="CV9" s="624"/>
      <c r="CW9" s="624"/>
      <c r="CX9" s="624"/>
      <c r="CY9" s="625"/>
      <c r="CZ9" s="626">
        <v>9.1999999999999993</v>
      </c>
      <c r="DA9" s="626"/>
      <c r="DB9" s="626"/>
      <c r="DC9" s="626"/>
      <c r="DD9" s="632">
        <v>22655</v>
      </c>
      <c r="DE9" s="624"/>
      <c r="DF9" s="624"/>
      <c r="DG9" s="624"/>
      <c r="DH9" s="624"/>
      <c r="DI9" s="624"/>
      <c r="DJ9" s="624"/>
      <c r="DK9" s="624"/>
      <c r="DL9" s="624"/>
      <c r="DM9" s="624"/>
      <c r="DN9" s="624"/>
      <c r="DO9" s="624"/>
      <c r="DP9" s="625"/>
      <c r="DQ9" s="632">
        <v>1167956</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248</v>
      </c>
      <c r="S10" s="624"/>
      <c r="T10" s="624"/>
      <c r="U10" s="624"/>
      <c r="V10" s="624"/>
      <c r="W10" s="624"/>
      <c r="X10" s="624"/>
      <c r="Y10" s="625"/>
      <c r="Z10" s="626" t="s">
        <v>248</v>
      </c>
      <c r="AA10" s="626"/>
      <c r="AB10" s="626"/>
      <c r="AC10" s="626"/>
      <c r="AD10" s="627" t="s">
        <v>132</v>
      </c>
      <c r="AE10" s="627"/>
      <c r="AF10" s="627"/>
      <c r="AG10" s="627"/>
      <c r="AH10" s="627"/>
      <c r="AI10" s="627"/>
      <c r="AJ10" s="627"/>
      <c r="AK10" s="627"/>
      <c r="AL10" s="628" t="s">
        <v>248</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123928</v>
      </c>
      <c r="BH10" s="624"/>
      <c r="BI10" s="624"/>
      <c r="BJ10" s="624"/>
      <c r="BK10" s="624"/>
      <c r="BL10" s="624"/>
      <c r="BM10" s="624"/>
      <c r="BN10" s="625"/>
      <c r="BO10" s="626">
        <v>2.2000000000000002</v>
      </c>
      <c r="BP10" s="626"/>
      <c r="BQ10" s="626"/>
      <c r="BR10" s="626"/>
      <c r="BS10" s="627" t="s">
        <v>132</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86879</v>
      </c>
      <c r="CS10" s="624"/>
      <c r="CT10" s="624"/>
      <c r="CU10" s="624"/>
      <c r="CV10" s="624"/>
      <c r="CW10" s="624"/>
      <c r="CX10" s="624"/>
      <c r="CY10" s="625"/>
      <c r="CZ10" s="626">
        <v>0.5</v>
      </c>
      <c r="DA10" s="626"/>
      <c r="DB10" s="626"/>
      <c r="DC10" s="626"/>
      <c r="DD10" s="632" t="s">
        <v>132</v>
      </c>
      <c r="DE10" s="624"/>
      <c r="DF10" s="624"/>
      <c r="DG10" s="624"/>
      <c r="DH10" s="624"/>
      <c r="DI10" s="624"/>
      <c r="DJ10" s="624"/>
      <c r="DK10" s="624"/>
      <c r="DL10" s="624"/>
      <c r="DM10" s="624"/>
      <c r="DN10" s="624"/>
      <c r="DO10" s="624"/>
      <c r="DP10" s="625"/>
      <c r="DQ10" s="632">
        <v>16861</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1077356</v>
      </c>
      <c r="S11" s="624"/>
      <c r="T11" s="624"/>
      <c r="U11" s="624"/>
      <c r="V11" s="624"/>
      <c r="W11" s="624"/>
      <c r="X11" s="624"/>
      <c r="Y11" s="625"/>
      <c r="Z11" s="628">
        <v>5.5</v>
      </c>
      <c r="AA11" s="629"/>
      <c r="AB11" s="629"/>
      <c r="AC11" s="635"/>
      <c r="AD11" s="632">
        <v>1077356</v>
      </c>
      <c r="AE11" s="624"/>
      <c r="AF11" s="624"/>
      <c r="AG11" s="624"/>
      <c r="AH11" s="624"/>
      <c r="AI11" s="624"/>
      <c r="AJ11" s="624"/>
      <c r="AK11" s="625"/>
      <c r="AL11" s="628">
        <v>10.1</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356432</v>
      </c>
      <c r="BH11" s="624"/>
      <c r="BI11" s="624"/>
      <c r="BJ11" s="624"/>
      <c r="BK11" s="624"/>
      <c r="BL11" s="624"/>
      <c r="BM11" s="624"/>
      <c r="BN11" s="625"/>
      <c r="BO11" s="626">
        <v>6.4</v>
      </c>
      <c r="BP11" s="626"/>
      <c r="BQ11" s="626"/>
      <c r="BR11" s="626"/>
      <c r="BS11" s="627">
        <v>59469</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701888</v>
      </c>
      <c r="CS11" s="624"/>
      <c r="CT11" s="624"/>
      <c r="CU11" s="624"/>
      <c r="CV11" s="624"/>
      <c r="CW11" s="624"/>
      <c r="CX11" s="624"/>
      <c r="CY11" s="625"/>
      <c r="CZ11" s="626">
        <v>3.8</v>
      </c>
      <c r="DA11" s="626"/>
      <c r="DB11" s="626"/>
      <c r="DC11" s="626"/>
      <c r="DD11" s="632">
        <v>74744</v>
      </c>
      <c r="DE11" s="624"/>
      <c r="DF11" s="624"/>
      <c r="DG11" s="624"/>
      <c r="DH11" s="624"/>
      <c r="DI11" s="624"/>
      <c r="DJ11" s="624"/>
      <c r="DK11" s="624"/>
      <c r="DL11" s="624"/>
      <c r="DM11" s="624"/>
      <c r="DN11" s="624"/>
      <c r="DO11" s="624"/>
      <c r="DP11" s="625"/>
      <c r="DQ11" s="632">
        <v>463362</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8429</v>
      </c>
      <c r="S12" s="624"/>
      <c r="T12" s="624"/>
      <c r="U12" s="624"/>
      <c r="V12" s="624"/>
      <c r="W12" s="624"/>
      <c r="X12" s="624"/>
      <c r="Y12" s="625"/>
      <c r="Z12" s="626">
        <v>0</v>
      </c>
      <c r="AA12" s="626"/>
      <c r="AB12" s="626"/>
      <c r="AC12" s="626"/>
      <c r="AD12" s="627">
        <v>8429</v>
      </c>
      <c r="AE12" s="627"/>
      <c r="AF12" s="627"/>
      <c r="AG12" s="627"/>
      <c r="AH12" s="627"/>
      <c r="AI12" s="627"/>
      <c r="AJ12" s="627"/>
      <c r="AK12" s="627"/>
      <c r="AL12" s="628">
        <v>0.1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2339915</v>
      </c>
      <c r="BH12" s="624"/>
      <c r="BI12" s="624"/>
      <c r="BJ12" s="624"/>
      <c r="BK12" s="624"/>
      <c r="BL12" s="624"/>
      <c r="BM12" s="624"/>
      <c r="BN12" s="625"/>
      <c r="BO12" s="626">
        <v>42.3</v>
      </c>
      <c r="BP12" s="626"/>
      <c r="BQ12" s="626"/>
      <c r="BR12" s="626"/>
      <c r="BS12" s="627" t="s">
        <v>132</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1208531</v>
      </c>
      <c r="CS12" s="624"/>
      <c r="CT12" s="624"/>
      <c r="CU12" s="624"/>
      <c r="CV12" s="624"/>
      <c r="CW12" s="624"/>
      <c r="CX12" s="624"/>
      <c r="CY12" s="625"/>
      <c r="CZ12" s="626">
        <v>6.5</v>
      </c>
      <c r="DA12" s="626"/>
      <c r="DB12" s="626"/>
      <c r="DC12" s="626"/>
      <c r="DD12" s="632">
        <v>91596</v>
      </c>
      <c r="DE12" s="624"/>
      <c r="DF12" s="624"/>
      <c r="DG12" s="624"/>
      <c r="DH12" s="624"/>
      <c r="DI12" s="624"/>
      <c r="DJ12" s="624"/>
      <c r="DK12" s="624"/>
      <c r="DL12" s="624"/>
      <c r="DM12" s="624"/>
      <c r="DN12" s="624"/>
      <c r="DO12" s="624"/>
      <c r="DP12" s="625"/>
      <c r="DQ12" s="632">
        <v>374285</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132</v>
      </c>
      <c r="S13" s="624"/>
      <c r="T13" s="624"/>
      <c r="U13" s="624"/>
      <c r="V13" s="624"/>
      <c r="W13" s="624"/>
      <c r="X13" s="624"/>
      <c r="Y13" s="625"/>
      <c r="Z13" s="626" t="s">
        <v>132</v>
      </c>
      <c r="AA13" s="626"/>
      <c r="AB13" s="626"/>
      <c r="AC13" s="626"/>
      <c r="AD13" s="627" t="s">
        <v>132</v>
      </c>
      <c r="AE13" s="627"/>
      <c r="AF13" s="627"/>
      <c r="AG13" s="627"/>
      <c r="AH13" s="627"/>
      <c r="AI13" s="627"/>
      <c r="AJ13" s="627"/>
      <c r="AK13" s="627"/>
      <c r="AL13" s="628" t="s">
        <v>248</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2323088</v>
      </c>
      <c r="BH13" s="624"/>
      <c r="BI13" s="624"/>
      <c r="BJ13" s="624"/>
      <c r="BK13" s="624"/>
      <c r="BL13" s="624"/>
      <c r="BM13" s="624"/>
      <c r="BN13" s="625"/>
      <c r="BO13" s="626">
        <v>42</v>
      </c>
      <c r="BP13" s="626"/>
      <c r="BQ13" s="626"/>
      <c r="BR13" s="626"/>
      <c r="BS13" s="627" t="s">
        <v>132</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1988418</v>
      </c>
      <c r="CS13" s="624"/>
      <c r="CT13" s="624"/>
      <c r="CU13" s="624"/>
      <c r="CV13" s="624"/>
      <c r="CW13" s="624"/>
      <c r="CX13" s="624"/>
      <c r="CY13" s="625"/>
      <c r="CZ13" s="626">
        <v>10.7</v>
      </c>
      <c r="DA13" s="626"/>
      <c r="DB13" s="626"/>
      <c r="DC13" s="626"/>
      <c r="DD13" s="632">
        <v>840444</v>
      </c>
      <c r="DE13" s="624"/>
      <c r="DF13" s="624"/>
      <c r="DG13" s="624"/>
      <c r="DH13" s="624"/>
      <c r="DI13" s="624"/>
      <c r="DJ13" s="624"/>
      <c r="DK13" s="624"/>
      <c r="DL13" s="624"/>
      <c r="DM13" s="624"/>
      <c r="DN13" s="624"/>
      <c r="DO13" s="624"/>
      <c r="DP13" s="625"/>
      <c r="DQ13" s="632">
        <v>1197712</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t="s">
        <v>132</v>
      </c>
      <c r="S14" s="624"/>
      <c r="T14" s="624"/>
      <c r="U14" s="624"/>
      <c r="V14" s="624"/>
      <c r="W14" s="624"/>
      <c r="X14" s="624"/>
      <c r="Y14" s="625"/>
      <c r="Z14" s="626" t="s">
        <v>132</v>
      </c>
      <c r="AA14" s="626"/>
      <c r="AB14" s="626"/>
      <c r="AC14" s="626"/>
      <c r="AD14" s="627" t="s">
        <v>132</v>
      </c>
      <c r="AE14" s="627"/>
      <c r="AF14" s="627"/>
      <c r="AG14" s="627"/>
      <c r="AH14" s="627"/>
      <c r="AI14" s="627"/>
      <c r="AJ14" s="627"/>
      <c r="AK14" s="627"/>
      <c r="AL14" s="628" t="s">
        <v>132</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189465</v>
      </c>
      <c r="BH14" s="624"/>
      <c r="BI14" s="624"/>
      <c r="BJ14" s="624"/>
      <c r="BK14" s="624"/>
      <c r="BL14" s="624"/>
      <c r="BM14" s="624"/>
      <c r="BN14" s="625"/>
      <c r="BO14" s="626">
        <v>3.4</v>
      </c>
      <c r="BP14" s="626"/>
      <c r="BQ14" s="626"/>
      <c r="BR14" s="626"/>
      <c r="BS14" s="627" t="s">
        <v>132</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473627</v>
      </c>
      <c r="CS14" s="624"/>
      <c r="CT14" s="624"/>
      <c r="CU14" s="624"/>
      <c r="CV14" s="624"/>
      <c r="CW14" s="624"/>
      <c r="CX14" s="624"/>
      <c r="CY14" s="625"/>
      <c r="CZ14" s="626">
        <v>2.5</v>
      </c>
      <c r="DA14" s="626"/>
      <c r="DB14" s="626"/>
      <c r="DC14" s="626"/>
      <c r="DD14" s="632">
        <v>9174</v>
      </c>
      <c r="DE14" s="624"/>
      <c r="DF14" s="624"/>
      <c r="DG14" s="624"/>
      <c r="DH14" s="624"/>
      <c r="DI14" s="624"/>
      <c r="DJ14" s="624"/>
      <c r="DK14" s="624"/>
      <c r="DL14" s="624"/>
      <c r="DM14" s="624"/>
      <c r="DN14" s="624"/>
      <c r="DO14" s="624"/>
      <c r="DP14" s="625"/>
      <c r="DQ14" s="632">
        <v>443678</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132</v>
      </c>
      <c r="S15" s="624"/>
      <c r="T15" s="624"/>
      <c r="U15" s="624"/>
      <c r="V15" s="624"/>
      <c r="W15" s="624"/>
      <c r="X15" s="624"/>
      <c r="Y15" s="625"/>
      <c r="Z15" s="626" t="s">
        <v>132</v>
      </c>
      <c r="AA15" s="626"/>
      <c r="AB15" s="626"/>
      <c r="AC15" s="626"/>
      <c r="AD15" s="627" t="s">
        <v>248</v>
      </c>
      <c r="AE15" s="627"/>
      <c r="AF15" s="627"/>
      <c r="AG15" s="627"/>
      <c r="AH15" s="627"/>
      <c r="AI15" s="627"/>
      <c r="AJ15" s="627"/>
      <c r="AK15" s="627"/>
      <c r="AL15" s="628" t="s">
        <v>248</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322630</v>
      </c>
      <c r="BH15" s="624"/>
      <c r="BI15" s="624"/>
      <c r="BJ15" s="624"/>
      <c r="BK15" s="624"/>
      <c r="BL15" s="624"/>
      <c r="BM15" s="624"/>
      <c r="BN15" s="625"/>
      <c r="BO15" s="626">
        <v>5.8</v>
      </c>
      <c r="BP15" s="626"/>
      <c r="BQ15" s="626"/>
      <c r="BR15" s="626"/>
      <c r="BS15" s="627" t="s">
        <v>248</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1906127</v>
      </c>
      <c r="CS15" s="624"/>
      <c r="CT15" s="624"/>
      <c r="CU15" s="624"/>
      <c r="CV15" s="624"/>
      <c r="CW15" s="624"/>
      <c r="CX15" s="624"/>
      <c r="CY15" s="625"/>
      <c r="CZ15" s="626">
        <v>10.199999999999999</v>
      </c>
      <c r="DA15" s="626"/>
      <c r="DB15" s="626"/>
      <c r="DC15" s="626"/>
      <c r="DD15" s="632">
        <v>268874</v>
      </c>
      <c r="DE15" s="624"/>
      <c r="DF15" s="624"/>
      <c r="DG15" s="624"/>
      <c r="DH15" s="624"/>
      <c r="DI15" s="624"/>
      <c r="DJ15" s="624"/>
      <c r="DK15" s="624"/>
      <c r="DL15" s="624"/>
      <c r="DM15" s="624"/>
      <c r="DN15" s="624"/>
      <c r="DO15" s="624"/>
      <c r="DP15" s="625"/>
      <c r="DQ15" s="632">
        <v>1586608</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15750</v>
      </c>
      <c r="S16" s="624"/>
      <c r="T16" s="624"/>
      <c r="U16" s="624"/>
      <c r="V16" s="624"/>
      <c r="W16" s="624"/>
      <c r="X16" s="624"/>
      <c r="Y16" s="625"/>
      <c r="Z16" s="626">
        <v>0.1</v>
      </c>
      <c r="AA16" s="626"/>
      <c r="AB16" s="626"/>
      <c r="AC16" s="626"/>
      <c r="AD16" s="627">
        <v>15750</v>
      </c>
      <c r="AE16" s="627"/>
      <c r="AF16" s="627"/>
      <c r="AG16" s="627"/>
      <c r="AH16" s="627"/>
      <c r="AI16" s="627"/>
      <c r="AJ16" s="627"/>
      <c r="AK16" s="627"/>
      <c r="AL16" s="628">
        <v>0.1</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132</v>
      </c>
      <c r="BH16" s="624"/>
      <c r="BI16" s="624"/>
      <c r="BJ16" s="624"/>
      <c r="BK16" s="624"/>
      <c r="BL16" s="624"/>
      <c r="BM16" s="624"/>
      <c r="BN16" s="625"/>
      <c r="BO16" s="626" t="s">
        <v>132</v>
      </c>
      <c r="BP16" s="626"/>
      <c r="BQ16" s="626"/>
      <c r="BR16" s="626"/>
      <c r="BS16" s="627" t="s">
        <v>248</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93073</v>
      </c>
      <c r="CS16" s="624"/>
      <c r="CT16" s="624"/>
      <c r="CU16" s="624"/>
      <c r="CV16" s="624"/>
      <c r="CW16" s="624"/>
      <c r="CX16" s="624"/>
      <c r="CY16" s="625"/>
      <c r="CZ16" s="626">
        <v>0.5</v>
      </c>
      <c r="DA16" s="626"/>
      <c r="DB16" s="626"/>
      <c r="DC16" s="626"/>
      <c r="DD16" s="632" t="s">
        <v>132</v>
      </c>
      <c r="DE16" s="624"/>
      <c r="DF16" s="624"/>
      <c r="DG16" s="624"/>
      <c r="DH16" s="624"/>
      <c r="DI16" s="624"/>
      <c r="DJ16" s="624"/>
      <c r="DK16" s="624"/>
      <c r="DL16" s="624"/>
      <c r="DM16" s="624"/>
      <c r="DN16" s="624"/>
      <c r="DO16" s="624"/>
      <c r="DP16" s="625"/>
      <c r="DQ16" s="632">
        <v>84748</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106357</v>
      </c>
      <c r="S17" s="624"/>
      <c r="T17" s="624"/>
      <c r="U17" s="624"/>
      <c r="V17" s="624"/>
      <c r="W17" s="624"/>
      <c r="X17" s="624"/>
      <c r="Y17" s="625"/>
      <c r="Z17" s="626">
        <v>0.5</v>
      </c>
      <c r="AA17" s="626"/>
      <c r="AB17" s="626"/>
      <c r="AC17" s="626"/>
      <c r="AD17" s="627">
        <v>106357</v>
      </c>
      <c r="AE17" s="627"/>
      <c r="AF17" s="627"/>
      <c r="AG17" s="627"/>
      <c r="AH17" s="627"/>
      <c r="AI17" s="627"/>
      <c r="AJ17" s="627"/>
      <c r="AK17" s="627"/>
      <c r="AL17" s="628">
        <v>1</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248</v>
      </c>
      <c r="BH17" s="624"/>
      <c r="BI17" s="624"/>
      <c r="BJ17" s="624"/>
      <c r="BK17" s="624"/>
      <c r="BL17" s="624"/>
      <c r="BM17" s="624"/>
      <c r="BN17" s="625"/>
      <c r="BO17" s="626" t="s">
        <v>132</v>
      </c>
      <c r="BP17" s="626"/>
      <c r="BQ17" s="626"/>
      <c r="BR17" s="626"/>
      <c r="BS17" s="627" t="s">
        <v>248</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1803112</v>
      </c>
      <c r="CS17" s="624"/>
      <c r="CT17" s="624"/>
      <c r="CU17" s="624"/>
      <c r="CV17" s="624"/>
      <c r="CW17" s="624"/>
      <c r="CX17" s="624"/>
      <c r="CY17" s="625"/>
      <c r="CZ17" s="626">
        <v>9.6999999999999993</v>
      </c>
      <c r="DA17" s="626"/>
      <c r="DB17" s="626"/>
      <c r="DC17" s="626"/>
      <c r="DD17" s="632" t="s">
        <v>248</v>
      </c>
      <c r="DE17" s="624"/>
      <c r="DF17" s="624"/>
      <c r="DG17" s="624"/>
      <c r="DH17" s="624"/>
      <c r="DI17" s="624"/>
      <c r="DJ17" s="624"/>
      <c r="DK17" s="624"/>
      <c r="DL17" s="624"/>
      <c r="DM17" s="624"/>
      <c r="DN17" s="624"/>
      <c r="DO17" s="624"/>
      <c r="DP17" s="625"/>
      <c r="DQ17" s="632">
        <v>1784784</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43106</v>
      </c>
      <c r="S18" s="624"/>
      <c r="T18" s="624"/>
      <c r="U18" s="624"/>
      <c r="V18" s="624"/>
      <c r="W18" s="624"/>
      <c r="X18" s="624"/>
      <c r="Y18" s="625"/>
      <c r="Z18" s="626">
        <v>0.2</v>
      </c>
      <c r="AA18" s="626"/>
      <c r="AB18" s="626"/>
      <c r="AC18" s="626"/>
      <c r="AD18" s="627">
        <v>43106</v>
      </c>
      <c r="AE18" s="627"/>
      <c r="AF18" s="627"/>
      <c r="AG18" s="627"/>
      <c r="AH18" s="627"/>
      <c r="AI18" s="627"/>
      <c r="AJ18" s="627"/>
      <c r="AK18" s="627"/>
      <c r="AL18" s="628">
        <v>0.4</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132</v>
      </c>
      <c r="BH18" s="624"/>
      <c r="BI18" s="624"/>
      <c r="BJ18" s="624"/>
      <c r="BK18" s="624"/>
      <c r="BL18" s="624"/>
      <c r="BM18" s="624"/>
      <c r="BN18" s="625"/>
      <c r="BO18" s="626" t="s">
        <v>132</v>
      </c>
      <c r="BP18" s="626"/>
      <c r="BQ18" s="626"/>
      <c r="BR18" s="626"/>
      <c r="BS18" s="627" t="s">
        <v>248</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132</v>
      </c>
      <c r="CS18" s="624"/>
      <c r="CT18" s="624"/>
      <c r="CU18" s="624"/>
      <c r="CV18" s="624"/>
      <c r="CW18" s="624"/>
      <c r="CX18" s="624"/>
      <c r="CY18" s="625"/>
      <c r="CZ18" s="626" t="s">
        <v>132</v>
      </c>
      <c r="DA18" s="626"/>
      <c r="DB18" s="626"/>
      <c r="DC18" s="626"/>
      <c r="DD18" s="632" t="s">
        <v>248</v>
      </c>
      <c r="DE18" s="624"/>
      <c r="DF18" s="624"/>
      <c r="DG18" s="624"/>
      <c r="DH18" s="624"/>
      <c r="DI18" s="624"/>
      <c r="DJ18" s="624"/>
      <c r="DK18" s="624"/>
      <c r="DL18" s="624"/>
      <c r="DM18" s="624"/>
      <c r="DN18" s="624"/>
      <c r="DO18" s="624"/>
      <c r="DP18" s="625"/>
      <c r="DQ18" s="632" t="s">
        <v>248</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40685</v>
      </c>
      <c r="S19" s="624"/>
      <c r="T19" s="624"/>
      <c r="U19" s="624"/>
      <c r="V19" s="624"/>
      <c r="W19" s="624"/>
      <c r="X19" s="624"/>
      <c r="Y19" s="625"/>
      <c r="Z19" s="626">
        <v>0.2</v>
      </c>
      <c r="AA19" s="626"/>
      <c r="AB19" s="626"/>
      <c r="AC19" s="626"/>
      <c r="AD19" s="627">
        <v>40685</v>
      </c>
      <c r="AE19" s="627"/>
      <c r="AF19" s="627"/>
      <c r="AG19" s="627"/>
      <c r="AH19" s="627"/>
      <c r="AI19" s="627"/>
      <c r="AJ19" s="627"/>
      <c r="AK19" s="627"/>
      <c r="AL19" s="628">
        <v>0.4</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290192</v>
      </c>
      <c r="BH19" s="624"/>
      <c r="BI19" s="624"/>
      <c r="BJ19" s="624"/>
      <c r="BK19" s="624"/>
      <c r="BL19" s="624"/>
      <c r="BM19" s="624"/>
      <c r="BN19" s="625"/>
      <c r="BO19" s="626">
        <v>5.3</v>
      </c>
      <c r="BP19" s="626"/>
      <c r="BQ19" s="626"/>
      <c r="BR19" s="626"/>
      <c r="BS19" s="627" t="s">
        <v>248</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248</v>
      </c>
      <c r="CS19" s="624"/>
      <c r="CT19" s="624"/>
      <c r="CU19" s="624"/>
      <c r="CV19" s="624"/>
      <c r="CW19" s="624"/>
      <c r="CX19" s="624"/>
      <c r="CY19" s="625"/>
      <c r="CZ19" s="626" t="s">
        <v>132</v>
      </c>
      <c r="DA19" s="626"/>
      <c r="DB19" s="626"/>
      <c r="DC19" s="626"/>
      <c r="DD19" s="632" t="s">
        <v>248</v>
      </c>
      <c r="DE19" s="624"/>
      <c r="DF19" s="624"/>
      <c r="DG19" s="624"/>
      <c r="DH19" s="624"/>
      <c r="DI19" s="624"/>
      <c r="DJ19" s="624"/>
      <c r="DK19" s="624"/>
      <c r="DL19" s="624"/>
      <c r="DM19" s="624"/>
      <c r="DN19" s="624"/>
      <c r="DO19" s="624"/>
      <c r="DP19" s="625"/>
      <c r="DQ19" s="632" t="s">
        <v>132</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v>2421</v>
      </c>
      <c r="S20" s="624"/>
      <c r="T20" s="624"/>
      <c r="U20" s="624"/>
      <c r="V20" s="624"/>
      <c r="W20" s="624"/>
      <c r="X20" s="624"/>
      <c r="Y20" s="625"/>
      <c r="Z20" s="626">
        <v>0</v>
      </c>
      <c r="AA20" s="626"/>
      <c r="AB20" s="626"/>
      <c r="AC20" s="626"/>
      <c r="AD20" s="627">
        <v>2421</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290192</v>
      </c>
      <c r="BH20" s="624"/>
      <c r="BI20" s="624"/>
      <c r="BJ20" s="624"/>
      <c r="BK20" s="624"/>
      <c r="BL20" s="624"/>
      <c r="BM20" s="624"/>
      <c r="BN20" s="625"/>
      <c r="BO20" s="626">
        <v>5.3</v>
      </c>
      <c r="BP20" s="626"/>
      <c r="BQ20" s="626"/>
      <c r="BR20" s="626"/>
      <c r="BS20" s="627" t="s">
        <v>248</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18624928</v>
      </c>
      <c r="CS20" s="624"/>
      <c r="CT20" s="624"/>
      <c r="CU20" s="624"/>
      <c r="CV20" s="624"/>
      <c r="CW20" s="624"/>
      <c r="CX20" s="624"/>
      <c r="CY20" s="625"/>
      <c r="CZ20" s="626">
        <v>100</v>
      </c>
      <c r="DA20" s="626"/>
      <c r="DB20" s="626"/>
      <c r="DC20" s="626"/>
      <c r="DD20" s="632">
        <v>1330895</v>
      </c>
      <c r="DE20" s="624"/>
      <c r="DF20" s="624"/>
      <c r="DG20" s="624"/>
      <c r="DH20" s="624"/>
      <c r="DI20" s="624"/>
      <c r="DJ20" s="624"/>
      <c r="DK20" s="624"/>
      <c r="DL20" s="624"/>
      <c r="DM20" s="624"/>
      <c r="DN20" s="624"/>
      <c r="DO20" s="624"/>
      <c r="DP20" s="625"/>
      <c r="DQ20" s="632">
        <v>12219472</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4509180</v>
      </c>
      <c r="S21" s="624"/>
      <c r="T21" s="624"/>
      <c r="U21" s="624"/>
      <c r="V21" s="624"/>
      <c r="W21" s="624"/>
      <c r="X21" s="624"/>
      <c r="Y21" s="625"/>
      <c r="Z21" s="626">
        <v>23</v>
      </c>
      <c r="AA21" s="626"/>
      <c r="AB21" s="626"/>
      <c r="AC21" s="626"/>
      <c r="AD21" s="627">
        <v>3829096</v>
      </c>
      <c r="AE21" s="627"/>
      <c r="AF21" s="627"/>
      <c r="AG21" s="627"/>
      <c r="AH21" s="627"/>
      <c r="AI21" s="627"/>
      <c r="AJ21" s="627"/>
      <c r="AK21" s="627"/>
      <c r="AL21" s="628">
        <v>36</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15766</v>
      </c>
      <c r="BH21" s="624"/>
      <c r="BI21" s="624"/>
      <c r="BJ21" s="624"/>
      <c r="BK21" s="624"/>
      <c r="BL21" s="624"/>
      <c r="BM21" s="624"/>
      <c r="BN21" s="625"/>
      <c r="BO21" s="626">
        <v>0.3</v>
      </c>
      <c r="BP21" s="626"/>
      <c r="BQ21" s="626"/>
      <c r="BR21" s="626"/>
      <c r="BS21" s="627" t="s">
        <v>248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3829096</v>
      </c>
      <c r="S22" s="624"/>
      <c r="T22" s="624"/>
      <c r="U22" s="624"/>
      <c r="V22" s="624"/>
      <c r="W22" s="624"/>
      <c r="X22" s="624"/>
      <c r="Y22" s="625"/>
      <c r="Z22" s="626">
        <v>19.5</v>
      </c>
      <c r="AA22" s="626"/>
      <c r="AB22" s="626"/>
      <c r="AC22" s="626"/>
      <c r="AD22" s="627">
        <v>3829096</v>
      </c>
      <c r="AE22" s="627"/>
      <c r="AF22" s="627"/>
      <c r="AG22" s="627"/>
      <c r="AH22" s="627"/>
      <c r="AI22" s="627"/>
      <c r="AJ22" s="627"/>
      <c r="AK22" s="627"/>
      <c r="AL22" s="628">
        <v>36</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132</v>
      </c>
      <c r="BH22" s="624"/>
      <c r="BI22" s="624"/>
      <c r="BJ22" s="624"/>
      <c r="BK22" s="624"/>
      <c r="BL22" s="624"/>
      <c r="BM22" s="624"/>
      <c r="BN22" s="625"/>
      <c r="BO22" s="626" t="s">
        <v>248</v>
      </c>
      <c r="BP22" s="626"/>
      <c r="BQ22" s="626"/>
      <c r="BR22" s="626"/>
      <c r="BS22" s="627" t="s">
        <v>132</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680055</v>
      </c>
      <c r="S23" s="624"/>
      <c r="T23" s="624"/>
      <c r="U23" s="624"/>
      <c r="V23" s="624"/>
      <c r="W23" s="624"/>
      <c r="X23" s="624"/>
      <c r="Y23" s="625"/>
      <c r="Z23" s="626">
        <v>3.5</v>
      </c>
      <c r="AA23" s="626"/>
      <c r="AB23" s="626"/>
      <c r="AC23" s="626"/>
      <c r="AD23" s="627" t="s">
        <v>132</v>
      </c>
      <c r="AE23" s="627"/>
      <c r="AF23" s="627"/>
      <c r="AG23" s="627"/>
      <c r="AH23" s="627"/>
      <c r="AI23" s="627"/>
      <c r="AJ23" s="627"/>
      <c r="AK23" s="627"/>
      <c r="AL23" s="628" t="s">
        <v>248</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274426</v>
      </c>
      <c r="BH23" s="624"/>
      <c r="BI23" s="624"/>
      <c r="BJ23" s="624"/>
      <c r="BK23" s="624"/>
      <c r="BL23" s="624"/>
      <c r="BM23" s="624"/>
      <c r="BN23" s="625"/>
      <c r="BO23" s="626">
        <v>5</v>
      </c>
      <c r="BP23" s="626"/>
      <c r="BQ23" s="626"/>
      <c r="BR23" s="626"/>
      <c r="BS23" s="627" t="s">
        <v>132</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v>29</v>
      </c>
      <c r="S24" s="624"/>
      <c r="T24" s="624"/>
      <c r="U24" s="624"/>
      <c r="V24" s="624"/>
      <c r="W24" s="624"/>
      <c r="X24" s="624"/>
      <c r="Y24" s="625"/>
      <c r="Z24" s="626">
        <v>0</v>
      </c>
      <c r="AA24" s="626"/>
      <c r="AB24" s="626"/>
      <c r="AC24" s="626"/>
      <c r="AD24" s="627" t="s">
        <v>132</v>
      </c>
      <c r="AE24" s="627"/>
      <c r="AF24" s="627"/>
      <c r="AG24" s="627"/>
      <c r="AH24" s="627"/>
      <c r="AI24" s="627"/>
      <c r="AJ24" s="627"/>
      <c r="AK24" s="627"/>
      <c r="AL24" s="628" t="s">
        <v>132</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132</v>
      </c>
      <c r="BH24" s="624"/>
      <c r="BI24" s="624"/>
      <c r="BJ24" s="624"/>
      <c r="BK24" s="624"/>
      <c r="BL24" s="624"/>
      <c r="BM24" s="624"/>
      <c r="BN24" s="625"/>
      <c r="BO24" s="626" t="s">
        <v>132</v>
      </c>
      <c r="BP24" s="626"/>
      <c r="BQ24" s="626"/>
      <c r="BR24" s="626"/>
      <c r="BS24" s="627" t="s">
        <v>132</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8572265</v>
      </c>
      <c r="CS24" s="613"/>
      <c r="CT24" s="613"/>
      <c r="CU24" s="613"/>
      <c r="CV24" s="613"/>
      <c r="CW24" s="613"/>
      <c r="CX24" s="613"/>
      <c r="CY24" s="614"/>
      <c r="CZ24" s="617">
        <v>46</v>
      </c>
      <c r="DA24" s="618"/>
      <c r="DB24" s="618"/>
      <c r="DC24" s="634"/>
      <c r="DD24" s="653">
        <v>5606509</v>
      </c>
      <c r="DE24" s="613"/>
      <c r="DF24" s="613"/>
      <c r="DG24" s="613"/>
      <c r="DH24" s="613"/>
      <c r="DI24" s="613"/>
      <c r="DJ24" s="613"/>
      <c r="DK24" s="614"/>
      <c r="DL24" s="653">
        <v>5569997</v>
      </c>
      <c r="DM24" s="613"/>
      <c r="DN24" s="613"/>
      <c r="DO24" s="613"/>
      <c r="DP24" s="613"/>
      <c r="DQ24" s="613"/>
      <c r="DR24" s="613"/>
      <c r="DS24" s="613"/>
      <c r="DT24" s="613"/>
      <c r="DU24" s="613"/>
      <c r="DV24" s="614"/>
      <c r="DW24" s="617">
        <v>51.5</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11559650</v>
      </c>
      <c r="S25" s="624"/>
      <c r="T25" s="624"/>
      <c r="U25" s="624"/>
      <c r="V25" s="624"/>
      <c r="W25" s="624"/>
      <c r="X25" s="624"/>
      <c r="Y25" s="625"/>
      <c r="Z25" s="626">
        <v>58.9</v>
      </c>
      <c r="AA25" s="626"/>
      <c r="AB25" s="626"/>
      <c r="AC25" s="626"/>
      <c r="AD25" s="627">
        <v>10605140</v>
      </c>
      <c r="AE25" s="627"/>
      <c r="AF25" s="627"/>
      <c r="AG25" s="627"/>
      <c r="AH25" s="627"/>
      <c r="AI25" s="627"/>
      <c r="AJ25" s="627"/>
      <c r="AK25" s="627"/>
      <c r="AL25" s="628">
        <v>99.8</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132</v>
      </c>
      <c r="BH25" s="624"/>
      <c r="BI25" s="624"/>
      <c r="BJ25" s="624"/>
      <c r="BK25" s="624"/>
      <c r="BL25" s="624"/>
      <c r="BM25" s="624"/>
      <c r="BN25" s="625"/>
      <c r="BO25" s="626" t="s">
        <v>132</v>
      </c>
      <c r="BP25" s="626"/>
      <c r="BQ25" s="626"/>
      <c r="BR25" s="626"/>
      <c r="BS25" s="627" t="s">
        <v>248</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2968264</v>
      </c>
      <c r="CS25" s="654"/>
      <c r="CT25" s="654"/>
      <c r="CU25" s="654"/>
      <c r="CV25" s="654"/>
      <c r="CW25" s="654"/>
      <c r="CX25" s="654"/>
      <c r="CY25" s="655"/>
      <c r="CZ25" s="628">
        <v>15.9</v>
      </c>
      <c r="DA25" s="656"/>
      <c r="DB25" s="656"/>
      <c r="DC25" s="658"/>
      <c r="DD25" s="632">
        <v>2683088</v>
      </c>
      <c r="DE25" s="654"/>
      <c r="DF25" s="654"/>
      <c r="DG25" s="654"/>
      <c r="DH25" s="654"/>
      <c r="DI25" s="654"/>
      <c r="DJ25" s="654"/>
      <c r="DK25" s="655"/>
      <c r="DL25" s="632">
        <v>2663010</v>
      </c>
      <c r="DM25" s="654"/>
      <c r="DN25" s="654"/>
      <c r="DO25" s="654"/>
      <c r="DP25" s="654"/>
      <c r="DQ25" s="654"/>
      <c r="DR25" s="654"/>
      <c r="DS25" s="654"/>
      <c r="DT25" s="654"/>
      <c r="DU25" s="654"/>
      <c r="DV25" s="655"/>
      <c r="DW25" s="628">
        <v>24.6</v>
      </c>
      <c r="DX25" s="656"/>
      <c r="DY25" s="656"/>
      <c r="DZ25" s="656"/>
      <c r="EA25" s="656"/>
      <c r="EB25" s="656"/>
      <c r="EC25" s="657"/>
    </row>
    <row r="26" spans="2:133" ht="11.25" customHeight="1" x14ac:dyDescent="0.15">
      <c r="B26" s="620" t="s">
        <v>299</v>
      </c>
      <c r="C26" s="621"/>
      <c r="D26" s="621"/>
      <c r="E26" s="621"/>
      <c r="F26" s="621"/>
      <c r="G26" s="621"/>
      <c r="H26" s="621"/>
      <c r="I26" s="621"/>
      <c r="J26" s="621"/>
      <c r="K26" s="621"/>
      <c r="L26" s="621"/>
      <c r="M26" s="621"/>
      <c r="N26" s="621"/>
      <c r="O26" s="621"/>
      <c r="P26" s="621"/>
      <c r="Q26" s="622"/>
      <c r="R26" s="623">
        <v>3544</v>
      </c>
      <c r="S26" s="624"/>
      <c r="T26" s="624"/>
      <c r="U26" s="624"/>
      <c r="V26" s="624"/>
      <c r="W26" s="624"/>
      <c r="X26" s="624"/>
      <c r="Y26" s="625"/>
      <c r="Z26" s="626">
        <v>0</v>
      </c>
      <c r="AA26" s="626"/>
      <c r="AB26" s="626"/>
      <c r="AC26" s="626"/>
      <c r="AD26" s="627">
        <v>3544</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248</v>
      </c>
      <c r="BH26" s="624"/>
      <c r="BI26" s="624"/>
      <c r="BJ26" s="624"/>
      <c r="BK26" s="624"/>
      <c r="BL26" s="624"/>
      <c r="BM26" s="624"/>
      <c r="BN26" s="625"/>
      <c r="BO26" s="626" t="s">
        <v>248</v>
      </c>
      <c r="BP26" s="626"/>
      <c r="BQ26" s="626"/>
      <c r="BR26" s="626"/>
      <c r="BS26" s="627" t="s">
        <v>248</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1599899</v>
      </c>
      <c r="CS26" s="624"/>
      <c r="CT26" s="624"/>
      <c r="CU26" s="624"/>
      <c r="CV26" s="624"/>
      <c r="CW26" s="624"/>
      <c r="CX26" s="624"/>
      <c r="CY26" s="625"/>
      <c r="CZ26" s="628">
        <v>8.6</v>
      </c>
      <c r="DA26" s="656"/>
      <c r="DB26" s="656"/>
      <c r="DC26" s="658"/>
      <c r="DD26" s="632">
        <v>1395637</v>
      </c>
      <c r="DE26" s="624"/>
      <c r="DF26" s="624"/>
      <c r="DG26" s="624"/>
      <c r="DH26" s="624"/>
      <c r="DI26" s="624"/>
      <c r="DJ26" s="624"/>
      <c r="DK26" s="625"/>
      <c r="DL26" s="632" t="s">
        <v>248</v>
      </c>
      <c r="DM26" s="624"/>
      <c r="DN26" s="624"/>
      <c r="DO26" s="624"/>
      <c r="DP26" s="624"/>
      <c r="DQ26" s="624"/>
      <c r="DR26" s="624"/>
      <c r="DS26" s="624"/>
      <c r="DT26" s="624"/>
      <c r="DU26" s="624"/>
      <c r="DV26" s="625"/>
      <c r="DW26" s="628" t="s">
        <v>248</v>
      </c>
      <c r="DX26" s="656"/>
      <c r="DY26" s="656"/>
      <c r="DZ26" s="656"/>
      <c r="EA26" s="656"/>
      <c r="EB26" s="656"/>
      <c r="EC26" s="657"/>
    </row>
    <row r="27" spans="2:133" ht="11.25" customHeight="1" x14ac:dyDescent="0.15">
      <c r="B27" s="620" t="s">
        <v>302</v>
      </c>
      <c r="C27" s="621"/>
      <c r="D27" s="621"/>
      <c r="E27" s="621"/>
      <c r="F27" s="621"/>
      <c r="G27" s="621"/>
      <c r="H27" s="621"/>
      <c r="I27" s="621"/>
      <c r="J27" s="621"/>
      <c r="K27" s="621"/>
      <c r="L27" s="621"/>
      <c r="M27" s="621"/>
      <c r="N27" s="621"/>
      <c r="O27" s="621"/>
      <c r="P27" s="621"/>
      <c r="Q27" s="622"/>
      <c r="R27" s="623">
        <v>80491</v>
      </c>
      <c r="S27" s="624"/>
      <c r="T27" s="624"/>
      <c r="U27" s="624"/>
      <c r="V27" s="624"/>
      <c r="W27" s="624"/>
      <c r="X27" s="624"/>
      <c r="Y27" s="625"/>
      <c r="Z27" s="626">
        <v>0.4</v>
      </c>
      <c r="AA27" s="626"/>
      <c r="AB27" s="626"/>
      <c r="AC27" s="626"/>
      <c r="AD27" s="627" t="s">
        <v>248</v>
      </c>
      <c r="AE27" s="627"/>
      <c r="AF27" s="627"/>
      <c r="AG27" s="627"/>
      <c r="AH27" s="627"/>
      <c r="AI27" s="627"/>
      <c r="AJ27" s="627"/>
      <c r="AK27" s="627"/>
      <c r="AL27" s="628" t="s">
        <v>132</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5526150</v>
      </c>
      <c r="BH27" s="624"/>
      <c r="BI27" s="624"/>
      <c r="BJ27" s="624"/>
      <c r="BK27" s="624"/>
      <c r="BL27" s="624"/>
      <c r="BM27" s="624"/>
      <c r="BN27" s="625"/>
      <c r="BO27" s="626">
        <v>100</v>
      </c>
      <c r="BP27" s="626"/>
      <c r="BQ27" s="626"/>
      <c r="BR27" s="626"/>
      <c r="BS27" s="627">
        <v>59469</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3800889</v>
      </c>
      <c r="CS27" s="654"/>
      <c r="CT27" s="654"/>
      <c r="CU27" s="654"/>
      <c r="CV27" s="654"/>
      <c r="CW27" s="654"/>
      <c r="CX27" s="654"/>
      <c r="CY27" s="655"/>
      <c r="CZ27" s="628">
        <v>20.399999999999999</v>
      </c>
      <c r="DA27" s="656"/>
      <c r="DB27" s="656"/>
      <c r="DC27" s="658"/>
      <c r="DD27" s="632">
        <v>1138637</v>
      </c>
      <c r="DE27" s="654"/>
      <c r="DF27" s="654"/>
      <c r="DG27" s="654"/>
      <c r="DH27" s="654"/>
      <c r="DI27" s="654"/>
      <c r="DJ27" s="654"/>
      <c r="DK27" s="655"/>
      <c r="DL27" s="632">
        <v>1134879</v>
      </c>
      <c r="DM27" s="654"/>
      <c r="DN27" s="654"/>
      <c r="DO27" s="654"/>
      <c r="DP27" s="654"/>
      <c r="DQ27" s="654"/>
      <c r="DR27" s="654"/>
      <c r="DS27" s="654"/>
      <c r="DT27" s="654"/>
      <c r="DU27" s="654"/>
      <c r="DV27" s="655"/>
      <c r="DW27" s="628">
        <v>10.5</v>
      </c>
      <c r="DX27" s="656"/>
      <c r="DY27" s="656"/>
      <c r="DZ27" s="656"/>
      <c r="EA27" s="656"/>
      <c r="EB27" s="656"/>
      <c r="EC27" s="657"/>
    </row>
    <row r="28" spans="2:133" ht="11.25" customHeight="1" x14ac:dyDescent="0.15">
      <c r="B28" s="620" t="s">
        <v>305</v>
      </c>
      <c r="C28" s="621"/>
      <c r="D28" s="621"/>
      <c r="E28" s="621"/>
      <c r="F28" s="621"/>
      <c r="G28" s="621"/>
      <c r="H28" s="621"/>
      <c r="I28" s="621"/>
      <c r="J28" s="621"/>
      <c r="K28" s="621"/>
      <c r="L28" s="621"/>
      <c r="M28" s="621"/>
      <c r="N28" s="621"/>
      <c r="O28" s="621"/>
      <c r="P28" s="621"/>
      <c r="Q28" s="622"/>
      <c r="R28" s="623">
        <v>171358</v>
      </c>
      <c r="S28" s="624"/>
      <c r="T28" s="624"/>
      <c r="U28" s="624"/>
      <c r="V28" s="624"/>
      <c r="W28" s="624"/>
      <c r="X28" s="624"/>
      <c r="Y28" s="625"/>
      <c r="Z28" s="626">
        <v>0.9</v>
      </c>
      <c r="AA28" s="626"/>
      <c r="AB28" s="626"/>
      <c r="AC28" s="626"/>
      <c r="AD28" s="627">
        <v>22699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1803112</v>
      </c>
      <c r="CS28" s="624"/>
      <c r="CT28" s="624"/>
      <c r="CU28" s="624"/>
      <c r="CV28" s="624"/>
      <c r="CW28" s="624"/>
      <c r="CX28" s="624"/>
      <c r="CY28" s="625"/>
      <c r="CZ28" s="628">
        <v>9.6999999999999993</v>
      </c>
      <c r="DA28" s="656"/>
      <c r="DB28" s="656"/>
      <c r="DC28" s="658"/>
      <c r="DD28" s="632">
        <v>1784784</v>
      </c>
      <c r="DE28" s="624"/>
      <c r="DF28" s="624"/>
      <c r="DG28" s="624"/>
      <c r="DH28" s="624"/>
      <c r="DI28" s="624"/>
      <c r="DJ28" s="624"/>
      <c r="DK28" s="625"/>
      <c r="DL28" s="632">
        <v>1772108</v>
      </c>
      <c r="DM28" s="624"/>
      <c r="DN28" s="624"/>
      <c r="DO28" s="624"/>
      <c r="DP28" s="624"/>
      <c r="DQ28" s="624"/>
      <c r="DR28" s="624"/>
      <c r="DS28" s="624"/>
      <c r="DT28" s="624"/>
      <c r="DU28" s="624"/>
      <c r="DV28" s="625"/>
      <c r="DW28" s="628">
        <v>16.399999999999999</v>
      </c>
      <c r="DX28" s="656"/>
      <c r="DY28" s="656"/>
      <c r="DZ28" s="656"/>
      <c r="EA28" s="656"/>
      <c r="EB28" s="656"/>
      <c r="EC28" s="657"/>
    </row>
    <row r="29" spans="2:133" ht="11.25" customHeight="1" x14ac:dyDescent="0.15">
      <c r="B29" s="620" t="s">
        <v>307</v>
      </c>
      <c r="C29" s="621"/>
      <c r="D29" s="621"/>
      <c r="E29" s="621"/>
      <c r="F29" s="621"/>
      <c r="G29" s="621"/>
      <c r="H29" s="621"/>
      <c r="I29" s="621"/>
      <c r="J29" s="621"/>
      <c r="K29" s="621"/>
      <c r="L29" s="621"/>
      <c r="M29" s="621"/>
      <c r="N29" s="621"/>
      <c r="O29" s="621"/>
      <c r="P29" s="621"/>
      <c r="Q29" s="622"/>
      <c r="R29" s="623">
        <v>139438</v>
      </c>
      <c r="S29" s="624"/>
      <c r="T29" s="624"/>
      <c r="U29" s="624"/>
      <c r="V29" s="624"/>
      <c r="W29" s="624"/>
      <c r="X29" s="624"/>
      <c r="Y29" s="625"/>
      <c r="Z29" s="626">
        <v>0.7</v>
      </c>
      <c r="AA29" s="626"/>
      <c r="AB29" s="626"/>
      <c r="AC29" s="626"/>
      <c r="AD29" s="627" t="s">
        <v>248</v>
      </c>
      <c r="AE29" s="627"/>
      <c r="AF29" s="627"/>
      <c r="AG29" s="627"/>
      <c r="AH29" s="627"/>
      <c r="AI29" s="627"/>
      <c r="AJ29" s="627"/>
      <c r="AK29" s="627"/>
      <c r="AL29" s="628" t="s">
        <v>248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1803112</v>
      </c>
      <c r="CS29" s="654"/>
      <c r="CT29" s="654"/>
      <c r="CU29" s="654"/>
      <c r="CV29" s="654"/>
      <c r="CW29" s="654"/>
      <c r="CX29" s="654"/>
      <c r="CY29" s="655"/>
      <c r="CZ29" s="628">
        <v>9.6999999999999993</v>
      </c>
      <c r="DA29" s="656"/>
      <c r="DB29" s="656"/>
      <c r="DC29" s="658"/>
      <c r="DD29" s="632">
        <v>1784784</v>
      </c>
      <c r="DE29" s="654"/>
      <c r="DF29" s="654"/>
      <c r="DG29" s="654"/>
      <c r="DH29" s="654"/>
      <c r="DI29" s="654"/>
      <c r="DJ29" s="654"/>
      <c r="DK29" s="655"/>
      <c r="DL29" s="632">
        <v>1772108</v>
      </c>
      <c r="DM29" s="654"/>
      <c r="DN29" s="654"/>
      <c r="DO29" s="654"/>
      <c r="DP29" s="654"/>
      <c r="DQ29" s="654"/>
      <c r="DR29" s="654"/>
      <c r="DS29" s="654"/>
      <c r="DT29" s="654"/>
      <c r="DU29" s="654"/>
      <c r="DV29" s="655"/>
      <c r="DW29" s="628">
        <v>16.399999999999999</v>
      </c>
      <c r="DX29" s="656"/>
      <c r="DY29" s="656"/>
      <c r="DZ29" s="656"/>
      <c r="EA29" s="656"/>
      <c r="EB29" s="656"/>
      <c r="EC29" s="657"/>
    </row>
    <row r="30" spans="2:133" ht="11.25" customHeight="1" x14ac:dyDescent="0.15">
      <c r="B30" s="620" t="s">
        <v>310</v>
      </c>
      <c r="C30" s="621"/>
      <c r="D30" s="621"/>
      <c r="E30" s="621"/>
      <c r="F30" s="621"/>
      <c r="G30" s="621"/>
      <c r="H30" s="621"/>
      <c r="I30" s="621"/>
      <c r="J30" s="621"/>
      <c r="K30" s="621"/>
      <c r="L30" s="621"/>
      <c r="M30" s="621"/>
      <c r="N30" s="621"/>
      <c r="O30" s="621"/>
      <c r="P30" s="621"/>
      <c r="Q30" s="622"/>
      <c r="R30" s="623">
        <v>3584820</v>
      </c>
      <c r="S30" s="624"/>
      <c r="T30" s="624"/>
      <c r="U30" s="624"/>
      <c r="V30" s="624"/>
      <c r="W30" s="624"/>
      <c r="X30" s="624"/>
      <c r="Y30" s="625"/>
      <c r="Z30" s="626">
        <v>18.3</v>
      </c>
      <c r="AA30" s="626"/>
      <c r="AB30" s="626"/>
      <c r="AC30" s="626"/>
      <c r="AD30" s="627" t="s">
        <v>132</v>
      </c>
      <c r="AE30" s="627"/>
      <c r="AF30" s="627"/>
      <c r="AG30" s="627"/>
      <c r="AH30" s="627"/>
      <c r="AI30" s="627"/>
      <c r="AJ30" s="627"/>
      <c r="AK30" s="627"/>
      <c r="AL30" s="628" t="s">
        <v>248</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1748319</v>
      </c>
      <c r="CS30" s="624"/>
      <c r="CT30" s="624"/>
      <c r="CU30" s="624"/>
      <c r="CV30" s="624"/>
      <c r="CW30" s="624"/>
      <c r="CX30" s="624"/>
      <c r="CY30" s="625"/>
      <c r="CZ30" s="628">
        <v>9.4</v>
      </c>
      <c r="DA30" s="656"/>
      <c r="DB30" s="656"/>
      <c r="DC30" s="658"/>
      <c r="DD30" s="632">
        <v>1730622</v>
      </c>
      <c r="DE30" s="624"/>
      <c r="DF30" s="624"/>
      <c r="DG30" s="624"/>
      <c r="DH30" s="624"/>
      <c r="DI30" s="624"/>
      <c r="DJ30" s="624"/>
      <c r="DK30" s="625"/>
      <c r="DL30" s="632">
        <v>1717946</v>
      </c>
      <c r="DM30" s="624"/>
      <c r="DN30" s="624"/>
      <c r="DO30" s="624"/>
      <c r="DP30" s="624"/>
      <c r="DQ30" s="624"/>
      <c r="DR30" s="624"/>
      <c r="DS30" s="624"/>
      <c r="DT30" s="624"/>
      <c r="DU30" s="624"/>
      <c r="DV30" s="625"/>
      <c r="DW30" s="628">
        <v>15.9</v>
      </c>
      <c r="DX30" s="656"/>
      <c r="DY30" s="656"/>
      <c r="DZ30" s="656"/>
      <c r="EA30" s="656"/>
      <c r="EB30" s="656"/>
      <c r="EC30" s="657"/>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132</v>
      </c>
      <c r="S31" s="624"/>
      <c r="T31" s="624"/>
      <c r="U31" s="624"/>
      <c r="V31" s="624"/>
      <c r="W31" s="624"/>
      <c r="X31" s="624"/>
      <c r="Y31" s="625"/>
      <c r="Z31" s="626" t="s">
        <v>132</v>
      </c>
      <c r="AA31" s="626"/>
      <c r="AB31" s="626"/>
      <c r="AC31" s="626"/>
      <c r="AD31" s="627" t="s">
        <v>248</v>
      </c>
      <c r="AE31" s="627"/>
      <c r="AF31" s="627"/>
      <c r="AG31" s="627"/>
      <c r="AH31" s="627"/>
      <c r="AI31" s="627"/>
      <c r="AJ31" s="627"/>
      <c r="AK31" s="627"/>
      <c r="AL31" s="628" t="s">
        <v>248</v>
      </c>
      <c r="AM31" s="629"/>
      <c r="AN31" s="629"/>
      <c r="AO31" s="630"/>
      <c r="AP31" s="667" t="s">
        <v>315</v>
      </c>
      <c r="AQ31" s="668"/>
      <c r="AR31" s="668"/>
      <c r="AS31" s="668"/>
      <c r="AT31" s="673" t="s">
        <v>316</v>
      </c>
      <c r="AU31" s="218"/>
      <c r="AV31" s="218"/>
      <c r="AW31" s="218"/>
      <c r="AX31" s="609" t="s">
        <v>191</v>
      </c>
      <c r="AY31" s="610"/>
      <c r="AZ31" s="610"/>
      <c r="BA31" s="610"/>
      <c r="BB31" s="610"/>
      <c r="BC31" s="610"/>
      <c r="BD31" s="610"/>
      <c r="BE31" s="610"/>
      <c r="BF31" s="611"/>
      <c r="BG31" s="676">
        <v>98.9</v>
      </c>
      <c r="BH31" s="677"/>
      <c r="BI31" s="677"/>
      <c r="BJ31" s="677"/>
      <c r="BK31" s="677"/>
      <c r="BL31" s="677"/>
      <c r="BM31" s="618">
        <v>97</v>
      </c>
      <c r="BN31" s="677"/>
      <c r="BO31" s="677"/>
      <c r="BP31" s="677"/>
      <c r="BQ31" s="678"/>
      <c r="BR31" s="676">
        <v>98.8</v>
      </c>
      <c r="BS31" s="677"/>
      <c r="BT31" s="677"/>
      <c r="BU31" s="677"/>
      <c r="BV31" s="677"/>
      <c r="BW31" s="677"/>
      <c r="BX31" s="618">
        <v>96.6</v>
      </c>
      <c r="BY31" s="677"/>
      <c r="BZ31" s="677"/>
      <c r="CA31" s="677"/>
      <c r="CB31" s="678"/>
      <c r="CD31" s="663"/>
      <c r="CE31" s="664"/>
      <c r="CF31" s="620" t="s">
        <v>317</v>
      </c>
      <c r="CG31" s="621"/>
      <c r="CH31" s="621"/>
      <c r="CI31" s="621"/>
      <c r="CJ31" s="621"/>
      <c r="CK31" s="621"/>
      <c r="CL31" s="621"/>
      <c r="CM31" s="621"/>
      <c r="CN31" s="621"/>
      <c r="CO31" s="621"/>
      <c r="CP31" s="621"/>
      <c r="CQ31" s="622"/>
      <c r="CR31" s="623">
        <v>54793</v>
      </c>
      <c r="CS31" s="654"/>
      <c r="CT31" s="654"/>
      <c r="CU31" s="654"/>
      <c r="CV31" s="654"/>
      <c r="CW31" s="654"/>
      <c r="CX31" s="654"/>
      <c r="CY31" s="655"/>
      <c r="CZ31" s="628">
        <v>0.3</v>
      </c>
      <c r="DA31" s="656"/>
      <c r="DB31" s="656"/>
      <c r="DC31" s="658"/>
      <c r="DD31" s="632">
        <v>54162</v>
      </c>
      <c r="DE31" s="654"/>
      <c r="DF31" s="654"/>
      <c r="DG31" s="654"/>
      <c r="DH31" s="654"/>
      <c r="DI31" s="654"/>
      <c r="DJ31" s="654"/>
      <c r="DK31" s="655"/>
      <c r="DL31" s="632">
        <v>54162</v>
      </c>
      <c r="DM31" s="654"/>
      <c r="DN31" s="654"/>
      <c r="DO31" s="654"/>
      <c r="DP31" s="654"/>
      <c r="DQ31" s="654"/>
      <c r="DR31" s="654"/>
      <c r="DS31" s="654"/>
      <c r="DT31" s="654"/>
      <c r="DU31" s="654"/>
      <c r="DV31" s="655"/>
      <c r="DW31" s="628">
        <v>0.5</v>
      </c>
      <c r="DX31" s="656"/>
      <c r="DY31" s="656"/>
      <c r="DZ31" s="656"/>
      <c r="EA31" s="656"/>
      <c r="EB31" s="656"/>
      <c r="EC31" s="657"/>
    </row>
    <row r="32" spans="2:133" ht="11.25" customHeight="1" x14ac:dyDescent="0.15">
      <c r="B32" s="620" t="s">
        <v>318</v>
      </c>
      <c r="C32" s="621"/>
      <c r="D32" s="621"/>
      <c r="E32" s="621"/>
      <c r="F32" s="621"/>
      <c r="G32" s="621"/>
      <c r="H32" s="621"/>
      <c r="I32" s="621"/>
      <c r="J32" s="621"/>
      <c r="K32" s="621"/>
      <c r="L32" s="621"/>
      <c r="M32" s="621"/>
      <c r="N32" s="621"/>
      <c r="O32" s="621"/>
      <c r="P32" s="621"/>
      <c r="Q32" s="622"/>
      <c r="R32" s="623">
        <v>1344718</v>
      </c>
      <c r="S32" s="624"/>
      <c r="T32" s="624"/>
      <c r="U32" s="624"/>
      <c r="V32" s="624"/>
      <c r="W32" s="624"/>
      <c r="X32" s="624"/>
      <c r="Y32" s="625"/>
      <c r="Z32" s="626">
        <v>6.9</v>
      </c>
      <c r="AA32" s="626"/>
      <c r="AB32" s="626"/>
      <c r="AC32" s="626"/>
      <c r="AD32" s="627" t="s">
        <v>132</v>
      </c>
      <c r="AE32" s="627"/>
      <c r="AF32" s="627"/>
      <c r="AG32" s="627"/>
      <c r="AH32" s="627"/>
      <c r="AI32" s="627"/>
      <c r="AJ32" s="627"/>
      <c r="AK32" s="627"/>
      <c r="AL32" s="628" t="s">
        <v>132</v>
      </c>
      <c r="AM32" s="629"/>
      <c r="AN32" s="629"/>
      <c r="AO32" s="630"/>
      <c r="AP32" s="669"/>
      <c r="AQ32" s="670"/>
      <c r="AR32" s="670"/>
      <c r="AS32" s="670"/>
      <c r="AT32" s="674"/>
      <c r="AU32" s="214" t="s">
        <v>319</v>
      </c>
      <c r="AX32" s="620" t="s">
        <v>320</v>
      </c>
      <c r="AY32" s="621"/>
      <c r="AZ32" s="621"/>
      <c r="BA32" s="621"/>
      <c r="BB32" s="621"/>
      <c r="BC32" s="621"/>
      <c r="BD32" s="621"/>
      <c r="BE32" s="621"/>
      <c r="BF32" s="622"/>
      <c r="BG32" s="679">
        <v>98.8</v>
      </c>
      <c r="BH32" s="654"/>
      <c r="BI32" s="654"/>
      <c r="BJ32" s="654"/>
      <c r="BK32" s="654"/>
      <c r="BL32" s="654"/>
      <c r="BM32" s="629">
        <v>97.1</v>
      </c>
      <c r="BN32" s="654"/>
      <c r="BO32" s="654"/>
      <c r="BP32" s="654"/>
      <c r="BQ32" s="680"/>
      <c r="BR32" s="679">
        <v>98.5</v>
      </c>
      <c r="BS32" s="654"/>
      <c r="BT32" s="654"/>
      <c r="BU32" s="654"/>
      <c r="BV32" s="654"/>
      <c r="BW32" s="654"/>
      <c r="BX32" s="629">
        <v>96.7</v>
      </c>
      <c r="BY32" s="654"/>
      <c r="BZ32" s="654"/>
      <c r="CA32" s="654"/>
      <c r="CB32" s="680"/>
      <c r="CD32" s="665"/>
      <c r="CE32" s="666"/>
      <c r="CF32" s="620" t="s">
        <v>321</v>
      </c>
      <c r="CG32" s="621"/>
      <c r="CH32" s="621"/>
      <c r="CI32" s="621"/>
      <c r="CJ32" s="621"/>
      <c r="CK32" s="621"/>
      <c r="CL32" s="621"/>
      <c r="CM32" s="621"/>
      <c r="CN32" s="621"/>
      <c r="CO32" s="621"/>
      <c r="CP32" s="621"/>
      <c r="CQ32" s="622"/>
      <c r="CR32" s="623" t="s">
        <v>132</v>
      </c>
      <c r="CS32" s="624"/>
      <c r="CT32" s="624"/>
      <c r="CU32" s="624"/>
      <c r="CV32" s="624"/>
      <c r="CW32" s="624"/>
      <c r="CX32" s="624"/>
      <c r="CY32" s="625"/>
      <c r="CZ32" s="628" t="s">
        <v>132</v>
      </c>
      <c r="DA32" s="656"/>
      <c r="DB32" s="656"/>
      <c r="DC32" s="658"/>
      <c r="DD32" s="632" t="s">
        <v>132</v>
      </c>
      <c r="DE32" s="624"/>
      <c r="DF32" s="624"/>
      <c r="DG32" s="624"/>
      <c r="DH32" s="624"/>
      <c r="DI32" s="624"/>
      <c r="DJ32" s="624"/>
      <c r="DK32" s="625"/>
      <c r="DL32" s="632" t="s">
        <v>248</v>
      </c>
      <c r="DM32" s="624"/>
      <c r="DN32" s="624"/>
      <c r="DO32" s="624"/>
      <c r="DP32" s="624"/>
      <c r="DQ32" s="624"/>
      <c r="DR32" s="624"/>
      <c r="DS32" s="624"/>
      <c r="DT32" s="624"/>
      <c r="DU32" s="624"/>
      <c r="DV32" s="625"/>
      <c r="DW32" s="628" t="s">
        <v>248</v>
      </c>
      <c r="DX32" s="656"/>
      <c r="DY32" s="656"/>
      <c r="DZ32" s="656"/>
      <c r="EA32" s="656"/>
      <c r="EB32" s="656"/>
      <c r="EC32" s="657"/>
    </row>
    <row r="33" spans="2:133" ht="11.25" customHeight="1" x14ac:dyDescent="0.15">
      <c r="B33" s="620" t="s">
        <v>322</v>
      </c>
      <c r="C33" s="621"/>
      <c r="D33" s="621"/>
      <c r="E33" s="621"/>
      <c r="F33" s="621"/>
      <c r="G33" s="621"/>
      <c r="H33" s="621"/>
      <c r="I33" s="621"/>
      <c r="J33" s="621"/>
      <c r="K33" s="621"/>
      <c r="L33" s="621"/>
      <c r="M33" s="621"/>
      <c r="N33" s="621"/>
      <c r="O33" s="621"/>
      <c r="P33" s="621"/>
      <c r="Q33" s="622"/>
      <c r="R33" s="623">
        <v>121852</v>
      </c>
      <c r="S33" s="624"/>
      <c r="T33" s="624"/>
      <c r="U33" s="624"/>
      <c r="V33" s="624"/>
      <c r="W33" s="624"/>
      <c r="X33" s="624"/>
      <c r="Y33" s="625"/>
      <c r="Z33" s="626">
        <v>0.6</v>
      </c>
      <c r="AA33" s="626"/>
      <c r="AB33" s="626"/>
      <c r="AC33" s="626"/>
      <c r="AD33" s="627" t="s">
        <v>132</v>
      </c>
      <c r="AE33" s="627"/>
      <c r="AF33" s="627"/>
      <c r="AG33" s="627"/>
      <c r="AH33" s="627"/>
      <c r="AI33" s="627"/>
      <c r="AJ33" s="627"/>
      <c r="AK33" s="627"/>
      <c r="AL33" s="628" t="s">
        <v>248</v>
      </c>
      <c r="AM33" s="629"/>
      <c r="AN33" s="629"/>
      <c r="AO33" s="630"/>
      <c r="AP33" s="671"/>
      <c r="AQ33" s="672"/>
      <c r="AR33" s="672"/>
      <c r="AS33" s="672"/>
      <c r="AT33" s="675"/>
      <c r="AU33" s="219"/>
      <c r="AV33" s="219"/>
      <c r="AW33" s="219"/>
      <c r="AX33" s="644" t="s">
        <v>323</v>
      </c>
      <c r="AY33" s="645"/>
      <c r="AZ33" s="645"/>
      <c r="BA33" s="645"/>
      <c r="BB33" s="645"/>
      <c r="BC33" s="645"/>
      <c r="BD33" s="645"/>
      <c r="BE33" s="645"/>
      <c r="BF33" s="646"/>
      <c r="BG33" s="681">
        <v>98.9</v>
      </c>
      <c r="BH33" s="682"/>
      <c r="BI33" s="682"/>
      <c r="BJ33" s="682"/>
      <c r="BK33" s="682"/>
      <c r="BL33" s="682"/>
      <c r="BM33" s="683">
        <v>96.7</v>
      </c>
      <c r="BN33" s="682"/>
      <c r="BO33" s="682"/>
      <c r="BP33" s="682"/>
      <c r="BQ33" s="684"/>
      <c r="BR33" s="681">
        <v>99</v>
      </c>
      <c r="BS33" s="682"/>
      <c r="BT33" s="682"/>
      <c r="BU33" s="682"/>
      <c r="BV33" s="682"/>
      <c r="BW33" s="682"/>
      <c r="BX33" s="683">
        <v>96.1</v>
      </c>
      <c r="BY33" s="682"/>
      <c r="BZ33" s="682"/>
      <c r="CA33" s="682"/>
      <c r="CB33" s="684"/>
      <c r="CD33" s="620" t="s">
        <v>324</v>
      </c>
      <c r="CE33" s="621"/>
      <c r="CF33" s="621"/>
      <c r="CG33" s="621"/>
      <c r="CH33" s="621"/>
      <c r="CI33" s="621"/>
      <c r="CJ33" s="621"/>
      <c r="CK33" s="621"/>
      <c r="CL33" s="621"/>
      <c r="CM33" s="621"/>
      <c r="CN33" s="621"/>
      <c r="CO33" s="621"/>
      <c r="CP33" s="621"/>
      <c r="CQ33" s="622"/>
      <c r="CR33" s="623">
        <v>8628695</v>
      </c>
      <c r="CS33" s="654"/>
      <c r="CT33" s="654"/>
      <c r="CU33" s="654"/>
      <c r="CV33" s="654"/>
      <c r="CW33" s="654"/>
      <c r="CX33" s="654"/>
      <c r="CY33" s="655"/>
      <c r="CZ33" s="628">
        <v>46.3</v>
      </c>
      <c r="DA33" s="656"/>
      <c r="DB33" s="656"/>
      <c r="DC33" s="658"/>
      <c r="DD33" s="632">
        <v>6212487</v>
      </c>
      <c r="DE33" s="654"/>
      <c r="DF33" s="654"/>
      <c r="DG33" s="654"/>
      <c r="DH33" s="654"/>
      <c r="DI33" s="654"/>
      <c r="DJ33" s="654"/>
      <c r="DK33" s="655"/>
      <c r="DL33" s="632">
        <v>4419447</v>
      </c>
      <c r="DM33" s="654"/>
      <c r="DN33" s="654"/>
      <c r="DO33" s="654"/>
      <c r="DP33" s="654"/>
      <c r="DQ33" s="654"/>
      <c r="DR33" s="654"/>
      <c r="DS33" s="654"/>
      <c r="DT33" s="654"/>
      <c r="DU33" s="654"/>
      <c r="DV33" s="655"/>
      <c r="DW33" s="628">
        <v>40.799999999999997</v>
      </c>
      <c r="DX33" s="656"/>
      <c r="DY33" s="656"/>
      <c r="DZ33" s="656"/>
      <c r="EA33" s="656"/>
      <c r="EB33" s="656"/>
      <c r="EC33" s="657"/>
    </row>
    <row r="34" spans="2:133" ht="11.25" customHeight="1" x14ac:dyDescent="0.15">
      <c r="B34" s="620" t="s">
        <v>325</v>
      </c>
      <c r="C34" s="621"/>
      <c r="D34" s="621"/>
      <c r="E34" s="621"/>
      <c r="F34" s="621"/>
      <c r="G34" s="621"/>
      <c r="H34" s="621"/>
      <c r="I34" s="621"/>
      <c r="J34" s="621"/>
      <c r="K34" s="621"/>
      <c r="L34" s="621"/>
      <c r="M34" s="621"/>
      <c r="N34" s="621"/>
      <c r="O34" s="621"/>
      <c r="P34" s="621"/>
      <c r="Q34" s="622"/>
      <c r="R34" s="623">
        <v>414925</v>
      </c>
      <c r="S34" s="624"/>
      <c r="T34" s="624"/>
      <c r="U34" s="624"/>
      <c r="V34" s="624"/>
      <c r="W34" s="624"/>
      <c r="X34" s="624"/>
      <c r="Y34" s="625"/>
      <c r="Z34" s="626">
        <v>2.1</v>
      </c>
      <c r="AA34" s="626"/>
      <c r="AB34" s="626"/>
      <c r="AC34" s="626"/>
      <c r="AD34" s="627" t="s">
        <v>248</v>
      </c>
      <c r="AE34" s="627"/>
      <c r="AF34" s="627"/>
      <c r="AG34" s="627"/>
      <c r="AH34" s="627"/>
      <c r="AI34" s="627"/>
      <c r="AJ34" s="627"/>
      <c r="AK34" s="627"/>
      <c r="AL34" s="628" t="s">
        <v>248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3008564</v>
      </c>
      <c r="CS34" s="624"/>
      <c r="CT34" s="624"/>
      <c r="CU34" s="624"/>
      <c r="CV34" s="624"/>
      <c r="CW34" s="624"/>
      <c r="CX34" s="624"/>
      <c r="CY34" s="625"/>
      <c r="CZ34" s="628">
        <v>16.2</v>
      </c>
      <c r="DA34" s="656"/>
      <c r="DB34" s="656"/>
      <c r="DC34" s="658"/>
      <c r="DD34" s="632">
        <v>2103845</v>
      </c>
      <c r="DE34" s="624"/>
      <c r="DF34" s="624"/>
      <c r="DG34" s="624"/>
      <c r="DH34" s="624"/>
      <c r="DI34" s="624"/>
      <c r="DJ34" s="624"/>
      <c r="DK34" s="625"/>
      <c r="DL34" s="632">
        <v>1446772</v>
      </c>
      <c r="DM34" s="624"/>
      <c r="DN34" s="624"/>
      <c r="DO34" s="624"/>
      <c r="DP34" s="624"/>
      <c r="DQ34" s="624"/>
      <c r="DR34" s="624"/>
      <c r="DS34" s="624"/>
      <c r="DT34" s="624"/>
      <c r="DU34" s="624"/>
      <c r="DV34" s="625"/>
      <c r="DW34" s="628">
        <v>13.4</v>
      </c>
      <c r="DX34" s="656"/>
      <c r="DY34" s="656"/>
      <c r="DZ34" s="656"/>
      <c r="EA34" s="656"/>
      <c r="EB34" s="656"/>
      <c r="EC34" s="657"/>
    </row>
    <row r="35" spans="2:133" ht="11.25" customHeight="1" x14ac:dyDescent="0.15">
      <c r="B35" s="620" t="s">
        <v>327</v>
      </c>
      <c r="C35" s="621"/>
      <c r="D35" s="621"/>
      <c r="E35" s="621"/>
      <c r="F35" s="621"/>
      <c r="G35" s="621"/>
      <c r="H35" s="621"/>
      <c r="I35" s="621"/>
      <c r="J35" s="621"/>
      <c r="K35" s="621"/>
      <c r="L35" s="621"/>
      <c r="M35" s="621"/>
      <c r="N35" s="621"/>
      <c r="O35" s="621"/>
      <c r="P35" s="621"/>
      <c r="Q35" s="622"/>
      <c r="R35" s="623">
        <v>84508</v>
      </c>
      <c r="S35" s="624"/>
      <c r="T35" s="624"/>
      <c r="U35" s="624"/>
      <c r="V35" s="624"/>
      <c r="W35" s="624"/>
      <c r="X35" s="624"/>
      <c r="Y35" s="625"/>
      <c r="Z35" s="626">
        <v>0.4</v>
      </c>
      <c r="AA35" s="626"/>
      <c r="AB35" s="626"/>
      <c r="AC35" s="626"/>
      <c r="AD35" s="627" t="s">
        <v>132</v>
      </c>
      <c r="AE35" s="627"/>
      <c r="AF35" s="627"/>
      <c r="AG35" s="627"/>
      <c r="AH35" s="627"/>
      <c r="AI35" s="627"/>
      <c r="AJ35" s="627"/>
      <c r="AK35" s="627"/>
      <c r="AL35" s="628" t="s">
        <v>132</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431811</v>
      </c>
      <c r="CS35" s="654"/>
      <c r="CT35" s="654"/>
      <c r="CU35" s="654"/>
      <c r="CV35" s="654"/>
      <c r="CW35" s="654"/>
      <c r="CX35" s="654"/>
      <c r="CY35" s="655"/>
      <c r="CZ35" s="628">
        <v>2.2999999999999998</v>
      </c>
      <c r="DA35" s="656"/>
      <c r="DB35" s="656"/>
      <c r="DC35" s="658"/>
      <c r="DD35" s="632">
        <v>400526</v>
      </c>
      <c r="DE35" s="654"/>
      <c r="DF35" s="654"/>
      <c r="DG35" s="654"/>
      <c r="DH35" s="654"/>
      <c r="DI35" s="654"/>
      <c r="DJ35" s="654"/>
      <c r="DK35" s="655"/>
      <c r="DL35" s="632">
        <v>165078</v>
      </c>
      <c r="DM35" s="654"/>
      <c r="DN35" s="654"/>
      <c r="DO35" s="654"/>
      <c r="DP35" s="654"/>
      <c r="DQ35" s="654"/>
      <c r="DR35" s="654"/>
      <c r="DS35" s="654"/>
      <c r="DT35" s="654"/>
      <c r="DU35" s="654"/>
      <c r="DV35" s="655"/>
      <c r="DW35" s="628">
        <v>1.5</v>
      </c>
      <c r="DX35" s="656"/>
      <c r="DY35" s="656"/>
      <c r="DZ35" s="656"/>
      <c r="EA35" s="656"/>
      <c r="EB35" s="656"/>
      <c r="EC35" s="657"/>
    </row>
    <row r="36" spans="2:133" ht="11.25" customHeight="1" x14ac:dyDescent="0.15">
      <c r="B36" s="620" t="s">
        <v>331</v>
      </c>
      <c r="C36" s="621"/>
      <c r="D36" s="621"/>
      <c r="E36" s="621"/>
      <c r="F36" s="621"/>
      <c r="G36" s="621"/>
      <c r="H36" s="621"/>
      <c r="I36" s="621"/>
      <c r="J36" s="621"/>
      <c r="K36" s="621"/>
      <c r="L36" s="621"/>
      <c r="M36" s="621"/>
      <c r="N36" s="621"/>
      <c r="O36" s="621"/>
      <c r="P36" s="621"/>
      <c r="Q36" s="622"/>
      <c r="R36" s="623">
        <v>411141</v>
      </c>
      <c r="S36" s="624"/>
      <c r="T36" s="624"/>
      <c r="U36" s="624"/>
      <c r="V36" s="624"/>
      <c r="W36" s="624"/>
      <c r="X36" s="624"/>
      <c r="Y36" s="625"/>
      <c r="Z36" s="626">
        <v>2.1</v>
      </c>
      <c r="AA36" s="626"/>
      <c r="AB36" s="626"/>
      <c r="AC36" s="626"/>
      <c r="AD36" s="627" t="s">
        <v>132</v>
      </c>
      <c r="AE36" s="627"/>
      <c r="AF36" s="627"/>
      <c r="AG36" s="627"/>
      <c r="AH36" s="627"/>
      <c r="AI36" s="627"/>
      <c r="AJ36" s="627"/>
      <c r="AK36" s="627"/>
      <c r="AL36" s="628" t="s">
        <v>132</v>
      </c>
      <c r="AM36" s="629"/>
      <c r="AN36" s="629"/>
      <c r="AO36" s="630"/>
      <c r="AP36" s="222"/>
      <c r="AQ36" s="685" t="s">
        <v>332</v>
      </c>
      <c r="AR36" s="686"/>
      <c r="AS36" s="686"/>
      <c r="AT36" s="686"/>
      <c r="AU36" s="686"/>
      <c r="AV36" s="686"/>
      <c r="AW36" s="686"/>
      <c r="AX36" s="686"/>
      <c r="AY36" s="687"/>
      <c r="AZ36" s="612">
        <v>2086345</v>
      </c>
      <c r="BA36" s="613"/>
      <c r="BB36" s="613"/>
      <c r="BC36" s="613"/>
      <c r="BD36" s="613"/>
      <c r="BE36" s="613"/>
      <c r="BF36" s="688"/>
      <c r="BG36" s="609" t="s">
        <v>333</v>
      </c>
      <c r="BH36" s="610"/>
      <c r="BI36" s="610"/>
      <c r="BJ36" s="610"/>
      <c r="BK36" s="610"/>
      <c r="BL36" s="610"/>
      <c r="BM36" s="610"/>
      <c r="BN36" s="610"/>
      <c r="BO36" s="610"/>
      <c r="BP36" s="610"/>
      <c r="BQ36" s="610"/>
      <c r="BR36" s="610"/>
      <c r="BS36" s="610"/>
      <c r="BT36" s="610"/>
      <c r="BU36" s="611"/>
      <c r="BV36" s="612">
        <v>78189</v>
      </c>
      <c r="BW36" s="613"/>
      <c r="BX36" s="613"/>
      <c r="BY36" s="613"/>
      <c r="BZ36" s="613"/>
      <c r="CA36" s="613"/>
      <c r="CB36" s="688"/>
      <c r="CD36" s="620" t="s">
        <v>334</v>
      </c>
      <c r="CE36" s="621"/>
      <c r="CF36" s="621"/>
      <c r="CG36" s="621"/>
      <c r="CH36" s="621"/>
      <c r="CI36" s="621"/>
      <c r="CJ36" s="621"/>
      <c r="CK36" s="621"/>
      <c r="CL36" s="621"/>
      <c r="CM36" s="621"/>
      <c r="CN36" s="621"/>
      <c r="CO36" s="621"/>
      <c r="CP36" s="621"/>
      <c r="CQ36" s="622"/>
      <c r="CR36" s="623">
        <v>2451423</v>
      </c>
      <c r="CS36" s="624"/>
      <c r="CT36" s="624"/>
      <c r="CU36" s="624"/>
      <c r="CV36" s="624"/>
      <c r="CW36" s="624"/>
      <c r="CX36" s="624"/>
      <c r="CY36" s="625"/>
      <c r="CZ36" s="628">
        <v>13.2</v>
      </c>
      <c r="DA36" s="656"/>
      <c r="DB36" s="656"/>
      <c r="DC36" s="658"/>
      <c r="DD36" s="632">
        <v>2091301</v>
      </c>
      <c r="DE36" s="624"/>
      <c r="DF36" s="624"/>
      <c r="DG36" s="624"/>
      <c r="DH36" s="624"/>
      <c r="DI36" s="624"/>
      <c r="DJ36" s="624"/>
      <c r="DK36" s="625"/>
      <c r="DL36" s="632">
        <v>1602182</v>
      </c>
      <c r="DM36" s="624"/>
      <c r="DN36" s="624"/>
      <c r="DO36" s="624"/>
      <c r="DP36" s="624"/>
      <c r="DQ36" s="624"/>
      <c r="DR36" s="624"/>
      <c r="DS36" s="624"/>
      <c r="DT36" s="624"/>
      <c r="DU36" s="624"/>
      <c r="DV36" s="625"/>
      <c r="DW36" s="628">
        <v>14.8</v>
      </c>
      <c r="DX36" s="656"/>
      <c r="DY36" s="656"/>
      <c r="DZ36" s="656"/>
      <c r="EA36" s="656"/>
      <c r="EB36" s="656"/>
      <c r="EC36" s="657"/>
    </row>
    <row r="37" spans="2:133" ht="11.25" customHeight="1" x14ac:dyDescent="0.15">
      <c r="B37" s="620" t="s">
        <v>335</v>
      </c>
      <c r="C37" s="621"/>
      <c r="D37" s="621"/>
      <c r="E37" s="621"/>
      <c r="F37" s="621"/>
      <c r="G37" s="621"/>
      <c r="H37" s="621"/>
      <c r="I37" s="621"/>
      <c r="J37" s="621"/>
      <c r="K37" s="621"/>
      <c r="L37" s="621"/>
      <c r="M37" s="621"/>
      <c r="N37" s="621"/>
      <c r="O37" s="621"/>
      <c r="P37" s="621"/>
      <c r="Q37" s="622"/>
      <c r="R37" s="623">
        <v>1026639</v>
      </c>
      <c r="S37" s="624"/>
      <c r="T37" s="624"/>
      <c r="U37" s="624"/>
      <c r="V37" s="624"/>
      <c r="W37" s="624"/>
      <c r="X37" s="624"/>
      <c r="Y37" s="625"/>
      <c r="Z37" s="626">
        <v>5.2</v>
      </c>
      <c r="AA37" s="626"/>
      <c r="AB37" s="626"/>
      <c r="AC37" s="626"/>
      <c r="AD37" s="627" t="s">
        <v>248</v>
      </c>
      <c r="AE37" s="627"/>
      <c r="AF37" s="627"/>
      <c r="AG37" s="627"/>
      <c r="AH37" s="627"/>
      <c r="AI37" s="627"/>
      <c r="AJ37" s="627"/>
      <c r="AK37" s="627"/>
      <c r="AL37" s="628" t="s">
        <v>248</v>
      </c>
      <c r="AM37" s="629"/>
      <c r="AN37" s="629"/>
      <c r="AO37" s="630"/>
      <c r="AQ37" s="689" t="s">
        <v>336</v>
      </c>
      <c r="AR37" s="690"/>
      <c r="AS37" s="690"/>
      <c r="AT37" s="690"/>
      <c r="AU37" s="690"/>
      <c r="AV37" s="690"/>
      <c r="AW37" s="690"/>
      <c r="AX37" s="690"/>
      <c r="AY37" s="691"/>
      <c r="AZ37" s="623">
        <v>541787</v>
      </c>
      <c r="BA37" s="624"/>
      <c r="BB37" s="624"/>
      <c r="BC37" s="624"/>
      <c r="BD37" s="654"/>
      <c r="BE37" s="654"/>
      <c r="BF37" s="680"/>
      <c r="BG37" s="620" t="s">
        <v>337</v>
      </c>
      <c r="BH37" s="621"/>
      <c r="BI37" s="621"/>
      <c r="BJ37" s="621"/>
      <c r="BK37" s="621"/>
      <c r="BL37" s="621"/>
      <c r="BM37" s="621"/>
      <c r="BN37" s="621"/>
      <c r="BO37" s="621"/>
      <c r="BP37" s="621"/>
      <c r="BQ37" s="621"/>
      <c r="BR37" s="621"/>
      <c r="BS37" s="621"/>
      <c r="BT37" s="621"/>
      <c r="BU37" s="622"/>
      <c r="BV37" s="623">
        <v>28626</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701168</v>
      </c>
      <c r="CS37" s="654"/>
      <c r="CT37" s="654"/>
      <c r="CU37" s="654"/>
      <c r="CV37" s="654"/>
      <c r="CW37" s="654"/>
      <c r="CX37" s="654"/>
      <c r="CY37" s="655"/>
      <c r="CZ37" s="628">
        <v>3.8</v>
      </c>
      <c r="DA37" s="656"/>
      <c r="DB37" s="656"/>
      <c r="DC37" s="658"/>
      <c r="DD37" s="632">
        <v>696150</v>
      </c>
      <c r="DE37" s="654"/>
      <c r="DF37" s="654"/>
      <c r="DG37" s="654"/>
      <c r="DH37" s="654"/>
      <c r="DI37" s="654"/>
      <c r="DJ37" s="654"/>
      <c r="DK37" s="655"/>
      <c r="DL37" s="632">
        <v>663550</v>
      </c>
      <c r="DM37" s="654"/>
      <c r="DN37" s="654"/>
      <c r="DO37" s="654"/>
      <c r="DP37" s="654"/>
      <c r="DQ37" s="654"/>
      <c r="DR37" s="654"/>
      <c r="DS37" s="654"/>
      <c r="DT37" s="654"/>
      <c r="DU37" s="654"/>
      <c r="DV37" s="655"/>
      <c r="DW37" s="628">
        <v>6.1</v>
      </c>
      <c r="DX37" s="656"/>
      <c r="DY37" s="656"/>
      <c r="DZ37" s="656"/>
      <c r="EA37" s="656"/>
      <c r="EB37" s="656"/>
      <c r="EC37" s="657"/>
    </row>
    <row r="38" spans="2:133" ht="11.25" customHeight="1" x14ac:dyDescent="0.15">
      <c r="B38" s="620" t="s">
        <v>339</v>
      </c>
      <c r="C38" s="621"/>
      <c r="D38" s="621"/>
      <c r="E38" s="621"/>
      <c r="F38" s="621"/>
      <c r="G38" s="621"/>
      <c r="H38" s="621"/>
      <c r="I38" s="621"/>
      <c r="J38" s="621"/>
      <c r="K38" s="621"/>
      <c r="L38" s="621"/>
      <c r="M38" s="621"/>
      <c r="N38" s="621"/>
      <c r="O38" s="621"/>
      <c r="P38" s="621"/>
      <c r="Q38" s="622"/>
      <c r="R38" s="623">
        <v>675225</v>
      </c>
      <c r="S38" s="624"/>
      <c r="T38" s="624"/>
      <c r="U38" s="624"/>
      <c r="V38" s="624"/>
      <c r="W38" s="624"/>
      <c r="X38" s="624"/>
      <c r="Y38" s="625"/>
      <c r="Z38" s="626">
        <v>3.4</v>
      </c>
      <c r="AA38" s="626"/>
      <c r="AB38" s="626"/>
      <c r="AC38" s="626"/>
      <c r="AD38" s="627" t="s">
        <v>132</v>
      </c>
      <c r="AE38" s="627"/>
      <c r="AF38" s="627"/>
      <c r="AG38" s="627"/>
      <c r="AH38" s="627"/>
      <c r="AI38" s="627"/>
      <c r="AJ38" s="627"/>
      <c r="AK38" s="627"/>
      <c r="AL38" s="628" t="s">
        <v>248</v>
      </c>
      <c r="AM38" s="629"/>
      <c r="AN38" s="629"/>
      <c r="AO38" s="630"/>
      <c r="AQ38" s="689" t="s">
        <v>340</v>
      </c>
      <c r="AR38" s="690"/>
      <c r="AS38" s="690"/>
      <c r="AT38" s="690"/>
      <c r="AU38" s="690"/>
      <c r="AV38" s="690"/>
      <c r="AW38" s="690"/>
      <c r="AX38" s="690"/>
      <c r="AY38" s="691"/>
      <c r="AZ38" s="623">
        <v>21872</v>
      </c>
      <c r="BA38" s="624"/>
      <c r="BB38" s="624"/>
      <c r="BC38" s="624"/>
      <c r="BD38" s="654"/>
      <c r="BE38" s="654"/>
      <c r="BF38" s="680"/>
      <c r="BG38" s="620" t="s">
        <v>341</v>
      </c>
      <c r="BH38" s="621"/>
      <c r="BI38" s="621"/>
      <c r="BJ38" s="621"/>
      <c r="BK38" s="621"/>
      <c r="BL38" s="621"/>
      <c r="BM38" s="621"/>
      <c r="BN38" s="621"/>
      <c r="BO38" s="621"/>
      <c r="BP38" s="621"/>
      <c r="BQ38" s="621"/>
      <c r="BR38" s="621"/>
      <c r="BS38" s="621"/>
      <c r="BT38" s="621"/>
      <c r="BU38" s="622"/>
      <c r="BV38" s="623">
        <v>6054</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1522686</v>
      </c>
      <c r="CS38" s="624"/>
      <c r="CT38" s="624"/>
      <c r="CU38" s="624"/>
      <c r="CV38" s="624"/>
      <c r="CW38" s="624"/>
      <c r="CX38" s="624"/>
      <c r="CY38" s="625"/>
      <c r="CZ38" s="628">
        <v>8.1999999999999993</v>
      </c>
      <c r="DA38" s="656"/>
      <c r="DB38" s="656"/>
      <c r="DC38" s="658"/>
      <c r="DD38" s="632">
        <v>1205415</v>
      </c>
      <c r="DE38" s="624"/>
      <c r="DF38" s="624"/>
      <c r="DG38" s="624"/>
      <c r="DH38" s="624"/>
      <c r="DI38" s="624"/>
      <c r="DJ38" s="624"/>
      <c r="DK38" s="625"/>
      <c r="DL38" s="632">
        <v>1205415</v>
      </c>
      <c r="DM38" s="624"/>
      <c r="DN38" s="624"/>
      <c r="DO38" s="624"/>
      <c r="DP38" s="624"/>
      <c r="DQ38" s="624"/>
      <c r="DR38" s="624"/>
      <c r="DS38" s="624"/>
      <c r="DT38" s="624"/>
      <c r="DU38" s="624"/>
      <c r="DV38" s="625"/>
      <c r="DW38" s="628">
        <v>11.1</v>
      </c>
      <c r="DX38" s="656"/>
      <c r="DY38" s="656"/>
      <c r="DZ38" s="656"/>
      <c r="EA38" s="656"/>
      <c r="EB38" s="656"/>
      <c r="EC38" s="657"/>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248</v>
      </c>
      <c r="AA39" s="626"/>
      <c r="AB39" s="626"/>
      <c r="AC39" s="626"/>
      <c r="AD39" s="627" t="s">
        <v>132</v>
      </c>
      <c r="AE39" s="627"/>
      <c r="AF39" s="627"/>
      <c r="AG39" s="627"/>
      <c r="AH39" s="627"/>
      <c r="AI39" s="627"/>
      <c r="AJ39" s="627"/>
      <c r="AK39" s="627"/>
      <c r="AL39" s="628" t="s">
        <v>248</v>
      </c>
      <c r="AM39" s="629"/>
      <c r="AN39" s="629"/>
      <c r="AO39" s="630"/>
      <c r="AQ39" s="689" t="s">
        <v>344</v>
      </c>
      <c r="AR39" s="690"/>
      <c r="AS39" s="690"/>
      <c r="AT39" s="690"/>
      <c r="AU39" s="690"/>
      <c r="AV39" s="690"/>
      <c r="AW39" s="690"/>
      <c r="AX39" s="690"/>
      <c r="AY39" s="691"/>
      <c r="AZ39" s="623" t="s">
        <v>248</v>
      </c>
      <c r="BA39" s="624"/>
      <c r="BB39" s="624"/>
      <c r="BC39" s="624"/>
      <c r="BD39" s="654"/>
      <c r="BE39" s="654"/>
      <c r="BF39" s="680"/>
      <c r="BG39" s="620" t="s">
        <v>345</v>
      </c>
      <c r="BH39" s="621"/>
      <c r="BI39" s="621"/>
      <c r="BJ39" s="621"/>
      <c r="BK39" s="621"/>
      <c r="BL39" s="621"/>
      <c r="BM39" s="621"/>
      <c r="BN39" s="621"/>
      <c r="BO39" s="621"/>
      <c r="BP39" s="621"/>
      <c r="BQ39" s="621"/>
      <c r="BR39" s="621"/>
      <c r="BS39" s="621"/>
      <c r="BT39" s="621"/>
      <c r="BU39" s="622"/>
      <c r="BV39" s="623">
        <v>9245</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431114</v>
      </c>
      <c r="CS39" s="654"/>
      <c r="CT39" s="654"/>
      <c r="CU39" s="654"/>
      <c r="CV39" s="654"/>
      <c r="CW39" s="654"/>
      <c r="CX39" s="654"/>
      <c r="CY39" s="655"/>
      <c r="CZ39" s="628">
        <v>2.2999999999999998</v>
      </c>
      <c r="DA39" s="656"/>
      <c r="DB39" s="656"/>
      <c r="DC39" s="658"/>
      <c r="DD39" s="632">
        <v>409000</v>
      </c>
      <c r="DE39" s="654"/>
      <c r="DF39" s="654"/>
      <c r="DG39" s="654"/>
      <c r="DH39" s="654"/>
      <c r="DI39" s="654"/>
      <c r="DJ39" s="654"/>
      <c r="DK39" s="655"/>
      <c r="DL39" s="632" t="s">
        <v>132</v>
      </c>
      <c r="DM39" s="654"/>
      <c r="DN39" s="654"/>
      <c r="DO39" s="654"/>
      <c r="DP39" s="654"/>
      <c r="DQ39" s="654"/>
      <c r="DR39" s="654"/>
      <c r="DS39" s="654"/>
      <c r="DT39" s="654"/>
      <c r="DU39" s="654"/>
      <c r="DV39" s="655"/>
      <c r="DW39" s="628" t="s">
        <v>132</v>
      </c>
      <c r="DX39" s="656"/>
      <c r="DY39" s="656"/>
      <c r="DZ39" s="656"/>
      <c r="EA39" s="656"/>
      <c r="EB39" s="656"/>
      <c r="EC39" s="657"/>
    </row>
    <row r="40" spans="2:133" ht="11.25" customHeight="1" x14ac:dyDescent="0.15">
      <c r="B40" s="620" t="s">
        <v>347</v>
      </c>
      <c r="C40" s="621"/>
      <c r="D40" s="621"/>
      <c r="E40" s="621"/>
      <c r="F40" s="621"/>
      <c r="G40" s="621"/>
      <c r="H40" s="621"/>
      <c r="I40" s="621"/>
      <c r="J40" s="621"/>
      <c r="K40" s="621"/>
      <c r="L40" s="621"/>
      <c r="M40" s="621"/>
      <c r="N40" s="621"/>
      <c r="O40" s="621"/>
      <c r="P40" s="621"/>
      <c r="Q40" s="622"/>
      <c r="R40" s="623">
        <v>193525</v>
      </c>
      <c r="S40" s="624"/>
      <c r="T40" s="624"/>
      <c r="U40" s="624"/>
      <c r="V40" s="624"/>
      <c r="W40" s="624"/>
      <c r="X40" s="624"/>
      <c r="Y40" s="625"/>
      <c r="Z40" s="626">
        <v>1</v>
      </c>
      <c r="AA40" s="626"/>
      <c r="AB40" s="626"/>
      <c r="AC40" s="626"/>
      <c r="AD40" s="627" t="s">
        <v>132</v>
      </c>
      <c r="AE40" s="627"/>
      <c r="AF40" s="627"/>
      <c r="AG40" s="627"/>
      <c r="AH40" s="627"/>
      <c r="AI40" s="627"/>
      <c r="AJ40" s="627"/>
      <c r="AK40" s="627"/>
      <c r="AL40" s="628" t="s">
        <v>248</v>
      </c>
      <c r="AM40" s="629"/>
      <c r="AN40" s="629"/>
      <c r="AO40" s="630"/>
      <c r="AQ40" s="689" t="s">
        <v>348</v>
      </c>
      <c r="AR40" s="690"/>
      <c r="AS40" s="690"/>
      <c r="AT40" s="690"/>
      <c r="AU40" s="690"/>
      <c r="AV40" s="690"/>
      <c r="AW40" s="690"/>
      <c r="AX40" s="690"/>
      <c r="AY40" s="691"/>
      <c r="AZ40" s="623" t="s">
        <v>132</v>
      </c>
      <c r="BA40" s="624"/>
      <c r="BB40" s="624"/>
      <c r="BC40" s="624"/>
      <c r="BD40" s="654"/>
      <c r="BE40" s="654"/>
      <c r="BF40" s="680"/>
      <c r="BG40" s="669" t="s">
        <v>349</v>
      </c>
      <c r="BH40" s="670"/>
      <c r="BI40" s="670"/>
      <c r="BJ40" s="670"/>
      <c r="BK40" s="670"/>
      <c r="BL40" s="223"/>
      <c r="BM40" s="621" t="s">
        <v>350</v>
      </c>
      <c r="BN40" s="621"/>
      <c r="BO40" s="621"/>
      <c r="BP40" s="621"/>
      <c r="BQ40" s="621"/>
      <c r="BR40" s="621"/>
      <c r="BS40" s="621"/>
      <c r="BT40" s="621"/>
      <c r="BU40" s="622"/>
      <c r="BV40" s="623">
        <v>87</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783097</v>
      </c>
      <c r="CS40" s="624"/>
      <c r="CT40" s="624"/>
      <c r="CU40" s="624"/>
      <c r="CV40" s="624"/>
      <c r="CW40" s="624"/>
      <c r="CX40" s="624"/>
      <c r="CY40" s="625"/>
      <c r="CZ40" s="628">
        <v>4.2</v>
      </c>
      <c r="DA40" s="656"/>
      <c r="DB40" s="656"/>
      <c r="DC40" s="658"/>
      <c r="DD40" s="632">
        <v>2400</v>
      </c>
      <c r="DE40" s="624"/>
      <c r="DF40" s="624"/>
      <c r="DG40" s="624"/>
      <c r="DH40" s="624"/>
      <c r="DI40" s="624"/>
      <c r="DJ40" s="624"/>
      <c r="DK40" s="625"/>
      <c r="DL40" s="632" t="s">
        <v>132</v>
      </c>
      <c r="DM40" s="624"/>
      <c r="DN40" s="624"/>
      <c r="DO40" s="624"/>
      <c r="DP40" s="624"/>
      <c r="DQ40" s="624"/>
      <c r="DR40" s="624"/>
      <c r="DS40" s="624"/>
      <c r="DT40" s="624"/>
      <c r="DU40" s="624"/>
      <c r="DV40" s="625"/>
      <c r="DW40" s="628" t="s">
        <v>248</v>
      </c>
      <c r="DX40" s="656"/>
      <c r="DY40" s="656"/>
      <c r="DZ40" s="656"/>
      <c r="EA40" s="656"/>
      <c r="EB40" s="656"/>
      <c r="EC40" s="657"/>
    </row>
    <row r="41" spans="2:133" ht="11.25" customHeight="1" x14ac:dyDescent="0.15">
      <c r="B41" s="644" t="s">
        <v>352</v>
      </c>
      <c r="C41" s="645"/>
      <c r="D41" s="645"/>
      <c r="E41" s="645"/>
      <c r="F41" s="645"/>
      <c r="G41" s="645"/>
      <c r="H41" s="645"/>
      <c r="I41" s="645"/>
      <c r="J41" s="645"/>
      <c r="K41" s="645"/>
      <c r="L41" s="645"/>
      <c r="M41" s="645"/>
      <c r="N41" s="645"/>
      <c r="O41" s="645"/>
      <c r="P41" s="645"/>
      <c r="Q41" s="646"/>
      <c r="R41" s="698">
        <v>19618309</v>
      </c>
      <c r="S41" s="699"/>
      <c r="T41" s="699"/>
      <c r="U41" s="699"/>
      <c r="V41" s="699"/>
      <c r="W41" s="699"/>
      <c r="X41" s="699"/>
      <c r="Y41" s="700"/>
      <c r="Z41" s="701">
        <v>100</v>
      </c>
      <c r="AA41" s="701"/>
      <c r="AB41" s="701"/>
      <c r="AC41" s="701"/>
      <c r="AD41" s="702">
        <v>10631383</v>
      </c>
      <c r="AE41" s="702"/>
      <c r="AF41" s="702"/>
      <c r="AG41" s="702"/>
      <c r="AH41" s="702"/>
      <c r="AI41" s="702"/>
      <c r="AJ41" s="702"/>
      <c r="AK41" s="702"/>
      <c r="AL41" s="703">
        <v>100</v>
      </c>
      <c r="AM41" s="683"/>
      <c r="AN41" s="683"/>
      <c r="AO41" s="704"/>
      <c r="AQ41" s="689" t="s">
        <v>353</v>
      </c>
      <c r="AR41" s="690"/>
      <c r="AS41" s="690"/>
      <c r="AT41" s="690"/>
      <c r="AU41" s="690"/>
      <c r="AV41" s="690"/>
      <c r="AW41" s="690"/>
      <c r="AX41" s="690"/>
      <c r="AY41" s="691"/>
      <c r="AZ41" s="623">
        <v>338276</v>
      </c>
      <c r="BA41" s="624"/>
      <c r="BB41" s="624"/>
      <c r="BC41" s="624"/>
      <c r="BD41" s="654"/>
      <c r="BE41" s="654"/>
      <c r="BF41" s="680"/>
      <c r="BG41" s="669"/>
      <c r="BH41" s="670"/>
      <c r="BI41" s="670"/>
      <c r="BJ41" s="670"/>
      <c r="BK41" s="670"/>
      <c r="BL41" s="223"/>
      <c r="BM41" s="621" t="s">
        <v>354</v>
      </c>
      <c r="BN41" s="621"/>
      <c r="BO41" s="621"/>
      <c r="BP41" s="621"/>
      <c r="BQ41" s="621"/>
      <c r="BR41" s="621"/>
      <c r="BS41" s="621"/>
      <c r="BT41" s="621"/>
      <c r="BU41" s="622"/>
      <c r="BV41" s="623" t="s">
        <v>248</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132</v>
      </c>
      <c r="CS41" s="654"/>
      <c r="CT41" s="654"/>
      <c r="CU41" s="654"/>
      <c r="CV41" s="654"/>
      <c r="CW41" s="654"/>
      <c r="CX41" s="654"/>
      <c r="CY41" s="655"/>
      <c r="CZ41" s="628" t="s">
        <v>248</v>
      </c>
      <c r="DA41" s="656"/>
      <c r="DB41" s="656"/>
      <c r="DC41" s="658"/>
      <c r="DD41" s="632" t="s">
        <v>248</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356</v>
      </c>
      <c r="AR42" s="706"/>
      <c r="AS42" s="706"/>
      <c r="AT42" s="706"/>
      <c r="AU42" s="706"/>
      <c r="AV42" s="706"/>
      <c r="AW42" s="706"/>
      <c r="AX42" s="706"/>
      <c r="AY42" s="707"/>
      <c r="AZ42" s="698">
        <v>1184410</v>
      </c>
      <c r="BA42" s="699"/>
      <c r="BB42" s="699"/>
      <c r="BC42" s="699"/>
      <c r="BD42" s="682"/>
      <c r="BE42" s="682"/>
      <c r="BF42" s="684"/>
      <c r="BG42" s="671"/>
      <c r="BH42" s="672"/>
      <c r="BI42" s="672"/>
      <c r="BJ42" s="672"/>
      <c r="BK42" s="672"/>
      <c r="BL42" s="224"/>
      <c r="BM42" s="645" t="s">
        <v>357</v>
      </c>
      <c r="BN42" s="645"/>
      <c r="BO42" s="645"/>
      <c r="BP42" s="645"/>
      <c r="BQ42" s="645"/>
      <c r="BR42" s="645"/>
      <c r="BS42" s="645"/>
      <c r="BT42" s="645"/>
      <c r="BU42" s="646"/>
      <c r="BV42" s="698">
        <v>337</v>
      </c>
      <c r="BW42" s="699"/>
      <c r="BX42" s="699"/>
      <c r="BY42" s="699"/>
      <c r="BZ42" s="699"/>
      <c r="CA42" s="699"/>
      <c r="CB42" s="708"/>
      <c r="CD42" s="620" t="s">
        <v>358</v>
      </c>
      <c r="CE42" s="621"/>
      <c r="CF42" s="621"/>
      <c r="CG42" s="621"/>
      <c r="CH42" s="621"/>
      <c r="CI42" s="621"/>
      <c r="CJ42" s="621"/>
      <c r="CK42" s="621"/>
      <c r="CL42" s="621"/>
      <c r="CM42" s="621"/>
      <c r="CN42" s="621"/>
      <c r="CO42" s="621"/>
      <c r="CP42" s="621"/>
      <c r="CQ42" s="622"/>
      <c r="CR42" s="623">
        <v>1423968</v>
      </c>
      <c r="CS42" s="654"/>
      <c r="CT42" s="654"/>
      <c r="CU42" s="654"/>
      <c r="CV42" s="654"/>
      <c r="CW42" s="654"/>
      <c r="CX42" s="654"/>
      <c r="CY42" s="655"/>
      <c r="CZ42" s="628">
        <v>7.6</v>
      </c>
      <c r="DA42" s="656"/>
      <c r="DB42" s="656"/>
      <c r="DC42" s="658"/>
      <c r="DD42" s="632">
        <v>400476</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30309</v>
      </c>
      <c r="CS43" s="654"/>
      <c r="CT43" s="654"/>
      <c r="CU43" s="654"/>
      <c r="CV43" s="654"/>
      <c r="CW43" s="654"/>
      <c r="CX43" s="654"/>
      <c r="CY43" s="655"/>
      <c r="CZ43" s="628">
        <v>0.2</v>
      </c>
      <c r="DA43" s="656"/>
      <c r="DB43" s="656"/>
      <c r="DC43" s="658"/>
      <c r="DD43" s="632">
        <v>30309</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362</v>
      </c>
      <c r="CG44" s="621"/>
      <c r="CH44" s="621"/>
      <c r="CI44" s="621"/>
      <c r="CJ44" s="621"/>
      <c r="CK44" s="621"/>
      <c r="CL44" s="621"/>
      <c r="CM44" s="621"/>
      <c r="CN44" s="621"/>
      <c r="CO44" s="621"/>
      <c r="CP44" s="621"/>
      <c r="CQ44" s="622"/>
      <c r="CR44" s="623">
        <v>1330895</v>
      </c>
      <c r="CS44" s="624"/>
      <c r="CT44" s="624"/>
      <c r="CU44" s="624"/>
      <c r="CV44" s="624"/>
      <c r="CW44" s="624"/>
      <c r="CX44" s="624"/>
      <c r="CY44" s="625"/>
      <c r="CZ44" s="628">
        <v>7.1</v>
      </c>
      <c r="DA44" s="629"/>
      <c r="DB44" s="629"/>
      <c r="DC44" s="635"/>
      <c r="DD44" s="632">
        <v>315728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850051</v>
      </c>
      <c r="CS45" s="654"/>
      <c r="CT45" s="654"/>
      <c r="CU45" s="654"/>
      <c r="CV45" s="654"/>
      <c r="CW45" s="654"/>
      <c r="CX45" s="654"/>
      <c r="CY45" s="655"/>
      <c r="CZ45" s="628">
        <v>4.5999999999999996</v>
      </c>
      <c r="DA45" s="656"/>
      <c r="DB45" s="656"/>
      <c r="DC45" s="658"/>
      <c r="DD45" s="632">
        <v>60908</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365</v>
      </c>
      <c r="CG46" s="621"/>
      <c r="CH46" s="621"/>
      <c r="CI46" s="621"/>
      <c r="CJ46" s="621"/>
      <c r="CK46" s="621"/>
      <c r="CL46" s="621"/>
      <c r="CM46" s="621"/>
      <c r="CN46" s="621"/>
      <c r="CO46" s="621"/>
      <c r="CP46" s="621"/>
      <c r="CQ46" s="622"/>
      <c r="CR46" s="623">
        <v>477110</v>
      </c>
      <c r="CS46" s="624"/>
      <c r="CT46" s="624"/>
      <c r="CU46" s="624"/>
      <c r="CV46" s="624"/>
      <c r="CW46" s="624"/>
      <c r="CX46" s="624"/>
      <c r="CY46" s="625"/>
      <c r="CZ46" s="628">
        <v>2.6</v>
      </c>
      <c r="DA46" s="629"/>
      <c r="DB46" s="629"/>
      <c r="DC46" s="635"/>
      <c r="DD46" s="632">
        <v>253886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366</v>
      </c>
      <c r="CG47" s="621"/>
      <c r="CH47" s="621"/>
      <c r="CI47" s="621"/>
      <c r="CJ47" s="621"/>
      <c r="CK47" s="621"/>
      <c r="CL47" s="621"/>
      <c r="CM47" s="621"/>
      <c r="CN47" s="621"/>
      <c r="CO47" s="621"/>
      <c r="CP47" s="621"/>
      <c r="CQ47" s="622"/>
      <c r="CR47" s="623">
        <v>93073</v>
      </c>
      <c r="CS47" s="654"/>
      <c r="CT47" s="654"/>
      <c r="CU47" s="654"/>
      <c r="CV47" s="654"/>
      <c r="CW47" s="654"/>
      <c r="CX47" s="654"/>
      <c r="CY47" s="655"/>
      <c r="CZ47" s="628">
        <v>0.5</v>
      </c>
      <c r="DA47" s="656"/>
      <c r="DB47" s="656"/>
      <c r="DC47" s="658"/>
      <c r="DD47" s="632">
        <v>84748</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367</v>
      </c>
      <c r="CG48" s="621"/>
      <c r="CH48" s="621"/>
      <c r="CI48" s="621"/>
      <c r="CJ48" s="621"/>
      <c r="CK48" s="621"/>
      <c r="CL48" s="621"/>
      <c r="CM48" s="621"/>
      <c r="CN48" s="621"/>
      <c r="CO48" s="621"/>
      <c r="CP48" s="621"/>
      <c r="CQ48" s="622"/>
      <c r="CR48" s="623" t="s">
        <v>132</v>
      </c>
      <c r="CS48" s="624"/>
      <c r="CT48" s="624"/>
      <c r="CU48" s="624"/>
      <c r="CV48" s="624"/>
      <c r="CW48" s="624"/>
      <c r="CX48" s="624"/>
      <c r="CY48" s="625"/>
      <c r="CZ48" s="628" t="s">
        <v>132</v>
      </c>
      <c r="DA48" s="629"/>
      <c r="DB48" s="629"/>
      <c r="DC48" s="635"/>
      <c r="DD48" s="632" t="s">
        <v>248</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368</v>
      </c>
      <c r="CE49" s="645"/>
      <c r="CF49" s="645"/>
      <c r="CG49" s="645"/>
      <c r="CH49" s="645"/>
      <c r="CI49" s="645"/>
      <c r="CJ49" s="645"/>
      <c r="CK49" s="645"/>
      <c r="CL49" s="645"/>
      <c r="CM49" s="645"/>
      <c r="CN49" s="645"/>
      <c r="CO49" s="645"/>
      <c r="CP49" s="645"/>
      <c r="CQ49" s="646"/>
      <c r="CR49" s="698">
        <v>18624928</v>
      </c>
      <c r="CS49" s="682"/>
      <c r="CT49" s="682"/>
      <c r="CU49" s="682"/>
      <c r="CV49" s="682"/>
      <c r="CW49" s="682"/>
      <c r="CX49" s="682"/>
      <c r="CY49" s="711"/>
      <c r="CZ49" s="703">
        <v>100</v>
      </c>
      <c r="DA49" s="712"/>
      <c r="DB49" s="712"/>
      <c r="DC49" s="713"/>
      <c r="DD49" s="714">
        <v>12219472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8zr4S9Wq/9FqN9jBbB9NSxcoZhBnjWA/JjBsNiMRRdlAxmHst31q48aDsxqoO3HNeLpfBBdNYpMaeTLzmwwJZg==" saltValue="lyT/E5+gegjj6bIVJMj12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369</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370</v>
      </c>
      <c r="DK2" s="737"/>
      <c r="DL2" s="737"/>
      <c r="DM2" s="737"/>
      <c r="DN2" s="737"/>
      <c r="DO2" s="738"/>
      <c r="DP2" s="228"/>
      <c r="DQ2" s="736" t="s">
        <v>371</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373</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374</v>
      </c>
      <c r="B5" s="730"/>
      <c r="C5" s="730"/>
      <c r="D5" s="730"/>
      <c r="E5" s="730"/>
      <c r="F5" s="730"/>
      <c r="G5" s="730"/>
      <c r="H5" s="730"/>
      <c r="I5" s="730"/>
      <c r="J5" s="730"/>
      <c r="K5" s="730"/>
      <c r="L5" s="730"/>
      <c r="M5" s="730"/>
      <c r="N5" s="730"/>
      <c r="O5" s="730"/>
      <c r="P5" s="731"/>
      <c r="Q5" s="725" t="s">
        <v>375</v>
      </c>
      <c r="R5" s="721"/>
      <c r="S5" s="721"/>
      <c r="T5" s="721"/>
      <c r="U5" s="722"/>
      <c r="V5" s="725" t="s">
        <v>376</v>
      </c>
      <c r="W5" s="721"/>
      <c r="X5" s="721"/>
      <c r="Y5" s="721"/>
      <c r="Z5" s="722"/>
      <c r="AA5" s="725" t="s">
        <v>377</v>
      </c>
      <c r="AB5" s="721"/>
      <c r="AC5" s="721"/>
      <c r="AD5" s="721"/>
      <c r="AE5" s="721"/>
      <c r="AF5" s="741" t="s">
        <v>378</v>
      </c>
      <c r="AG5" s="721"/>
      <c r="AH5" s="721"/>
      <c r="AI5" s="721"/>
      <c r="AJ5" s="727"/>
      <c r="AK5" s="721" t="s">
        <v>379</v>
      </c>
      <c r="AL5" s="721"/>
      <c r="AM5" s="721"/>
      <c r="AN5" s="721"/>
      <c r="AO5" s="722"/>
      <c r="AP5" s="725" t="s">
        <v>380</v>
      </c>
      <c r="AQ5" s="721"/>
      <c r="AR5" s="721"/>
      <c r="AS5" s="721"/>
      <c r="AT5" s="722"/>
      <c r="AU5" s="725" t="s">
        <v>381</v>
      </c>
      <c r="AV5" s="721"/>
      <c r="AW5" s="721"/>
      <c r="AX5" s="721"/>
      <c r="AY5" s="727"/>
      <c r="AZ5" s="232"/>
      <c r="BA5" s="232"/>
      <c r="BB5" s="232"/>
      <c r="BC5" s="232"/>
      <c r="BD5" s="232"/>
      <c r="BE5" s="233"/>
      <c r="BF5" s="233"/>
      <c r="BG5" s="233"/>
      <c r="BH5" s="233"/>
      <c r="BI5" s="233"/>
      <c r="BJ5" s="233"/>
      <c r="BK5" s="233"/>
      <c r="BL5" s="233"/>
      <c r="BM5" s="233"/>
      <c r="BN5" s="233"/>
      <c r="BO5" s="233"/>
      <c r="BP5" s="233"/>
      <c r="BQ5" s="729" t="s">
        <v>382</v>
      </c>
      <c r="BR5" s="730"/>
      <c r="BS5" s="730"/>
      <c r="BT5" s="730"/>
      <c r="BU5" s="730"/>
      <c r="BV5" s="730"/>
      <c r="BW5" s="730"/>
      <c r="BX5" s="730"/>
      <c r="BY5" s="730"/>
      <c r="BZ5" s="730"/>
      <c r="CA5" s="730"/>
      <c r="CB5" s="730"/>
      <c r="CC5" s="730"/>
      <c r="CD5" s="730"/>
      <c r="CE5" s="730"/>
      <c r="CF5" s="730"/>
      <c r="CG5" s="731"/>
      <c r="CH5" s="725" t="s">
        <v>383</v>
      </c>
      <c r="CI5" s="721"/>
      <c r="CJ5" s="721"/>
      <c r="CK5" s="721"/>
      <c r="CL5" s="722"/>
      <c r="CM5" s="725" t="s">
        <v>384</v>
      </c>
      <c r="CN5" s="721"/>
      <c r="CO5" s="721"/>
      <c r="CP5" s="721"/>
      <c r="CQ5" s="722"/>
      <c r="CR5" s="725" t="s">
        <v>385</v>
      </c>
      <c r="CS5" s="721"/>
      <c r="CT5" s="721"/>
      <c r="CU5" s="721"/>
      <c r="CV5" s="722"/>
      <c r="CW5" s="725" t="s">
        <v>386</v>
      </c>
      <c r="CX5" s="721"/>
      <c r="CY5" s="721"/>
      <c r="CZ5" s="721"/>
      <c r="DA5" s="722"/>
      <c r="DB5" s="725" t="s">
        <v>387</v>
      </c>
      <c r="DC5" s="721"/>
      <c r="DD5" s="721"/>
      <c r="DE5" s="721"/>
      <c r="DF5" s="722"/>
      <c r="DG5" s="774" t="s">
        <v>388</v>
      </c>
      <c r="DH5" s="775"/>
      <c r="DI5" s="775"/>
      <c r="DJ5" s="775"/>
      <c r="DK5" s="776"/>
      <c r="DL5" s="774" t="s">
        <v>389</v>
      </c>
      <c r="DM5" s="775"/>
      <c r="DN5" s="775"/>
      <c r="DO5" s="775"/>
      <c r="DP5" s="776"/>
      <c r="DQ5" s="725" t="s">
        <v>390</v>
      </c>
      <c r="DR5" s="721"/>
      <c r="DS5" s="721"/>
      <c r="DT5" s="721"/>
      <c r="DU5" s="722"/>
      <c r="DV5" s="725" t="s">
        <v>381</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391</v>
      </c>
      <c r="C7" s="761"/>
      <c r="D7" s="761"/>
      <c r="E7" s="761"/>
      <c r="F7" s="761"/>
      <c r="G7" s="761"/>
      <c r="H7" s="761"/>
      <c r="I7" s="761"/>
      <c r="J7" s="761"/>
      <c r="K7" s="761"/>
      <c r="L7" s="761"/>
      <c r="M7" s="761"/>
      <c r="N7" s="761"/>
      <c r="O7" s="761"/>
      <c r="P7" s="762"/>
      <c r="Q7" s="763">
        <v>19576</v>
      </c>
      <c r="R7" s="764"/>
      <c r="S7" s="764"/>
      <c r="T7" s="764"/>
      <c r="U7" s="764"/>
      <c r="V7" s="764">
        <v>18590</v>
      </c>
      <c r="W7" s="764"/>
      <c r="X7" s="764"/>
      <c r="Y7" s="764"/>
      <c r="Z7" s="764"/>
      <c r="AA7" s="764">
        <v>987</v>
      </c>
      <c r="AB7" s="764"/>
      <c r="AC7" s="764"/>
      <c r="AD7" s="764"/>
      <c r="AE7" s="765"/>
      <c r="AF7" s="766">
        <v>779</v>
      </c>
      <c r="AG7" s="767"/>
      <c r="AH7" s="767"/>
      <c r="AI7" s="767"/>
      <c r="AJ7" s="768"/>
      <c r="AK7" s="769">
        <v>80</v>
      </c>
      <c r="AL7" s="770"/>
      <c r="AM7" s="770"/>
      <c r="AN7" s="770"/>
      <c r="AO7" s="770"/>
      <c r="AP7" s="770">
        <v>18942</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t="s">
        <v>613</v>
      </c>
      <c r="BS7" s="746" t="s">
        <v>614</v>
      </c>
      <c r="BT7" s="747"/>
      <c r="BU7" s="747"/>
      <c r="BV7" s="747"/>
      <c r="BW7" s="747"/>
      <c r="BX7" s="747"/>
      <c r="BY7" s="747"/>
      <c r="BZ7" s="747"/>
      <c r="CA7" s="747"/>
      <c r="CB7" s="747"/>
      <c r="CC7" s="747"/>
      <c r="CD7" s="747"/>
      <c r="CE7" s="747"/>
      <c r="CF7" s="747"/>
      <c r="CG7" s="773"/>
      <c r="CH7" s="743">
        <v>0</v>
      </c>
      <c r="CI7" s="744"/>
      <c r="CJ7" s="744"/>
      <c r="CK7" s="744"/>
      <c r="CL7" s="745"/>
      <c r="CM7" s="743">
        <v>-103</v>
      </c>
      <c r="CN7" s="744"/>
      <c r="CO7" s="744"/>
      <c r="CP7" s="744"/>
      <c r="CQ7" s="745"/>
      <c r="CR7" s="743">
        <v>3</v>
      </c>
      <c r="CS7" s="744"/>
      <c r="CT7" s="744"/>
      <c r="CU7" s="744"/>
      <c r="CV7" s="745"/>
      <c r="CW7" s="743">
        <v>60</v>
      </c>
      <c r="CX7" s="744"/>
      <c r="CY7" s="744"/>
      <c r="CZ7" s="744"/>
      <c r="DA7" s="745"/>
      <c r="DB7" s="743" t="s">
        <v>601</v>
      </c>
      <c r="DC7" s="744"/>
      <c r="DD7" s="744"/>
      <c r="DE7" s="744"/>
      <c r="DF7" s="745"/>
      <c r="DG7" s="743">
        <v>430</v>
      </c>
      <c r="DH7" s="744"/>
      <c r="DI7" s="744"/>
      <c r="DJ7" s="744"/>
      <c r="DK7" s="745"/>
      <c r="DL7" s="743" t="s">
        <v>601</v>
      </c>
      <c r="DM7" s="744"/>
      <c r="DN7" s="744"/>
      <c r="DO7" s="744"/>
      <c r="DP7" s="745"/>
      <c r="DQ7" s="743">
        <v>103</v>
      </c>
      <c r="DR7" s="744"/>
      <c r="DS7" s="744"/>
      <c r="DT7" s="744"/>
      <c r="DU7" s="745"/>
      <c r="DV7" s="746"/>
      <c r="DW7" s="747"/>
      <c r="DX7" s="747"/>
      <c r="DY7" s="747"/>
      <c r="DZ7" s="748"/>
      <c r="EA7" s="234"/>
    </row>
    <row r="8" spans="1:131" s="235" customFormat="1" ht="26.25" customHeight="1" x14ac:dyDescent="0.15">
      <c r="A8" s="238">
        <v>2</v>
      </c>
      <c r="B8" s="749" t="s">
        <v>392</v>
      </c>
      <c r="C8" s="750"/>
      <c r="D8" s="750"/>
      <c r="E8" s="750"/>
      <c r="F8" s="750"/>
      <c r="G8" s="750"/>
      <c r="H8" s="750"/>
      <c r="I8" s="750"/>
      <c r="J8" s="750"/>
      <c r="K8" s="750"/>
      <c r="L8" s="750"/>
      <c r="M8" s="750"/>
      <c r="N8" s="750"/>
      <c r="O8" s="750"/>
      <c r="P8" s="751"/>
      <c r="Q8" s="752">
        <v>0</v>
      </c>
      <c r="R8" s="753"/>
      <c r="S8" s="753"/>
      <c r="T8" s="753"/>
      <c r="U8" s="753"/>
      <c r="V8" s="753">
        <v>0</v>
      </c>
      <c r="W8" s="753"/>
      <c r="X8" s="753"/>
      <c r="Y8" s="753"/>
      <c r="Z8" s="753"/>
      <c r="AA8" s="753" t="s">
        <v>601</v>
      </c>
      <c r="AB8" s="753"/>
      <c r="AC8" s="753"/>
      <c r="AD8" s="753"/>
      <c r="AE8" s="754"/>
      <c r="AF8" s="755" t="s">
        <v>393</v>
      </c>
      <c r="AG8" s="756"/>
      <c r="AH8" s="756"/>
      <c r="AI8" s="756"/>
      <c r="AJ8" s="757"/>
      <c r="AK8" s="758">
        <v>0</v>
      </c>
      <c r="AL8" s="759"/>
      <c r="AM8" s="759"/>
      <c r="AN8" s="759"/>
      <c r="AO8" s="759"/>
      <c r="AP8" s="759" t="s">
        <v>601</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615</v>
      </c>
      <c r="BT8" s="783"/>
      <c r="BU8" s="783"/>
      <c r="BV8" s="783"/>
      <c r="BW8" s="783"/>
      <c r="BX8" s="783"/>
      <c r="BY8" s="783"/>
      <c r="BZ8" s="783"/>
      <c r="CA8" s="783"/>
      <c r="CB8" s="783"/>
      <c r="CC8" s="783"/>
      <c r="CD8" s="783"/>
      <c r="CE8" s="783"/>
      <c r="CF8" s="783"/>
      <c r="CG8" s="784"/>
      <c r="CH8" s="785">
        <v>3</v>
      </c>
      <c r="CI8" s="786"/>
      <c r="CJ8" s="786"/>
      <c r="CK8" s="786"/>
      <c r="CL8" s="787"/>
      <c r="CM8" s="785">
        <v>28</v>
      </c>
      <c r="CN8" s="786"/>
      <c r="CO8" s="786"/>
      <c r="CP8" s="786"/>
      <c r="CQ8" s="787"/>
      <c r="CR8" s="785">
        <v>8</v>
      </c>
      <c r="CS8" s="786"/>
      <c r="CT8" s="786"/>
      <c r="CU8" s="786"/>
      <c r="CV8" s="787"/>
      <c r="CW8" s="785">
        <v>0</v>
      </c>
      <c r="CX8" s="786"/>
      <c r="CY8" s="786"/>
      <c r="CZ8" s="786"/>
      <c r="DA8" s="787"/>
      <c r="DB8" s="785" t="s">
        <v>601</v>
      </c>
      <c r="DC8" s="786"/>
      <c r="DD8" s="786"/>
      <c r="DE8" s="786"/>
      <c r="DF8" s="787"/>
      <c r="DG8" s="785" t="s">
        <v>601</v>
      </c>
      <c r="DH8" s="786"/>
      <c r="DI8" s="786"/>
      <c r="DJ8" s="786"/>
      <c r="DK8" s="787"/>
      <c r="DL8" s="785" t="s">
        <v>601</v>
      </c>
      <c r="DM8" s="786"/>
      <c r="DN8" s="786"/>
      <c r="DO8" s="786"/>
      <c r="DP8" s="787"/>
      <c r="DQ8" s="785" t="s">
        <v>601</v>
      </c>
      <c r="DR8" s="786"/>
      <c r="DS8" s="786"/>
      <c r="DT8" s="786"/>
      <c r="DU8" s="787"/>
      <c r="DV8" s="782"/>
      <c r="DW8" s="783"/>
      <c r="DX8" s="783"/>
      <c r="DY8" s="783"/>
      <c r="DZ8" s="788"/>
      <c r="EA8" s="234"/>
    </row>
    <row r="9" spans="1:131" s="235" customFormat="1" ht="26.25" customHeight="1" x14ac:dyDescent="0.15">
      <c r="A9" s="238">
        <v>3</v>
      </c>
      <c r="B9" s="749" t="s">
        <v>394</v>
      </c>
      <c r="C9" s="750"/>
      <c r="D9" s="750"/>
      <c r="E9" s="750"/>
      <c r="F9" s="750"/>
      <c r="G9" s="750"/>
      <c r="H9" s="750"/>
      <c r="I9" s="750"/>
      <c r="J9" s="750"/>
      <c r="K9" s="750"/>
      <c r="L9" s="750"/>
      <c r="M9" s="750"/>
      <c r="N9" s="750"/>
      <c r="O9" s="750"/>
      <c r="P9" s="751"/>
      <c r="Q9" s="752">
        <v>9</v>
      </c>
      <c r="R9" s="753"/>
      <c r="S9" s="753"/>
      <c r="T9" s="753"/>
      <c r="U9" s="753"/>
      <c r="V9" s="753">
        <v>9</v>
      </c>
      <c r="W9" s="753"/>
      <c r="X9" s="753"/>
      <c r="Y9" s="753"/>
      <c r="Z9" s="753"/>
      <c r="AA9" s="753" t="s">
        <v>601</v>
      </c>
      <c r="AB9" s="753"/>
      <c r="AC9" s="753"/>
      <c r="AD9" s="753"/>
      <c r="AE9" s="754"/>
      <c r="AF9" s="755" t="s">
        <v>393</v>
      </c>
      <c r="AG9" s="756"/>
      <c r="AH9" s="756"/>
      <c r="AI9" s="756"/>
      <c r="AJ9" s="757"/>
      <c r="AK9" s="758">
        <v>5</v>
      </c>
      <c r="AL9" s="759"/>
      <c r="AM9" s="759"/>
      <c r="AN9" s="759"/>
      <c r="AO9" s="759"/>
      <c r="AP9" s="759" t="s">
        <v>601</v>
      </c>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t="s">
        <v>616</v>
      </c>
      <c r="BT9" s="783"/>
      <c r="BU9" s="783"/>
      <c r="BV9" s="783"/>
      <c r="BW9" s="783"/>
      <c r="BX9" s="783"/>
      <c r="BY9" s="783"/>
      <c r="BZ9" s="783"/>
      <c r="CA9" s="783"/>
      <c r="CB9" s="783"/>
      <c r="CC9" s="783"/>
      <c r="CD9" s="783"/>
      <c r="CE9" s="783"/>
      <c r="CF9" s="783"/>
      <c r="CG9" s="784"/>
      <c r="CH9" s="785">
        <v>4</v>
      </c>
      <c r="CI9" s="786"/>
      <c r="CJ9" s="786"/>
      <c r="CK9" s="786"/>
      <c r="CL9" s="787"/>
      <c r="CM9" s="785">
        <v>61</v>
      </c>
      <c r="CN9" s="786"/>
      <c r="CO9" s="786"/>
      <c r="CP9" s="786"/>
      <c r="CQ9" s="787"/>
      <c r="CR9" s="785">
        <v>11</v>
      </c>
      <c r="CS9" s="786"/>
      <c r="CT9" s="786"/>
      <c r="CU9" s="786"/>
      <c r="CV9" s="787"/>
      <c r="CW9" s="785" t="s">
        <v>601</v>
      </c>
      <c r="CX9" s="786"/>
      <c r="CY9" s="786"/>
      <c r="CZ9" s="786"/>
      <c r="DA9" s="787"/>
      <c r="DB9" s="785" t="s">
        <v>601</v>
      </c>
      <c r="DC9" s="786"/>
      <c r="DD9" s="786"/>
      <c r="DE9" s="786"/>
      <c r="DF9" s="787"/>
      <c r="DG9" s="785" t="s">
        <v>601</v>
      </c>
      <c r="DH9" s="786"/>
      <c r="DI9" s="786"/>
      <c r="DJ9" s="786"/>
      <c r="DK9" s="787"/>
      <c r="DL9" s="785" t="s">
        <v>601</v>
      </c>
      <c r="DM9" s="786"/>
      <c r="DN9" s="786"/>
      <c r="DO9" s="786"/>
      <c r="DP9" s="787"/>
      <c r="DQ9" s="785" t="s">
        <v>601</v>
      </c>
      <c r="DR9" s="786"/>
      <c r="DS9" s="786"/>
      <c r="DT9" s="786"/>
      <c r="DU9" s="787"/>
      <c r="DV9" s="782"/>
      <c r="DW9" s="783"/>
      <c r="DX9" s="783"/>
      <c r="DY9" s="783"/>
      <c r="DZ9" s="788"/>
      <c r="EA9" s="234"/>
    </row>
    <row r="10" spans="1:131" s="235" customFormat="1" ht="26.25" customHeight="1" x14ac:dyDescent="0.15">
      <c r="A10" s="238">
        <v>4</v>
      </c>
      <c r="B10" s="749" t="s">
        <v>395</v>
      </c>
      <c r="C10" s="750"/>
      <c r="D10" s="750"/>
      <c r="E10" s="750"/>
      <c r="F10" s="750"/>
      <c r="G10" s="750"/>
      <c r="H10" s="750"/>
      <c r="I10" s="750"/>
      <c r="J10" s="750"/>
      <c r="K10" s="750"/>
      <c r="L10" s="750"/>
      <c r="M10" s="750"/>
      <c r="N10" s="750"/>
      <c r="O10" s="750"/>
      <c r="P10" s="751"/>
      <c r="Q10" s="752">
        <v>42</v>
      </c>
      <c r="R10" s="753"/>
      <c r="S10" s="753"/>
      <c r="T10" s="753"/>
      <c r="U10" s="753"/>
      <c r="V10" s="753">
        <v>35</v>
      </c>
      <c r="W10" s="753"/>
      <c r="X10" s="753"/>
      <c r="Y10" s="753"/>
      <c r="Z10" s="753"/>
      <c r="AA10" s="753">
        <v>7</v>
      </c>
      <c r="AB10" s="753"/>
      <c r="AC10" s="753"/>
      <c r="AD10" s="753"/>
      <c r="AE10" s="754"/>
      <c r="AF10" s="755">
        <v>7</v>
      </c>
      <c r="AG10" s="756"/>
      <c r="AH10" s="756"/>
      <c r="AI10" s="756"/>
      <c r="AJ10" s="757"/>
      <c r="AK10" s="758">
        <v>2</v>
      </c>
      <c r="AL10" s="759"/>
      <c r="AM10" s="759"/>
      <c r="AN10" s="759"/>
      <c r="AO10" s="759"/>
      <c r="AP10" s="759" t="s">
        <v>601</v>
      </c>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v>19618</v>
      </c>
      <c r="R23" s="793"/>
      <c r="S23" s="793"/>
      <c r="T23" s="793"/>
      <c r="U23" s="793"/>
      <c r="V23" s="793">
        <v>18625</v>
      </c>
      <c r="W23" s="793"/>
      <c r="X23" s="793"/>
      <c r="Y23" s="793"/>
      <c r="Z23" s="793"/>
      <c r="AA23" s="793">
        <v>993</v>
      </c>
      <c r="AB23" s="793"/>
      <c r="AC23" s="793"/>
      <c r="AD23" s="793"/>
      <c r="AE23" s="794"/>
      <c r="AF23" s="795">
        <v>786</v>
      </c>
      <c r="AG23" s="793"/>
      <c r="AH23" s="793"/>
      <c r="AI23" s="793"/>
      <c r="AJ23" s="796"/>
      <c r="AK23" s="797"/>
      <c r="AL23" s="798"/>
      <c r="AM23" s="798"/>
      <c r="AN23" s="798"/>
      <c r="AO23" s="798"/>
      <c r="AP23" s="793">
        <v>18942</v>
      </c>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401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374</v>
      </c>
      <c r="B26" s="730"/>
      <c r="C26" s="730"/>
      <c r="D26" s="730"/>
      <c r="E26" s="730"/>
      <c r="F26" s="730"/>
      <c r="G26" s="730"/>
      <c r="H26" s="730"/>
      <c r="I26" s="730"/>
      <c r="J26" s="730"/>
      <c r="K26" s="730"/>
      <c r="L26" s="730"/>
      <c r="M26" s="730"/>
      <c r="N26" s="730"/>
      <c r="O26" s="730"/>
      <c r="P26" s="731"/>
      <c r="Q26" s="725" t="s">
        <v>402</v>
      </c>
      <c r="R26" s="721"/>
      <c r="S26" s="721"/>
      <c r="T26" s="721"/>
      <c r="U26" s="722"/>
      <c r="V26" s="725" t="s">
        <v>403</v>
      </c>
      <c r="W26" s="721"/>
      <c r="X26" s="721"/>
      <c r="Y26" s="721"/>
      <c r="Z26" s="722"/>
      <c r="AA26" s="725" t="s">
        <v>404</v>
      </c>
      <c r="AB26" s="721"/>
      <c r="AC26" s="721"/>
      <c r="AD26" s="721"/>
      <c r="AE26" s="721"/>
      <c r="AF26" s="814" t="s">
        <v>405</v>
      </c>
      <c r="AG26" s="815"/>
      <c r="AH26" s="815"/>
      <c r="AI26" s="815"/>
      <c r="AJ26" s="816"/>
      <c r="AK26" s="721" t="s">
        <v>406</v>
      </c>
      <c r="AL26" s="721"/>
      <c r="AM26" s="721"/>
      <c r="AN26" s="721"/>
      <c r="AO26" s="722"/>
      <c r="AP26" s="725" t="s">
        <v>407</v>
      </c>
      <c r="AQ26" s="721"/>
      <c r="AR26" s="721"/>
      <c r="AS26" s="721"/>
      <c r="AT26" s="722"/>
      <c r="AU26" s="725" t="s">
        <v>408</v>
      </c>
      <c r="AV26" s="721"/>
      <c r="AW26" s="721"/>
      <c r="AX26" s="721"/>
      <c r="AY26" s="722"/>
      <c r="AZ26" s="725" t="s">
        <v>409</v>
      </c>
      <c r="BA26" s="721"/>
      <c r="BB26" s="721"/>
      <c r="BC26" s="721"/>
      <c r="BD26" s="722"/>
      <c r="BE26" s="725" t="s">
        <v>381</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410</v>
      </c>
      <c r="C28" s="761"/>
      <c r="D28" s="761"/>
      <c r="E28" s="761"/>
      <c r="F28" s="761"/>
      <c r="G28" s="761"/>
      <c r="H28" s="761"/>
      <c r="I28" s="761"/>
      <c r="J28" s="761"/>
      <c r="K28" s="761"/>
      <c r="L28" s="761"/>
      <c r="M28" s="761"/>
      <c r="N28" s="761"/>
      <c r="O28" s="761"/>
      <c r="P28" s="762"/>
      <c r="Q28" s="822">
        <v>4406</v>
      </c>
      <c r="R28" s="823"/>
      <c r="S28" s="823"/>
      <c r="T28" s="823"/>
      <c r="U28" s="823"/>
      <c r="V28" s="823">
        <v>4328</v>
      </c>
      <c r="W28" s="823"/>
      <c r="X28" s="823"/>
      <c r="Y28" s="823"/>
      <c r="Z28" s="823"/>
      <c r="AA28" s="823">
        <v>78</v>
      </c>
      <c r="AB28" s="823"/>
      <c r="AC28" s="823"/>
      <c r="AD28" s="823"/>
      <c r="AE28" s="824"/>
      <c r="AF28" s="825">
        <v>78</v>
      </c>
      <c r="AG28" s="823"/>
      <c r="AH28" s="823"/>
      <c r="AI28" s="823"/>
      <c r="AJ28" s="826"/>
      <c r="AK28" s="827">
        <v>338</v>
      </c>
      <c r="AL28" s="828"/>
      <c r="AM28" s="828"/>
      <c r="AN28" s="828"/>
      <c r="AO28" s="828"/>
      <c r="AP28" s="828" t="s">
        <v>601</v>
      </c>
      <c r="AQ28" s="828"/>
      <c r="AR28" s="828"/>
      <c r="AS28" s="828"/>
      <c r="AT28" s="828"/>
      <c r="AU28" s="828" t="s">
        <v>601</v>
      </c>
      <c r="AV28" s="828"/>
      <c r="AW28" s="828"/>
      <c r="AX28" s="828"/>
      <c r="AY28" s="828"/>
      <c r="AZ28" s="829" t="s">
        <v>601</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411</v>
      </c>
      <c r="C29" s="750"/>
      <c r="D29" s="750"/>
      <c r="E29" s="750"/>
      <c r="F29" s="750"/>
      <c r="G29" s="750"/>
      <c r="H29" s="750"/>
      <c r="I29" s="750"/>
      <c r="J29" s="750"/>
      <c r="K29" s="750"/>
      <c r="L29" s="750"/>
      <c r="M29" s="750"/>
      <c r="N29" s="750"/>
      <c r="O29" s="750"/>
      <c r="P29" s="751"/>
      <c r="Q29" s="752">
        <v>551</v>
      </c>
      <c r="R29" s="753"/>
      <c r="S29" s="753"/>
      <c r="T29" s="753"/>
      <c r="U29" s="753"/>
      <c r="V29" s="753">
        <v>550</v>
      </c>
      <c r="W29" s="753"/>
      <c r="X29" s="753"/>
      <c r="Y29" s="753"/>
      <c r="Z29" s="753"/>
      <c r="AA29" s="753">
        <v>1</v>
      </c>
      <c r="AB29" s="753"/>
      <c r="AC29" s="753"/>
      <c r="AD29" s="753"/>
      <c r="AE29" s="754"/>
      <c r="AF29" s="755">
        <v>1</v>
      </c>
      <c r="AG29" s="756"/>
      <c r="AH29" s="756"/>
      <c r="AI29" s="756"/>
      <c r="AJ29" s="757"/>
      <c r="AK29" s="834">
        <v>137</v>
      </c>
      <c r="AL29" s="830"/>
      <c r="AM29" s="830"/>
      <c r="AN29" s="830"/>
      <c r="AO29" s="830"/>
      <c r="AP29" s="830" t="s">
        <v>601</v>
      </c>
      <c r="AQ29" s="830"/>
      <c r="AR29" s="830"/>
      <c r="AS29" s="830"/>
      <c r="AT29" s="830"/>
      <c r="AU29" s="830" t="s">
        <v>601</v>
      </c>
      <c r="AV29" s="830"/>
      <c r="AW29" s="830"/>
      <c r="AX29" s="830"/>
      <c r="AY29" s="830"/>
      <c r="AZ29" s="831" t="s">
        <v>601</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412</v>
      </c>
      <c r="C30" s="750"/>
      <c r="D30" s="750"/>
      <c r="E30" s="750"/>
      <c r="F30" s="750"/>
      <c r="G30" s="750"/>
      <c r="H30" s="750"/>
      <c r="I30" s="750"/>
      <c r="J30" s="750"/>
      <c r="K30" s="750"/>
      <c r="L30" s="750"/>
      <c r="M30" s="750"/>
      <c r="N30" s="750"/>
      <c r="O30" s="750"/>
      <c r="P30" s="751"/>
      <c r="Q30" s="752">
        <v>4081</v>
      </c>
      <c r="R30" s="753"/>
      <c r="S30" s="753"/>
      <c r="T30" s="753"/>
      <c r="U30" s="753"/>
      <c r="V30" s="753">
        <v>3937</v>
      </c>
      <c r="W30" s="753"/>
      <c r="X30" s="753"/>
      <c r="Y30" s="753"/>
      <c r="Z30" s="753"/>
      <c r="AA30" s="753">
        <v>144</v>
      </c>
      <c r="AB30" s="753"/>
      <c r="AC30" s="753"/>
      <c r="AD30" s="753"/>
      <c r="AE30" s="754"/>
      <c r="AF30" s="755">
        <v>144</v>
      </c>
      <c r="AG30" s="756"/>
      <c r="AH30" s="756"/>
      <c r="AI30" s="756"/>
      <c r="AJ30" s="757"/>
      <c r="AK30" s="834">
        <v>600</v>
      </c>
      <c r="AL30" s="830"/>
      <c r="AM30" s="830"/>
      <c r="AN30" s="830"/>
      <c r="AO30" s="830"/>
      <c r="AP30" s="830" t="s">
        <v>601</v>
      </c>
      <c r="AQ30" s="830"/>
      <c r="AR30" s="830"/>
      <c r="AS30" s="830"/>
      <c r="AT30" s="830"/>
      <c r="AU30" s="830" t="s">
        <v>601</v>
      </c>
      <c r="AV30" s="830"/>
      <c r="AW30" s="830"/>
      <c r="AX30" s="830"/>
      <c r="AY30" s="830"/>
      <c r="AZ30" s="831" t="s">
        <v>601</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413</v>
      </c>
      <c r="C31" s="750"/>
      <c r="D31" s="750"/>
      <c r="E31" s="750"/>
      <c r="F31" s="750"/>
      <c r="G31" s="750"/>
      <c r="H31" s="750"/>
      <c r="I31" s="750"/>
      <c r="J31" s="750"/>
      <c r="K31" s="750"/>
      <c r="L31" s="750"/>
      <c r="M31" s="750"/>
      <c r="N31" s="750"/>
      <c r="O31" s="750"/>
      <c r="P31" s="751"/>
      <c r="Q31" s="752">
        <v>933</v>
      </c>
      <c r="R31" s="753"/>
      <c r="S31" s="753"/>
      <c r="T31" s="753"/>
      <c r="U31" s="753"/>
      <c r="V31" s="753">
        <v>825</v>
      </c>
      <c r="W31" s="753"/>
      <c r="X31" s="753"/>
      <c r="Y31" s="753"/>
      <c r="Z31" s="753"/>
      <c r="AA31" s="753">
        <v>108</v>
      </c>
      <c r="AB31" s="753"/>
      <c r="AC31" s="753"/>
      <c r="AD31" s="753"/>
      <c r="AE31" s="754"/>
      <c r="AF31" s="755">
        <v>2521</v>
      </c>
      <c r="AG31" s="756"/>
      <c r="AH31" s="756"/>
      <c r="AI31" s="756"/>
      <c r="AJ31" s="757"/>
      <c r="AK31" s="834">
        <v>11</v>
      </c>
      <c r="AL31" s="830"/>
      <c r="AM31" s="830"/>
      <c r="AN31" s="830"/>
      <c r="AO31" s="830"/>
      <c r="AP31" s="830">
        <v>2774</v>
      </c>
      <c r="AQ31" s="830"/>
      <c r="AR31" s="830"/>
      <c r="AS31" s="830"/>
      <c r="AT31" s="830"/>
      <c r="AU31" s="830">
        <v>169</v>
      </c>
      <c r="AV31" s="830"/>
      <c r="AW31" s="830"/>
      <c r="AX31" s="830"/>
      <c r="AY31" s="830"/>
      <c r="AZ31" s="831" t="s">
        <v>601</v>
      </c>
      <c r="BA31" s="831"/>
      <c r="BB31" s="831"/>
      <c r="BC31" s="831"/>
      <c r="BD31" s="831"/>
      <c r="BE31" s="832" t="s">
        <v>414</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415</v>
      </c>
      <c r="C32" s="750"/>
      <c r="D32" s="750"/>
      <c r="E32" s="750"/>
      <c r="F32" s="750"/>
      <c r="G32" s="750"/>
      <c r="H32" s="750"/>
      <c r="I32" s="750"/>
      <c r="J32" s="750"/>
      <c r="K32" s="750"/>
      <c r="L32" s="750"/>
      <c r="M32" s="750"/>
      <c r="N32" s="750"/>
      <c r="O32" s="750"/>
      <c r="P32" s="751"/>
      <c r="Q32" s="752">
        <v>1100</v>
      </c>
      <c r="R32" s="753"/>
      <c r="S32" s="753"/>
      <c r="T32" s="753"/>
      <c r="U32" s="753"/>
      <c r="V32" s="753">
        <v>1079</v>
      </c>
      <c r="W32" s="753"/>
      <c r="X32" s="753"/>
      <c r="Y32" s="753"/>
      <c r="Z32" s="753"/>
      <c r="AA32" s="753">
        <v>21</v>
      </c>
      <c r="AB32" s="753"/>
      <c r="AC32" s="753"/>
      <c r="AD32" s="753"/>
      <c r="AE32" s="754"/>
      <c r="AF32" s="755">
        <v>1057</v>
      </c>
      <c r="AG32" s="756"/>
      <c r="AH32" s="756"/>
      <c r="AI32" s="756"/>
      <c r="AJ32" s="757"/>
      <c r="AK32" s="834">
        <v>416</v>
      </c>
      <c r="AL32" s="830"/>
      <c r="AM32" s="830"/>
      <c r="AN32" s="830"/>
      <c r="AO32" s="830"/>
      <c r="AP32" s="830">
        <v>8361</v>
      </c>
      <c r="AQ32" s="830"/>
      <c r="AR32" s="830"/>
      <c r="AS32" s="830"/>
      <c r="AT32" s="830"/>
      <c r="AU32" s="830">
        <v>4205</v>
      </c>
      <c r="AV32" s="830"/>
      <c r="AW32" s="830"/>
      <c r="AX32" s="830"/>
      <c r="AY32" s="830"/>
      <c r="AZ32" s="831" t="s">
        <v>601</v>
      </c>
      <c r="BA32" s="831"/>
      <c r="BB32" s="831"/>
      <c r="BC32" s="831"/>
      <c r="BD32" s="831"/>
      <c r="BE32" s="832" t="s">
        <v>414</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416</v>
      </c>
      <c r="C33" s="750"/>
      <c r="D33" s="750"/>
      <c r="E33" s="750"/>
      <c r="F33" s="750"/>
      <c r="G33" s="750"/>
      <c r="H33" s="750"/>
      <c r="I33" s="750"/>
      <c r="J33" s="750"/>
      <c r="K33" s="750"/>
      <c r="L33" s="750"/>
      <c r="M33" s="750"/>
      <c r="N33" s="750"/>
      <c r="O33" s="750"/>
      <c r="P33" s="751"/>
      <c r="Q33" s="752">
        <v>325</v>
      </c>
      <c r="R33" s="753"/>
      <c r="S33" s="753"/>
      <c r="T33" s="753"/>
      <c r="U33" s="753"/>
      <c r="V33" s="753">
        <v>270</v>
      </c>
      <c r="W33" s="753"/>
      <c r="X33" s="753"/>
      <c r="Y33" s="753"/>
      <c r="Z33" s="753"/>
      <c r="AA33" s="753">
        <v>56</v>
      </c>
      <c r="AB33" s="753"/>
      <c r="AC33" s="753"/>
      <c r="AD33" s="753"/>
      <c r="AE33" s="754"/>
      <c r="AF33" s="755">
        <v>184</v>
      </c>
      <c r="AG33" s="756"/>
      <c r="AH33" s="756"/>
      <c r="AI33" s="756"/>
      <c r="AJ33" s="757"/>
      <c r="AK33" s="834">
        <v>124</v>
      </c>
      <c r="AL33" s="830"/>
      <c r="AM33" s="830"/>
      <c r="AN33" s="830"/>
      <c r="AO33" s="830"/>
      <c r="AP33" s="830">
        <v>822</v>
      </c>
      <c r="AQ33" s="830"/>
      <c r="AR33" s="830"/>
      <c r="AS33" s="830"/>
      <c r="AT33" s="830"/>
      <c r="AU33" s="830">
        <v>656</v>
      </c>
      <c r="AV33" s="830"/>
      <c r="AW33" s="830"/>
      <c r="AX33" s="830"/>
      <c r="AY33" s="830"/>
      <c r="AZ33" s="831" t="s">
        <v>601</v>
      </c>
      <c r="BA33" s="831"/>
      <c r="BB33" s="831"/>
      <c r="BC33" s="831"/>
      <c r="BD33" s="831"/>
      <c r="BE33" s="832" t="s">
        <v>417</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418</v>
      </c>
      <c r="C34" s="750"/>
      <c r="D34" s="750"/>
      <c r="E34" s="750"/>
      <c r="F34" s="750"/>
      <c r="G34" s="750"/>
      <c r="H34" s="750"/>
      <c r="I34" s="750"/>
      <c r="J34" s="750"/>
      <c r="K34" s="750"/>
      <c r="L34" s="750"/>
      <c r="M34" s="750"/>
      <c r="N34" s="750"/>
      <c r="O34" s="750"/>
      <c r="P34" s="751"/>
      <c r="Q34" s="752">
        <v>140</v>
      </c>
      <c r="R34" s="753"/>
      <c r="S34" s="753"/>
      <c r="T34" s="753"/>
      <c r="U34" s="753"/>
      <c r="V34" s="753">
        <v>135</v>
      </c>
      <c r="W34" s="753"/>
      <c r="X34" s="753"/>
      <c r="Y34" s="753"/>
      <c r="Z34" s="753"/>
      <c r="AA34" s="753">
        <v>6</v>
      </c>
      <c r="AB34" s="753"/>
      <c r="AC34" s="753"/>
      <c r="AD34" s="753"/>
      <c r="AE34" s="754"/>
      <c r="AF34" s="755">
        <v>6</v>
      </c>
      <c r="AG34" s="756"/>
      <c r="AH34" s="756"/>
      <c r="AI34" s="756"/>
      <c r="AJ34" s="757"/>
      <c r="AK34" s="834" t="s">
        <v>601</v>
      </c>
      <c r="AL34" s="830"/>
      <c r="AM34" s="830"/>
      <c r="AN34" s="830"/>
      <c r="AO34" s="830"/>
      <c r="AP34" s="830" t="s">
        <v>601</v>
      </c>
      <c r="AQ34" s="830"/>
      <c r="AR34" s="830"/>
      <c r="AS34" s="830"/>
      <c r="AT34" s="830"/>
      <c r="AU34" s="830" t="s">
        <v>601</v>
      </c>
      <c r="AV34" s="830"/>
      <c r="AW34" s="830"/>
      <c r="AX34" s="830"/>
      <c r="AY34" s="830"/>
      <c r="AZ34" s="831" t="s">
        <v>601</v>
      </c>
      <c r="BA34" s="831"/>
      <c r="BB34" s="831"/>
      <c r="BC34" s="831"/>
      <c r="BD34" s="831"/>
      <c r="BE34" s="832" t="s">
        <v>419</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420</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397</v>
      </c>
      <c r="B63" s="789" t="s">
        <v>421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3992</v>
      </c>
      <c r="AG63" s="844"/>
      <c r="AH63" s="844"/>
      <c r="AI63" s="844"/>
      <c r="AJ63" s="845"/>
      <c r="AK63" s="846"/>
      <c r="AL63" s="841"/>
      <c r="AM63" s="841"/>
      <c r="AN63" s="841"/>
      <c r="AO63" s="841"/>
      <c r="AP63" s="844">
        <v>11957</v>
      </c>
      <c r="AQ63" s="844"/>
      <c r="AR63" s="844"/>
      <c r="AS63" s="844"/>
      <c r="AT63" s="844"/>
      <c r="AU63" s="844">
        <v>5030</v>
      </c>
      <c r="AV63" s="844"/>
      <c r="AW63" s="844"/>
      <c r="AX63" s="844"/>
      <c r="AY63" s="844"/>
      <c r="AZ63" s="848"/>
      <c r="BA63" s="848"/>
      <c r="BB63" s="848"/>
      <c r="BC63" s="848"/>
      <c r="BD63" s="848"/>
      <c r="BE63" s="849"/>
      <c r="BF63" s="849"/>
      <c r="BG63" s="849"/>
      <c r="BH63" s="849"/>
      <c r="BI63" s="850"/>
      <c r="BJ63" s="851" t="s">
        <v>399</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423</v>
      </c>
      <c r="B66" s="730"/>
      <c r="C66" s="730"/>
      <c r="D66" s="730"/>
      <c r="E66" s="730"/>
      <c r="F66" s="730"/>
      <c r="G66" s="730"/>
      <c r="H66" s="730"/>
      <c r="I66" s="730"/>
      <c r="J66" s="730"/>
      <c r="K66" s="730"/>
      <c r="L66" s="730"/>
      <c r="M66" s="730"/>
      <c r="N66" s="730"/>
      <c r="O66" s="730"/>
      <c r="P66" s="731"/>
      <c r="Q66" s="725" t="s">
        <v>424</v>
      </c>
      <c r="R66" s="721"/>
      <c r="S66" s="721"/>
      <c r="T66" s="721"/>
      <c r="U66" s="722"/>
      <c r="V66" s="725" t="s">
        <v>425</v>
      </c>
      <c r="W66" s="721"/>
      <c r="X66" s="721"/>
      <c r="Y66" s="721"/>
      <c r="Z66" s="722"/>
      <c r="AA66" s="725" t="s">
        <v>426</v>
      </c>
      <c r="AB66" s="721"/>
      <c r="AC66" s="721"/>
      <c r="AD66" s="721"/>
      <c r="AE66" s="722"/>
      <c r="AF66" s="854" t="s">
        <v>427</v>
      </c>
      <c r="AG66" s="815"/>
      <c r="AH66" s="815"/>
      <c r="AI66" s="815"/>
      <c r="AJ66" s="855"/>
      <c r="AK66" s="725" t="s">
        <v>428</v>
      </c>
      <c r="AL66" s="730"/>
      <c r="AM66" s="730"/>
      <c r="AN66" s="730"/>
      <c r="AO66" s="731"/>
      <c r="AP66" s="725" t="s">
        <v>429</v>
      </c>
      <c r="AQ66" s="721"/>
      <c r="AR66" s="721"/>
      <c r="AS66" s="721"/>
      <c r="AT66" s="722"/>
      <c r="AU66" s="725" t="s">
        <v>430</v>
      </c>
      <c r="AV66" s="721"/>
      <c r="AW66" s="721"/>
      <c r="AX66" s="721"/>
      <c r="AY66" s="722"/>
      <c r="AZ66" s="725" t="s">
        <v>381</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602</v>
      </c>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v>11</v>
      </c>
      <c r="AG68" s="866"/>
      <c r="AH68" s="866"/>
      <c r="AI68" s="866"/>
      <c r="AJ68" s="866"/>
      <c r="AK68" s="866" t="s">
        <v>601</v>
      </c>
      <c r="AL68" s="866"/>
      <c r="AM68" s="866"/>
      <c r="AN68" s="866"/>
      <c r="AO68" s="866"/>
      <c r="AP68" s="866" t="s">
        <v>601</v>
      </c>
      <c r="AQ68" s="866"/>
      <c r="AR68" s="866"/>
      <c r="AS68" s="866"/>
      <c r="AT68" s="866"/>
      <c r="AU68" s="866" t="s">
        <v>601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603</v>
      </c>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v>1</v>
      </c>
      <c r="AG69" s="830"/>
      <c r="AH69" s="830"/>
      <c r="AI69" s="830"/>
      <c r="AJ69" s="830"/>
      <c r="AK69" s="830">
        <v>37</v>
      </c>
      <c r="AL69" s="830"/>
      <c r="AM69" s="830"/>
      <c r="AN69" s="830"/>
      <c r="AO69" s="830"/>
      <c r="AP69" s="830" t="s">
        <v>601</v>
      </c>
      <c r="AQ69" s="830"/>
      <c r="AR69" s="830"/>
      <c r="AS69" s="830"/>
      <c r="AT69" s="830"/>
      <c r="AU69" s="830" t="s">
        <v>601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604</v>
      </c>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v>3</v>
      </c>
      <c r="AG70" s="830"/>
      <c r="AH70" s="830"/>
      <c r="AI70" s="830"/>
      <c r="AJ70" s="830"/>
      <c r="AK70" s="830">
        <v>59</v>
      </c>
      <c r="AL70" s="830"/>
      <c r="AM70" s="830"/>
      <c r="AN70" s="830"/>
      <c r="AO70" s="830"/>
      <c r="AP70" s="830" t="s">
        <v>601</v>
      </c>
      <c r="AQ70" s="830"/>
      <c r="AR70" s="830"/>
      <c r="AS70" s="830"/>
      <c r="AT70" s="830"/>
      <c r="AU70" s="830" t="s">
        <v>601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605</v>
      </c>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v>2</v>
      </c>
      <c r="AG71" s="830"/>
      <c r="AH71" s="830"/>
      <c r="AI71" s="830"/>
      <c r="AJ71" s="830"/>
      <c r="AK71" s="830">
        <v>132</v>
      </c>
      <c r="AL71" s="830"/>
      <c r="AM71" s="830"/>
      <c r="AN71" s="830"/>
      <c r="AO71" s="830"/>
      <c r="AP71" s="830" t="s">
        <v>601</v>
      </c>
      <c r="AQ71" s="830"/>
      <c r="AR71" s="830"/>
      <c r="AS71" s="830"/>
      <c r="AT71" s="830"/>
      <c r="AU71" s="830" t="s">
        <v>601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606</v>
      </c>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v>1</v>
      </c>
      <c r="AG72" s="830"/>
      <c r="AH72" s="830"/>
      <c r="AI72" s="830"/>
      <c r="AJ72" s="830"/>
      <c r="AK72" s="830" t="s">
        <v>601</v>
      </c>
      <c r="AL72" s="830"/>
      <c r="AM72" s="830"/>
      <c r="AN72" s="830"/>
      <c r="AO72" s="830"/>
      <c r="AP72" s="830" t="s">
        <v>601</v>
      </c>
      <c r="AQ72" s="830"/>
      <c r="AR72" s="830"/>
      <c r="AS72" s="830"/>
      <c r="AT72" s="830"/>
      <c r="AU72" s="830" t="s">
        <v>601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607</v>
      </c>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v>1113</v>
      </c>
      <c r="AG73" s="830"/>
      <c r="AH73" s="830"/>
      <c r="AI73" s="830"/>
      <c r="AJ73" s="830"/>
      <c r="AK73" s="830">
        <v>1</v>
      </c>
      <c r="AL73" s="830"/>
      <c r="AM73" s="830"/>
      <c r="AN73" s="830"/>
      <c r="AO73" s="830"/>
      <c r="AP73" s="830">
        <v>379</v>
      </c>
      <c r="AQ73" s="830"/>
      <c r="AR73" s="830"/>
      <c r="AS73" s="830"/>
      <c r="AT73" s="830"/>
      <c r="AU73" s="830" t="s">
        <v>601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608</v>
      </c>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v>50</v>
      </c>
      <c r="AG74" s="830"/>
      <c r="AH74" s="830"/>
      <c r="AI74" s="830"/>
      <c r="AJ74" s="830"/>
      <c r="AK74" s="830" t="s">
        <v>601</v>
      </c>
      <c r="AL74" s="830"/>
      <c r="AM74" s="830"/>
      <c r="AN74" s="830"/>
      <c r="AO74" s="830"/>
      <c r="AP74" s="830" t="s">
        <v>601</v>
      </c>
      <c r="AQ74" s="830"/>
      <c r="AR74" s="830"/>
      <c r="AS74" s="830"/>
      <c r="AT74" s="830"/>
      <c r="AU74" s="830" t="s">
        <v>601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609</v>
      </c>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v>15301</v>
      </c>
      <c r="AG75" s="878"/>
      <c r="AH75" s="878"/>
      <c r="AI75" s="878"/>
      <c r="AJ75" s="834"/>
      <c r="AK75" s="879">
        <v>466</v>
      </c>
      <c r="AL75" s="878"/>
      <c r="AM75" s="878"/>
      <c r="AN75" s="878"/>
      <c r="AO75" s="834"/>
      <c r="AP75" s="880" t="s">
        <v>601</v>
      </c>
      <c r="AQ75" s="878"/>
      <c r="AR75" s="878"/>
      <c r="AS75" s="878"/>
      <c r="AT75" s="834"/>
      <c r="AU75" s="879" t="s">
        <v>601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610</v>
      </c>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v>4</v>
      </c>
      <c r="AG76" s="878"/>
      <c r="AH76" s="878"/>
      <c r="AI76" s="878"/>
      <c r="AJ76" s="834"/>
      <c r="AK76" s="879">
        <v>6</v>
      </c>
      <c r="AL76" s="878"/>
      <c r="AM76" s="878"/>
      <c r="AN76" s="878"/>
      <c r="AO76" s="834"/>
      <c r="AP76" s="879" t="s">
        <v>601</v>
      </c>
      <c r="AQ76" s="878"/>
      <c r="AR76" s="878"/>
      <c r="AS76" s="878"/>
      <c r="AT76" s="834"/>
      <c r="AU76" s="879" t="s">
        <v>601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611</v>
      </c>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v>211</v>
      </c>
      <c r="AG77" s="878"/>
      <c r="AH77" s="878"/>
      <c r="AI77" s="878"/>
      <c r="AJ77" s="834"/>
      <c r="AK77" s="879">
        <v>3</v>
      </c>
      <c r="AL77" s="878"/>
      <c r="AM77" s="878"/>
      <c r="AN77" s="878"/>
      <c r="AO77" s="834"/>
      <c r="AP77" s="879" t="s">
        <v>601</v>
      </c>
      <c r="AQ77" s="878"/>
      <c r="AR77" s="878"/>
      <c r="AS77" s="878"/>
      <c r="AT77" s="834"/>
      <c r="AU77" s="879" t="s">
        <v>601</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612</v>
      </c>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v>53</v>
      </c>
      <c r="AG78" s="830"/>
      <c r="AH78" s="830"/>
      <c r="AI78" s="830"/>
      <c r="AJ78" s="830"/>
      <c r="AK78" s="830">
        <v>4</v>
      </c>
      <c r="AL78" s="830"/>
      <c r="AM78" s="830"/>
      <c r="AN78" s="830"/>
      <c r="AO78" s="830"/>
      <c r="AP78" s="830" t="s">
        <v>601</v>
      </c>
      <c r="AQ78" s="830"/>
      <c r="AR78" s="830"/>
      <c r="AS78" s="830"/>
      <c r="AT78" s="830"/>
      <c r="AU78" s="830" t="s">
        <v>601</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431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16750</v>
      </c>
      <c r="AG88" s="844"/>
      <c r="AH88" s="844"/>
      <c r="AI88" s="844"/>
      <c r="AJ88" s="844"/>
      <c r="AK88" s="841"/>
      <c r="AL88" s="841"/>
      <c r="AM88" s="841"/>
      <c r="AN88" s="841"/>
      <c r="AO88" s="841"/>
      <c r="AP88" s="844">
        <v>379</v>
      </c>
      <c r="AQ88" s="844"/>
      <c r="AR88" s="844"/>
      <c r="AS88" s="844"/>
      <c r="AT88" s="844"/>
      <c r="AU88" s="844" t="s">
        <v>601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432</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v>22</v>
      </c>
      <c r="CS102" s="852"/>
      <c r="CT102" s="852"/>
      <c r="CU102" s="852"/>
      <c r="CV102" s="892"/>
      <c r="CW102" s="891">
        <v>60</v>
      </c>
      <c r="CX102" s="852"/>
      <c r="CY102" s="852"/>
      <c r="CZ102" s="852"/>
      <c r="DA102" s="892"/>
      <c r="DB102" s="891" t="s">
        <v>601</v>
      </c>
      <c r="DC102" s="852"/>
      <c r="DD102" s="852"/>
      <c r="DE102" s="852"/>
      <c r="DF102" s="892"/>
      <c r="DG102" s="891">
        <v>430</v>
      </c>
      <c r="DH102" s="852"/>
      <c r="DI102" s="852"/>
      <c r="DJ102" s="852"/>
      <c r="DK102" s="892"/>
      <c r="DL102" s="891" t="s">
        <v>601</v>
      </c>
      <c r="DM102" s="852"/>
      <c r="DN102" s="852"/>
      <c r="DO102" s="852"/>
      <c r="DP102" s="892"/>
      <c r="DQ102" s="891">
        <v>103</v>
      </c>
      <c r="DR102" s="852"/>
      <c r="DS102" s="852"/>
      <c r="DT102" s="852"/>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433</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434</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437</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438</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439</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440</v>
      </c>
      <c r="AB109" s="894"/>
      <c r="AC109" s="894"/>
      <c r="AD109" s="894"/>
      <c r="AE109" s="895"/>
      <c r="AF109" s="893" t="s">
        <v>441</v>
      </c>
      <c r="AG109" s="894"/>
      <c r="AH109" s="894"/>
      <c r="AI109" s="894"/>
      <c r="AJ109" s="895"/>
      <c r="AK109" s="893" t="s">
        <v>311</v>
      </c>
      <c r="AL109" s="894"/>
      <c r="AM109" s="894"/>
      <c r="AN109" s="894"/>
      <c r="AO109" s="895"/>
      <c r="AP109" s="893" t="s">
        <v>442</v>
      </c>
      <c r="AQ109" s="894"/>
      <c r="AR109" s="894"/>
      <c r="AS109" s="894"/>
      <c r="AT109" s="896"/>
      <c r="AU109" s="913" t="s">
        <v>439</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440</v>
      </c>
      <c r="BR109" s="894"/>
      <c r="BS109" s="894"/>
      <c r="BT109" s="894"/>
      <c r="BU109" s="895"/>
      <c r="BV109" s="893" t="s">
        <v>441</v>
      </c>
      <c r="BW109" s="894"/>
      <c r="BX109" s="894"/>
      <c r="BY109" s="894"/>
      <c r="BZ109" s="895"/>
      <c r="CA109" s="893" t="s">
        <v>311</v>
      </c>
      <c r="CB109" s="894"/>
      <c r="CC109" s="894"/>
      <c r="CD109" s="894"/>
      <c r="CE109" s="895"/>
      <c r="CF109" s="914" t="s">
        <v>442</v>
      </c>
      <c r="CG109" s="914"/>
      <c r="CH109" s="914"/>
      <c r="CI109" s="914"/>
      <c r="CJ109" s="914"/>
      <c r="CK109" s="893" t="s">
        <v>443</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440</v>
      </c>
      <c r="DH109" s="894"/>
      <c r="DI109" s="894"/>
      <c r="DJ109" s="894"/>
      <c r="DK109" s="895"/>
      <c r="DL109" s="893" t="s">
        <v>441</v>
      </c>
      <c r="DM109" s="894"/>
      <c r="DN109" s="894"/>
      <c r="DO109" s="894"/>
      <c r="DP109" s="895"/>
      <c r="DQ109" s="893" t="s">
        <v>311</v>
      </c>
      <c r="DR109" s="894"/>
      <c r="DS109" s="894"/>
      <c r="DT109" s="894"/>
      <c r="DU109" s="895"/>
      <c r="DV109" s="893" t="s">
        <v>442</v>
      </c>
      <c r="DW109" s="894"/>
      <c r="DX109" s="894"/>
      <c r="DY109" s="894"/>
      <c r="DZ109" s="896"/>
    </row>
    <row r="110" spans="1:131" s="230" customFormat="1" ht="26.25" customHeight="1" x14ac:dyDescent="0.15">
      <c r="A110" s="897" t="s">
        <v>444</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1545117</v>
      </c>
      <c r="AB110" s="901"/>
      <c r="AC110" s="901"/>
      <c r="AD110" s="901"/>
      <c r="AE110" s="902"/>
      <c r="AF110" s="903">
        <v>1690725</v>
      </c>
      <c r="AG110" s="901"/>
      <c r="AH110" s="901"/>
      <c r="AI110" s="901"/>
      <c r="AJ110" s="902"/>
      <c r="AK110" s="903">
        <v>1790436</v>
      </c>
      <c r="AL110" s="901"/>
      <c r="AM110" s="901"/>
      <c r="AN110" s="901"/>
      <c r="AO110" s="902"/>
      <c r="AP110" s="904">
        <v>19.100000000000001</v>
      </c>
      <c r="AQ110" s="905"/>
      <c r="AR110" s="905"/>
      <c r="AS110" s="905"/>
      <c r="AT110" s="906"/>
      <c r="AU110" s="907" t="s">
        <v>75</v>
      </c>
      <c r="AV110" s="908"/>
      <c r="AW110" s="908"/>
      <c r="AX110" s="908"/>
      <c r="AY110" s="908"/>
      <c r="AZ110" s="930" t="s">
        <v>445</v>
      </c>
      <c r="BA110" s="898"/>
      <c r="BB110" s="898"/>
      <c r="BC110" s="898"/>
      <c r="BD110" s="898"/>
      <c r="BE110" s="898"/>
      <c r="BF110" s="898"/>
      <c r="BG110" s="898"/>
      <c r="BH110" s="898"/>
      <c r="BI110" s="898"/>
      <c r="BJ110" s="898"/>
      <c r="BK110" s="898"/>
      <c r="BL110" s="898"/>
      <c r="BM110" s="898"/>
      <c r="BN110" s="898"/>
      <c r="BO110" s="898"/>
      <c r="BP110" s="899"/>
      <c r="BQ110" s="931">
        <v>19939801</v>
      </c>
      <c r="BR110" s="932"/>
      <c r="BS110" s="932"/>
      <c r="BT110" s="932"/>
      <c r="BU110" s="932"/>
      <c r="BV110" s="932">
        <v>20014769</v>
      </c>
      <c r="BW110" s="932"/>
      <c r="BX110" s="932"/>
      <c r="BY110" s="932"/>
      <c r="BZ110" s="932"/>
      <c r="CA110" s="932">
        <v>18941676</v>
      </c>
      <c r="CB110" s="932"/>
      <c r="CC110" s="932"/>
      <c r="CD110" s="932"/>
      <c r="CE110" s="932"/>
      <c r="CF110" s="945">
        <v>202.3</v>
      </c>
      <c r="CG110" s="946"/>
      <c r="CH110" s="946"/>
      <c r="CI110" s="946"/>
      <c r="CJ110" s="946"/>
      <c r="CK110" s="947" t="s">
        <v>446</v>
      </c>
      <c r="CL110" s="948"/>
      <c r="CM110" s="930" t="s">
        <v>447</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448</v>
      </c>
      <c r="DH110" s="932"/>
      <c r="DI110" s="932"/>
      <c r="DJ110" s="932"/>
      <c r="DK110" s="932"/>
      <c r="DL110" s="932" t="s">
        <v>448</v>
      </c>
      <c r="DM110" s="932"/>
      <c r="DN110" s="932"/>
      <c r="DO110" s="932"/>
      <c r="DP110" s="932"/>
      <c r="DQ110" s="932" t="s">
        <v>448</v>
      </c>
      <c r="DR110" s="932"/>
      <c r="DS110" s="932"/>
      <c r="DT110" s="932"/>
      <c r="DU110" s="932"/>
      <c r="DV110" s="933" t="s">
        <v>448</v>
      </c>
      <c r="DW110" s="933"/>
      <c r="DX110" s="933"/>
      <c r="DY110" s="933"/>
      <c r="DZ110" s="934"/>
    </row>
    <row r="111" spans="1:131" s="230" customFormat="1" ht="26.25" customHeight="1" x14ac:dyDescent="0.15">
      <c r="A111" s="935" t="s">
        <v>449</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448</v>
      </c>
      <c r="AB111" s="939"/>
      <c r="AC111" s="939"/>
      <c r="AD111" s="939"/>
      <c r="AE111" s="940"/>
      <c r="AF111" s="941" t="s">
        <v>448</v>
      </c>
      <c r="AG111" s="939"/>
      <c r="AH111" s="939"/>
      <c r="AI111" s="939"/>
      <c r="AJ111" s="940"/>
      <c r="AK111" s="941" t="s">
        <v>448</v>
      </c>
      <c r="AL111" s="939"/>
      <c r="AM111" s="939"/>
      <c r="AN111" s="939"/>
      <c r="AO111" s="940"/>
      <c r="AP111" s="942" t="s">
        <v>450</v>
      </c>
      <c r="AQ111" s="943"/>
      <c r="AR111" s="943"/>
      <c r="AS111" s="943"/>
      <c r="AT111" s="944"/>
      <c r="AU111" s="909"/>
      <c r="AV111" s="910"/>
      <c r="AW111" s="910"/>
      <c r="AX111" s="910"/>
      <c r="AY111" s="910"/>
      <c r="AZ111" s="923" t="s">
        <v>451</v>
      </c>
      <c r="BA111" s="924"/>
      <c r="BB111" s="924"/>
      <c r="BC111" s="924"/>
      <c r="BD111" s="924"/>
      <c r="BE111" s="924"/>
      <c r="BF111" s="924"/>
      <c r="BG111" s="924"/>
      <c r="BH111" s="924"/>
      <c r="BI111" s="924"/>
      <c r="BJ111" s="924"/>
      <c r="BK111" s="924"/>
      <c r="BL111" s="924"/>
      <c r="BM111" s="924"/>
      <c r="BN111" s="924"/>
      <c r="BO111" s="924"/>
      <c r="BP111" s="925"/>
      <c r="BQ111" s="926">
        <v>31492</v>
      </c>
      <c r="BR111" s="927"/>
      <c r="BS111" s="927"/>
      <c r="BT111" s="927"/>
      <c r="BU111" s="927"/>
      <c r="BV111" s="927">
        <v>47439</v>
      </c>
      <c r="BW111" s="927"/>
      <c r="BX111" s="927"/>
      <c r="BY111" s="927"/>
      <c r="BZ111" s="927"/>
      <c r="CA111" s="927">
        <v>41927</v>
      </c>
      <c r="CB111" s="927"/>
      <c r="CC111" s="927"/>
      <c r="CD111" s="927"/>
      <c r="CE111" s="927"/>
      <c r="CF111" s="921">
        <v>0.4</v>
      </c>
      <c r="CG111" s="922"/>
      <c r="CH111" s="922"/>
      <c r="CI111" s="922"/>
      <c r="CJ111" s="922"/>
      <c r="CK111" s="949"/>
      <c r="CL111" s="950"/>
      <c r="CM111" s="923" t="s">
        <v>452</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453</v>
      </c>
      <c r="DH111" s="927"/>
      <c r="DI111" s="927"/>
      <c r="DJ111" s="927"/>
      <c r="DK111" s="927"/>
      <c r="DL111" s="927" t="s">
        <v>453</v>
      </c>
      <c r="DM111" s="927"/>
      <c r="DN111" s="927"/>
      <c r="DO111" s="927"/>
      <c r="DP111" s="927"/>
      <c r="DQ111" s="927" t="s">
        <v>453</v>
      </c>
      <c r="DR111" s="927"/>
      <c r="DS111" s="927"/>
      <c r="DT111" s="927"/>
      <c r="DU111" s="927"/>
      <c r="DV111" s="928" t="s">
        <v>453</v>
      </c>
      <c r="DW111" s="928"/>
      <c r="DX111" s="928"/>
      <c r="DY111" s="928"/>
      <c r="DZ111" s="929"/>
    </row>
    <row r="112" spans="1:131" s="230" customFormat="1" ht="26.25" customHeight="1" x14ac:dyDescent="0.15">
      <c r="A112" s="953" t="s">
        <v>454</v>
      </c>
      <c r="B112" s="954"/>
      <c r="C112" s="924" t="s">
        <v>455</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456</v>
      </c>
      <c r="AB112" s="960"/>
      <c r="AC112" s="960"/>
      <c r="AD112" s="960"/>
      <c r="AE112" s="961"/>
      <c r="AF112" s="962" t="s">
        <v>453</v>
      </c>
      <c r="AG112" s="960"/>
      <c r="AH112" s="960"/>
      <c r="AI112" s="960"/>
      <c r="AJ112" s="961"/>
      <c r="AK112" s="962" t="s">
        <v>456</v>
      </c>
      <c r="AL112" s="960"/>
      <c r="AM112" s="960"/>
      <c r="AN112" s="960"/>
      <c r="AO112" s="961"/>
      <c r="AP112" s="963" t="s">
        <v>456</v>
      </c>
      <c r="AQ112" s="964"/>
      <c r="AR112" s="964"/>
      <c r="AS112" s="964"/>
      <c r="AT112" s="965"/>
      <c r="AU112" s="909"/>
      <c r="AV112" s="910"/>
      <c r="AW112" s="910"/>
      <c r="AX112" s="910"/>
      <c r="AY112" s="910"/>
      <c r="AZ112" s="923" t="s">
        <v>457</v>
      </c>
      <c r="BA112" s="924"/>
      <c r="BB112" s="924"/>
      <c r="BC112" s="924"/>
      <c r="BD112" s="924"/>
      <c r="BE112" s="924"/>
      <c r="BF112" s="924"/>
      <c r="BG112" s="924"/>
      <c r="BH112" s="924"/>
      <c r="BI112" s="924"/>
      <c r="BJ112" s="924"/>
      <c r="BK112" s="924"/>
      <c r="BL112" s="924"/>
      <c r="BM112" s="924"/>
      <c r="BN112" s="924"/>
      <c r="BO112" s="924"/>
      <c r="BP112" s="925"/>
      <c r="BQ112" s="926">
        <v>5703195</v>
      </c>
      <c r="BR112" s="927"/>
      <c r="BS112" s="927"/>
      <c r="BT112" s="927"/>
      <c r="BU112" s="927"/>
      <c r="BV112" s="927">
        <v>5389038</v>
      </c>
      <c r="BW112" s="927"/>
      <c r="BX112" s="927"/>
      <c r="BY112" s="927"/>
      <c r="BZ112" s="927"/>
      <c r="CA112" s="927">
        <v>5030940</v>
      </c>
      <c r="CB112" s="927"/>
      <c r="CC112" s="927"/>
      <c r="CD112" s="927"/>
      <c r="CE112" s="927"/>
      <c r="CF112" s="921">
        <v>53.7</v>
      </c>
      <c r="CG112" s="922"/>
      <c r="CH112" s="922"/>
      <c r="CI112" s="922"/>
      <c r="CJ112" s="922"/>
      <c r="CK112" s="949"/>
      <c r="CL112" s="950"/>
      <c r="CM112" s="923" t="s">
        <v>458</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456</v>
      </c>
      <c r="DH112" s="927"/>
      <c r="DI112" s="927"/>
      <c r="DJ112" s="927"/>
      <c r="DK112" s="927"/>
      <c r="DL112" s="927" t="s">
        <v>456</v>
      </c>
      <c r="DM112" s="927"/>
      <c r="DN112" s="927"/>
      <c r="DO112" s="927"/>
      <c r="DP112" s="927"/>
      <c r="DQ112" s="927" t="s">
        <v>456</v>
      </c>
      <c r="DR112" s="927"/>
      <c r="DS112" s="927"/>
      <c r="DT112" s="927"/>
      <c r="DU112" s="927"/>
      <c r="DV112" s="928" t="s">
        <v>456</v>
      </c>
      <c r="DW112" s="928"/>
      <c r="DX112" s="928"/>
      <c r="DY112" s="928"/>
      <c r="DZ112" s="929"/>
    </row>
    <row r="113" spans="1:130" s="230" customFormat="1" ht="26.25" customHeight="1" x14ac:dyDescent="0.15">
      <c r="A113" s="955"/>
      <c r="B113" s="956"/>
      <c r="C113" s="924" t="s">
        <v>459</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557886</v>
      </c>
      <c r="AB113" s="939"/>
      <c r="AC113" s="939"/>
      <c r="AD113" s="939"/>
      <c r="AE113" s="940"/>
      <c r="AF113" s="941">
        <v>527539</v>
      </c>
      <c r="AG113" s="939"/>
      <c r="AH113" s="939"/>
      <c r="AI113" s="939"/>
      <c r="AJ113" s="940"/>
      <c r="AK113" s="941">
        <v>517701</v>
      </c>
      <c r="AL113" s="939"/>
      <c r="AM113" s="939"/>
      <c r="AN113" s="939"/>
      <c r="AO113" s="940"/>
      <c r="AP113" s="942">
        <v>5.5</v>
      </c>
      <c r="AQ113" s="943"/>
      <c r="AR113" s="943"/>
      <c r="AS113" s="943"/>
      <c r="AT113" s="944"/>
      <c r="AU113" s="909"/>
      <c r="AV113" s="910"/>
      <c r="AW113" s="910"/>
      <c r="AX113" s="910"/>
      <c r="AY113" s="910"/>
      <c r="AZ113" s="923" t="s">
        <v>460</v>
      </c>
      <c r="BA113" s="924"/>
      <c r="BB113" s="924"/>
      <c r="BC113" s="924"/>
      <c r="BD113" s="924"/>
      <c r="BE113" s="924"/>
      <c r="BF113" s="924"/>
      <c r="BG113" s="924"/>
      <c r="BH113" s="924"/>
      <c r="BI113" s="924"/>
      <c r="BJ113" s="924"/>
      <c r="BK113" s="924"/>
      <c r="BL113" s="924"/>
      <c r="BM113" s="924"/>
      <c r="BN113" s="924"/>
      <c r="BO113" s="924"/>
      <c r="BP113" s="925"/>
      <c r="BQ113" s="926">
        <v>10594</v>
      </c>
      <c r="BR113" s="927"/>
      <c r="BS113" s="927"/>
      <c r="BT113" s="927"/>
      <c r="BU113" s="927"/>
      <c r="BV113" s="927">
        <v>234</v>
      </c>
      <c r="BW113" s="927"/>
      <c r="BX113" s="927"/>
      <c r="BY113" s="927"/>
      <c r="BZ113" s="927"/>
      <c r="CA113" s="927" t="s">
        <v>456</v>
      </c>
      <c r="CB113" s="927"/>
      <c r="CC113" s="927"/>
      <c r="CD113" s="927"/>
      <c r="CE113" s="927"/>
      <c r="CF113" s="921" t="s">
        <v>456</v>
      </c>
      <c r="CG113" s="922"/>
      <c r="CH113" s="922"/>
      <c r="CI113" s="922"/>
      <c r="CJ113" s="922"/>
      <c r="CK113" s="949"/>
      <c r="CL113" s="950"/>
      <c r="CM113" s="923" t="s">
        <v>461</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456</v>
      </c>
      <c r="DH113" s="960"/>
      <c r="DI113" s="960"/>
      <c r="DJ113" s="960"/>
      <c r="DK113" s="961"/>
      <c r="DL113" s="962" t="s">
        <v>456</v>
      </c>
      <c r="DM113" s="960"/>
      <c r="DN113" s="960"/>
      <c r="DO113" s="960"/>
      <c r="DP113" s="961"/>
      <c r="DQ113" s="962" t="s">
        <v>456</v>
      </c>
      <c r="DR113" s="960"/>
      <c r="DS113" s="960"/>
      <c r="DT113" s="960"/>
      <c r="DU113" s="961"/>
      <c r="DV113" s="963" t="s">
        <v>456</v>
      </c>
      <c r="DW113" s="964"/>
      <c r="DX113" s="964"/>
      <c r="DY113" s="964"/>
      <c r="DZ113" s="965"/>
    </row>
    <row r="114" spans="1:130" s="230" customFormat="1" ht="26.25" customHeight="1" x14ac:dyDescent="0.15">
      <c r="A114" s="955"/>
      <c r="B114" s="956"/>
      <c r="C114" s="924" t="s">
        <v>462</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20897</v>
      </c>
      <c r="AB114" s="960"/>
      <c r="AC114" s="960"/>
      <c r="AD114" s="960"/>
      <c r="AE114" s="961"/>
      <c r="AF114" s="962">
        <v>10446</v>
      </c>
      <c r="AG114" s="960"/>
      <c r="AH114" s="960"/>
      <c r="AI114" s="960"/>
      <c r="AJ114" s="961"/>
      <c r="AK114" s="962">
        <v>238</v>
      </c>
      <c r="AL114" s="960"/>
      <c r="AM114" s="960"/>
      <c r="AN114" s="960"/>
      <c r="AO114" s="961"/>
      <c r="AP114" s="963">
        <v>0</v>
      </c>
      <c r="AQ114" s="964"/>
      <c r="AR114" s="964"/>
      <c r="AS114" s="964"/>
      <c r="AT114" s="965"/>
      <c r="AU114" s="909"/>
      <c r="AV114" s="910"/>
      <c r="AW114" s="910"/>
      <c r="AX114" s="910"/>
      <c r="AY114" s="910"/>
      <c r="AZ114" s="923" t="s">
        <v>463</v>
      </c>
      <c r="BA114" s="924"/>
      <c r="BB114" s="924"/>
      <c r="BC114" s="924"/>
      <c r="BD114" s="924"/>
      <c r="BE114" s="924"/>
      <c r="BF114" s="924"/>
      <c r="BG114" s="924"/>
      <c r="BH114" s="924"/>
      <c r="BI114" s="924"/>
      <c r="BJ114" s="924"/>
      <c r="BK114" s="924"/>
      <c r="BL114" s="924"/>
      <c r="BM114" s="924"/>
      <c r="BN114" s="924"/>
      <c r="BO114" s="924"/>
      <c r="BP114" s="925"/>
      <c r="BQ114" s="926">
        <v>2477781</v>
      </c>
      <c r="BR114" s="927"/>
      <c r="BS114" s="927"/>
      <c r="BT114" s="927"/>
      <c r="BU114" s="927"/>
      <c r="BV114" s="927">
        <v>2436490</v>
      </c>
      <c r="BW114" s="927"/>
      <c r="BX114" s="927"/>
      <c r="BY114" s="927"/>
      <c r="BZ114" s="927"/>
      <c r="CA114" s="927">
        <v>2425914</v>
      </c>
      <c r="CB114" s="927"/>
      <c r="CC114" s="927"/>
      <c r="CD114" s="927"/>
      <c r="CE114" s="927"/>
      <c r="CF114" s="921">
        <v>25.9</v>
      </c>
      <c r="CG114" s="922"/>
      <c r="CH114" s="922"/>
      <c r="CI114" s="922"/>
      <c r="CJ114" s="922"/>
      <c r="CK114" s="949"/>
      <c r="CL114" s="950"/>
      <c r="CM114" s="923" t="s">
        <v>464</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456</v>
      </c>
      <c r="DH114" s="960"/>
      <c r="DI114" s="960"/>
      <c r="DJ114" s="960"/>
      <c r="DK114" s="961"/>
      <c r="DL114" s="962" t="s">
        <v>456</v>
      </c>
      <c r="DM114" s="960"/>
      <c r="DN114" s="960"/>
      <c r="DO114" s="960"/>
      <c r="DP114" s="961"/>
      <c r="DQ114" s="962" t="s">
        <v>456</v>
      </c>
      <c r="DR114" s="960"/>
      <c r="DS114" s="960"/>
      <c r="DT114" s="960"/>
      <c r="DU114" s="961"/>
      <c r="DV114" s="963" t="s">
        <v>456</v>
      </c>
      <c r="DW114" s="964"/>
      <c r="DX114" s="964"/>
      <c r="DY114" s="964"/>
      <c r="DZ114" s="965"/>
    </row>
    <row r="115" spans="1:130" s="230" customFormat="1" ht="26.25" customHeight="1" x14ac:dyDescent="0.15">
      <c r="A115" s="955"/>
      <c r="B115" s="956"/>
      <c r="C115" s="924" t="s">
        <v>465</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5282</v>
      </c>
      <c r="AB115" s="939"/>
      <c r="AC115" s="939"/>
      <c r="AD115" s="939"/>
      <c r="AE115" s="940"/>
      <c r="AF115" s="941">
        <v>2550</v>
      </c>
      <c r="AG115" s="939"/>
      <c r="AH115" s="939"/>
      <c r="AI115" s="939"/>
      <c r="AJ115" s="940"/>
      <c r="AK115" s="941">
        <v>5411</v>
      </c>
      <c r="AL115" s="939"/>
      <c r="AM115" s="939"/>
      <c r="AN115" s="939"/>
      <c r="AO115" s="940"/>
      <c r="AP115" s="942">
        <v>0.1</v>
      </c>
      <c r="AQ115" s="943"/>
      <c r="AR115" s="943"/>
      <c r="AS115" s="943"/>
      <c r="AT115" s="944"/>
      <c r="AU115" s="909"/>
      <c r="AV115" s="910"/>
      <c r="AW115" s="910"/>
      <c r="AX115" s="910"/>
      <c r="AY115" s="910"/>
      <c r="AZ115" s="923" t="s">
        <v>466</v>
      </c>
      <c r="BA115" s="924"/>
      <c r="BB115" s="924"/>
      <c r="BC115" s="924"/>
      <c r="BD115" s="924"/>
      <c r="BE115" s="924"/>
      <c r="BF115" s="924"/>
      <c r="BG115" s="924"/>
      <c r="BH115" s="924"/>
      <c r="BI115" s="924"/>
      <c r="BJ115" s="924"/>
      <c r="BK115" s="924"/>
      <c r="BL115" s="924"/>
      <c r="BM115" s="924"/>
      <c r="BN115" s="924"/>
      <c r="BO115" s="924"/>
      <c r="BP115" s="925"/>
      <c r="BQ115" s="926">
        <v>285853</v>
      </c>
      <c r="BR115" s="927"/>
      <c r="BS115" s="927"/>
      <c r="BT115" s="927"/>
      <c r="BU115" s="927"/>
      <c r="BV115" s="927">
        <v>163928</v>
      </c>
      <c r="BW115" s="927"/>
      <c r="BX115" s="927"/>
      <c r="BY115" s="927"/>
      <c r="BZ115" s="927"/>
      <c r="CA115" s="927">
        <v>103434</v>
      </c>
      <c r="CB115" s="927"/>
      <c r="CC115" s="927"/>
      <c r="CD115" s="927"/>
      <c r="CE115" s="927"/>
      <c r="CF115" s="921">
        <v>1.1000000000000001</v>
      </c>
      <c r="CG115" s="922"/>
      <c r="CH115" s="922"/>
      <c r="CI115" s="922"/>
      <c r="CJ115" s="922"/>
      <c r="CK115" s="949"/>
      <c r="CL115" s="950"/>
      <c r="CM115" s="923" t="s">
        <v>467</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450</v>
      </c>
      <c r="DH115" s="960"/>
      <c r="DI115" s="960"/>
      <c r="DJ115" s="960"/>
      <c r="DK115" s="961"/>
      <c r="DL115" s="962" t="s">
        <v>456</v>
      </c>
      <c r="DM115" s="960"/>
      <c r="DN115" s="960"/>
      <c r="DO115" s="960"/>
      <c r="DP115" s="961"/>
      <c r="DQ115" s="962" t="s">
        <v>456</v>
      </c>
      <c r="DR115" s="960"/>
      <c r="DS115" s="960"/>
      <c r="DT115" s="960"/>
      <c r="DU115" s="961"/>
      <c r="DV115" s="963" t="s">
        <v>456</v>
      </c>
      <c r="DW115" s="964"/>
      <c r="DX115" s="964"/>
      <c r="DY115" s="964"/>
      <c r="DZ115" s="965"/>
    </row>
    <row r="116" spans="1:130" s="230" customFormat="1" ht="26.25" customHeight="1" x14ac:dyDescent="0.15">
      <c r="A116" s="957"/>
      <c r="B116" s="958"/>
      <c r="C116" s="966" t="s">
        <v>468</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456</v>
      </c>
      <c r="AB116" s="960"/>
      <c r="AC116" s="960"/>
      <c r="AD116" s="960"/>
      <c r="AE116" s="961"/>
      <c r="AF116" s="962" t="s">
        <v>456</v>
      </c>
      <c r="AG116" s="960"/>
      <c r="AH116" s="960"/>
      <c r="AI116" s="960"/>
      <c r="AJ116" s="961"/>
      <c r="AK116" s="962" t="s">
        <v>456</v>
      </c>
      <c r="AL116" s="960"/>
      <c r="AM116" s="960"/>
      <c r="AN116" s="960"/>
      <c r="AO116" s="961"/>
      <c r="AP116" s="963" t="s">
        <v>456</v>
      </c>
      <c r="AQ116" s="964"/>
      <c r="AR116" s="964"/>
      <c r="AS116" s="964"/>
      <c r="AT116" s="965"/>
      <c r="AU116" s="909"/>
      <c r="AV116" s="910"/>
      <c r="AW116" s="910"/>
      <c r="AX116" s="910"/>
      <c r="AY116" s="910"/>
      <c r="AZ116" s="968" t="s">
        <v>469</v>
      </c>
      <c r="BA116" s="969"/>
      <c r="BB116" s="969"/>
      <c r="BC116" s="969"/>
      <c r="BD116" s="969"/>
      <c r="BE116" s="969"/>
      <c r="BF116" s="969"/>
      <c r="BG116" s="969"/>
      <c r="BH116" s="969"/>
      <c r="BI116" s="969"/>
      <c r="BJ116" s="969"/>
      <c r="BK116" s="969"/>
      <c r="BL116" s="969"/>
      <c r="BM116" s="969"/>
      <c r="BN116" s="969"/>
      <c r="BO116" s="969"/>
      <c r="BP116" s="970"/>
      <c r="BQ116" s="926" t="s">
        <v>456</v>
      </c>
      <c r="BR116" s="927"/>
      <c r="BS116" s="927"/>
      <c r="BT116" s="927"/>
      <c r="BU116" s="927"/>
      <c r="BV116" s="927" t="s">
        <v>456</v>
      </c>
      <c r="BW116" s="927"/>
      <c r="BX116" s="927"/>
      <c r="BY116" s="927"/>
      <c r="BZ116" s="927"/>
      <c r="CA116" s="927" t="s">
        <v>453</v>
      </c>
      <c r="CB116" s="927"/>
      <c r="CC116" s="927"/>
      <c r="CD116" s="927"/>
      <c r="CE116" s="927"/>
      <c r="CF116" s="921" t="s">
        <v>456</v>
      </c>
      <c r="CG116" s="922"/>
      <c r="CH116" s="922"/>
      <c r="CI116" s="922"/>
      <c r="CJ116" s="922"/>
      <c r="CK116" s="949"/>
      <c r="CL116" s="950"/>
      <c r="CM116" s="923" t="s">
        <v>470</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456</v>
      </c>
      <c r="DH116" s="960"/>
      <c r="DI116" s="960"/>
      <c r="DJ116" s="960"/>
      <c r="DK116" s="961"/>
      <c r="DL116" s="962">
        <v>5371</v>
      </c>
      <c r="DM116" s="960"/>
      <c r="DN116" s="960"/>
      <c r="DO116" s="960"/>
      <c r="DP116" s="961"/>
      <c r="DQ116" s="962">
        <v>4201</v>
      </c>
      <c r="DR116" s="960"/>
      <c r="DS116" s="960"/>
      <c r="DT116" s="960"/>
      <c r="DU116" s="961"/>
      <c r="DV116" s="963">
        <v>0</v>
      </c>
      <c r="DW116" s="964"/>
      <c r="DX116" s="964"/>
      <c r="DY116" s="964"/>
      <c r="DZ116" s="965"/>
    </row>
    <row r="117" spans="1:130" s="230" customFormat="1" ht="26.25" customHeight="1" x14ac:dyDescent="0.15">
      <c r="A117" s="913" t="s">
        <v>191</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471</v>
      </c>
      <c r="Z117" s="895"/>
      <c r="AA117" s="979">
        <v>2129182</v>
      </c>
      <c r="AB117" s="980"/>
      <c r="AC117" s="980"/>
      <c r="AD117" s="980"/>
      <c r="AE117" s="981"/>
      <c r="AF117" s="982">
        <v>2231260</v>
      </c>
      <c r="AG117" s="980"/>
      <c r="AH117" s="980"/>
      <c r="AI117" s="980"/>
      <c r="AJ117" s="981"/>
      <c r="AK117" s="982">
        <v>2313786</v>
      </c>
      <c r="AL117" s="980"/>
      <c r="AM117" s="980"/>
      <c r="AN117" s="980"/>
      <c r="AO117" s="981"/>
      <c r="AP117" s="983"/>
      <c r="AQ117" s="984"/>
      <c r="AR117" s="984"/>
      <c r="AS117" s="984"/>
      <c r="AT117" s="985"/>
      <c r="AU117" s="909"/>
      <c r="AV117" s="910"/>
      <c r="AW117" s="910"/>
      <c r="AX117" s="910"/>
      <c r="AY117" s="910"/>
      <c r="AZ117" s="975" t="s">
        <v>472</v>
      </c>
      <c r="BA117" s="976"/>
      <c r="BB117" s="976"/>
      <c r="BC117" s="976"/>
      <c r="BD117" s="976"/>
      <c r="BE117" s="976"/>
      <c r="BF117" s="976"/>
      <c r="BG117" s="976"/>
      <c r="BH117" s="976"/>
      <c r="BI117" s="976"/>
      <c r="BJ117" s="976"/>
      <c r="BK117" s="976"/>
      <c r="BL117" s="976"/>
      <c r="BM117" s="976"/>
      <c r="BN117" s="976"/>
      <c r="BO117" s="976"/>
      <c r="BP117" s="977"/>
      <c r="BQ117" s="926" t="s">
        <v>473</v>
      </c>
      <c r="BR117" s="927"/>
      <c r="BS117" s="927"/>
      <c r="BT117" s="927"/>
      <c r="BU117" s="927"/>
      <c r="BV117" s="927" t="s">
        <v>474</v>
      </c>
      <c r="BW117" s="927"/>
      <c r="BX117" s="927"/>
      <c r="BY117" s="927"/>
      <c r="BZ117" s="927"/>
      <c r="CA117" s="927" t="s">
        <v>475</v>
      </c>
      <c r="CB117" s="927"/>
      <c r="CC117" s="927"/>
      <c r="CD117" s="927"/>
      <c r="CE117" s="927"/>
      <c r="CF117" s="921" t="s">
        <v>450</v>
      </c>
      <c r="CG117" s="922"/>
      <c r="CH117" s="922"/>
      <c r="CI117" s="922"/>
      <c r="CJ117" s="922"/>
      <c r="CK117" s="949"/>
      <c r="CL117" s="950"/>
      <c r="CM117" s="923" t="s">
        <v>476</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474</v>
      </c>
      <c r="DH117" s="960"/>
      <c r="DI117" s="960"/>
      <c r="DJ117" s="960"/>
      <c r="DK117" s="961"/>
      <c r="DL117" s="962" t="s">
        <v>477</v>
      </c>
      <c r="DM117" s="960"/>
      <c r="DN117" s="960"/>
      <c r="DO117" s="960"/>
      <c r="DP117" s="961"/>
      <c r="DQ117" s="962" t="s">
        <v>478</v>
      </c>
      <c r="DR117" s="960"/>
      <c r="DS117" s="960"/>
      <c r="DT117" s="960"/>
      <c r="DU117" s="961"/>
      <c r="DV117" s="963" t="s">
        <v>477</v>
      </c>
      <c r="DW117" s="964"/>
      <c r="DX117" s="964"/>
      <c r="DY117" s="964"/>
      <c r="DZ117" s="965"/>
    </row>
    <row r="118" spans="1:130" s="230" customFormat="1" ht="26.25" customHeight="1" x14ac:dyDescent="0.15">
      <c r="A118" s="913" t="s">
        <v>443</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440</v>
      </c>
      <c r="AB118" s="894"/>
      <c r="AC118" s="894"/>
      <c r="AD118" s="894"/>
      <c r="AE118" s="895"/>
      <c r="AF118" s="893" t="s">
        <v>441</v>
      </c>
      <c r="AG118" s="894"/>
      <c r="AH118" s="894"/>
      <c r="AI118" s="894"/>
      <c r="AJ118" s="895"/>
      <c r="AK118" s="893" t="s">
        <v>311</v>
      </c>
      <c r="AL118" s="894"/>
      <c r="AM118" s="894"/>
      <c r="AN118" s="894"/>
      <c r="AO118" s="895"/>
      <c r="AP118" s="971" t="s">
        <v>442</v>
      </c>
      <c r="AQ118" s="972"/>
      <c r="AR118" s="972"/>
      <c r="AS118" s="972"/>
      <c r="AT118" s="973"/>
      <c r="AU118" s="909"/>
      <c r="AV118" s="910"/>
      <c r="AW118" s="910"/>
      <c r="AX118" s="910"/>
      <c r="AY118" s="910"/>
      <c r="AZ118" s="974" t="s">
        <v>479</v>
      </c>
      <c r="BA118" s="966"/>
      <c r="BB118" s="966"/>
      <c r="BC118" s="966"/>
      <c r="BD118" s="966"/>
      <c r="BE118" s="966"/>
      <c r="BF118" s="966"/>
      <c r="BG118" s="966"/>
      <c r="BH118" s="966"/>
      <c r="BI118" s="966"/>
      <c r="BJ118" s="966"/>
      <c r="BK118" s="966"/>
      <c r="BL118" s="966"/>
      <c r="BM118" s="966"/>
      <c r="BN118" s="966"/>
      <c r="BO118" s="966"/>
      <c r="BP118" s="967"/>
      <c r="BQ118" s="1000" t="s">
        <v>393</v>
      </c>
      <c r="BR118" s="1001"/>
      <c r="BS118" s="1001"/>
      <c r="BT118" s="1001"/>
      <c r="BU118" s="1001"/>
      <c r="BV118" s="1001" t="s">
        <v>474</v>
      </c>
      <c r="BW118" s="1001"/>
      <c r="BX118" s="1001"/>
      <c r="BY118" s="1001"/>
      <c r="BZ118" s="1001"/>
      <c r="CA118" s="1001" t="s">
        <v>480</v>
      </c>
      <c r="CB118" s="1001"/>
      <c r="CC118" s="1001"/>
      <c r="CD118" s="1001"/>
      <c r="CE118" s="1001"/>
      <c r="CF118" s="921" t="s">
        <v>473</v>
      </c>
      <c r="CG118" s="922"/>
      <c r="CH118" s="922"/>
      <c r="CI118" s="922"/>
      <c r="CJ118" s="922"/>
      <c r="CK118" s="949"/>
      <c r="CL118" s="950"/>
      <c r="CM118" s="923" t="s">
        <v>481</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474</v>
      </c>
      <c r="DH118" s="960"/>
      <c r="DI118" s="960"/>
      <c r="DJ118" s="960"/>
      <c r="DK118" s="961"/>
      <c r="DL118" s="962" t="s">
        <v>393</v>
      </c>
      <c r="DM118" s="960"/>
      <c r="DN118" s="960"/>
      <c r="DO118" s="960"/>
      <c r="DP118" s="961"/>
      <c r="DQ118" s="962" t="s">
        <v>393</v>
      </c>
      <c r="DR118" s="960"/>
      <c r="DS118" s="960"/>
      <c r="DT118" s="960"/>
      <c r="DU118" s="961"/>
      <c r="DV118" s="963" t="s">
        <v>474</v>
      </c>
      <c r="DW118" s="964"/>
      <c r="DX118" s="964"/>
      <c r="DY118" s="964"/>
      <c r="DZ118" s="965"/>
    </row>
    <row r="119" spans="1:130" s="230" customFormat="1" ht="26.25" customHeight="1" x14ac:dyDescent="0.15">
      <c r="A119" s="1063" t="s">
        <v>446</v>
      </c>
      <c r="B119" s="948"/>
      <c r="C119" s="930" t="s">
        <v>447</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482</v>
      </c>
      <c r="AB119" s="901"/>
      <c r="AC119" s="901"/>
      <c r="AD119" s="901"/>
      <c r="AE119" s="902"/>
      <c r="AF119" s="903" t="s">
        <v>450</v>
      </c>
      <c r="AG119" s="901"/>
      <c r="AH119" s="901"/>
      <c r="AI119" s="901"/>
      <c r="AJ119" s="902"/>
      <c r="AK119" s="903" t="s">
        <v>450</v>
      </c>
      <c r="AL119" s="901"/>
      <c r="AM119" s="901"/>
      <c r="AN119" s="901"/>
      <c r="AO119" s="902"/>
      <c r="AP119" s="904" t="s">
        <v>483</v>
      </c>
      <c r="AQ119" s="905"/>
      <c r="AR119" s="905"/>
      <c r="AS119" s="905"/>
      <c r="AT119" s="906"/>
      <c r="AU119" s="911"/>
      <c r="AV119" s="912"/>
      <c r="AW119" s="912"/>
      <c r="AX119" s="912"/>
      <c r="AY119" s="912"/>
      <c r="AZ119" s="251" t="s">
        <v>191</v>
      </c>
      <c r="BA119" s="251"/>
      <c r="BB119" s="251"/>
      <c r="BC119" s="251"/>
      <c r="BD119" s="251"/>
      <c r="BE119" s="251"/>
      <c r="BF119" s="251"/>
      <c r="BG119" s="251"/>
      <c r="BH119" s="251"/>
      <c r="BI119" s="251"/>
      <c r="BJ119" s="251"/>
      <c r="BK119" s="251"/>
      <c r="BL119" s="251"/>
      <c r="BM119" s="251"/>
      <c r="BN119" s="251"/>
      <c r="BO119" s="978" t="s">
        <v>484</v>
      </c>
      <c r="BP119" s="1006"/>
      <c r="BQ119" s="1000">
        <v>28448716</v>
      </c>
      <c r="BR119" s="1001"/>
      <c r="BS119" s="1001"/>
      <c r="BT119" s="1001"/>
      <c r="BU119" s="1001"/>
      <c r="BV119" s="1001">
        <v>28051898</v>
      </c>
      <c r="BW119" s="1001"/>
      <c r="BX119" s="1001"/>
      <c r="BY119" s="1001"/>
      <c r="BZ119" s="1001"/>
      <c r="CA119" s="1001">
        <v>26543891</v>
      </c>
      <c r="CB119" s="1001"/>
      <c r="CC119" s="1001"/>
      <c r="CD119" s="1001"/>
      <c r="CE119" s="1001"/>
      <c r="CF119" s="1002"/>
      <c r="CG119" s="1003"/>
      <c r="CH119" s="1003"/>
      <c r="CI119" s="1003"/>
      <c r="CJ119" s="1004"/>
      <c r="CK119" s="951"/>
      <c r="CL119" s="952"/>
      <c r="CM119" s="974" t="s">
        <v>485</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v>31492</v>
      </c>
      <c r="DH119" s="987"/>
      <c r="DI119" s="987"/>
      <c r="DJ119" s="987"/>
      <c r="DK119" s="988"/>
      <c r="DL119" s="986">
        <v>42068</v>
      </c>
      <c r="DM119" s="987"/>
      <c r="DN119" s="987"/>
      <c r="DO119" s="987"/>
      <c r="DP119" s="988"/>
      <c r="DQ119" s="986">
        <v>37726</v>
      </c>
      <c r="DR119" s="987"/>
      <c r="DS119" s="987"/>
      <c r="DT119" s="987"/>
      <c r="DU119" s="988"/>
      <c r="DV119" s="989">
        <v>0.4</v>
      </c>
      <c r="DW119" s="990"/>
      <c r="DX119" s="990"/>
      <c r="DY119" s="990"/>
      <c r="DZ119" s="991"/>
    </row>
    <row r="120" spans="1:130" s="230" customFormat="1" ht="26.25" customHeight="1" x14ac:dyDescent="0.15">
      <c r="A120" s="1064"/>
      <c r="B120" s="950"/>
      <c r="C120" s="923" t="s">
        <v>452</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v>4056</v>
      </c>
      <c r="AB120" s="960"/>
      <c r="AC120" s="960"/>
      <c r="AD120" s="960"/>
      <c r="AE120" s="961"/>
      <c r="AF120" s="962">
        <v>1333</v>
      </c>
      <c r="AG120" s="960"/>
      <c r="AH120" s="960"/>
      <c r="AI120" s="960"/>
      <c r="AJ120" s="961"/>
      <c r="AK120" s="962">
        <v>4241</v>
      </c>
      <c r="AL120" s="960"/>
      <c r="AM120" s="960"/>
      <c r="AN120" s="960"/>
      <c r="AO120" s="961"/>
      <c r="AP120" s="963">
        <v>0</v>
      </c>
      <c r="AQ120" s="964"/>
      <c r="AR120" s="964"/>
      <c r="AS120" s="964"/>
      <c r="AT120" s="965"/>
      <c r="AU120" s="992" t="s">
        <v>486</v>
      </c>
      <c r="AV120" s="993"/>
      <c r="AW120" s="993"/>
      <c r="AX120" s="993"/>
      <c r="AY120" s="994"/>
      <c r="AZ120" s="930" t="s">
        <v>487</v>
      </c>
      <c r="BA120" s="898"/>
      <c r="BB120" s="898"/>
      <c r="BC120" s="898"/>
      <c r="BD120" s="898"/>
      <c r="BE120" s="898"/>
      <c r="BF120" s="898"/>
      <c r="BG120" s="898"/>
      <c r="BH120" s="898"/>
      <c r="BI120" s="898"/>
      <c r="BJ120" s="898"/>
      <c r="BK120" s="898"/>
      <c r="BL120" s="898"/>
      <c r="BM120" s="898"/>
      <c r="BN120" s="898"/>
      <c r="BO120" s="898"/>
      <c r="BP120" s="899"/>
      <c r="BQ120" s="931">
        <v>7758356</v>
      </c>
      <c r="BR120" s="932"/>
      <c r="BS120" s="932"/>
      <c r="BT120" s="932"/>
      <c r="BU120" s="932"/>
      <c r="BV120" s="932">
        <v>8555558</v>
      </c>
      <c r="BW120" s="932"/>
      <c r="BX120" s="932"/>
      <c r="BY120" s="932"/>
      <c r="BZ120" s="932"/>
      <c r="CA120" s="932">
        <v>9442441</v>
      </c>
      <c r="CB120" s="932"/>
      <c r="CC120" s="932"/>
      <c r="CD120" s="932"/>
      <c r="CE120" s="932"/>
      <c r="CF120" s="945">
        <v>100.9</v>
      </c>
      <c r="CG120" s="946"/>
      <c r="CH120" s="946"/>
      <c r="CI120" s="946"/>
      <c r="CJ120" s="946"/>
      <c r="CK120" s="1007" t="s">
        <v>488</v>
      </c>
      <c r="CL120" s="1008"/>
      <c r="CM120" s="1008"/>
      <c r="CN120" s="1008"/>
      <c r="CO120" s="1009"/>
      <c r="CP120" s="1015" t="s">
        <v>489</v>
      </c>
      <c r="CQ120" s="1016"/>
      <c r="CR120" s="1016"/>
      <c r="CS120" s="1016"/>
      <c r="CT120" s="1016"/>
      <c r="CU120" s="1016"/>
      <c r="CV120" s="1016"/>
      <c r="CW120" s="1016"/>
      <c r="CX120" s="1016"/>
      <c r="CY120" s="1016"/>
      <c r="CZ120" s="1016"/>
      <c r="DA120" s="1016"/>
      <c r="DB120" s="1016"/>
      <c r="DC120" s="1016"/>
      <c r="DD120" s="1016"/>
      <c r="DE120" s="1016"/>
      <c r="DF120" s="1017"/>
      <c r="DG120" s="931">
        <v>4644765</v>
      </c>
      <c r="DH120" s="932"/>
      <c r="DI120" s="932"/>
      <c r="DJ120" s="932"/>
      <c r="DK120" s="932"/>
      <c r="DL120" s="932">
        <v>4451877</v>
      </c>
      <c r="DM120" s="932"/>
      <c r="DN120" s="932"/>
      <c r="DO120" s="932"/>
      <c r="DP120" s="932"/>
      <c r="DQ120" s="932">
        <v>4205465</v>
      </c>
      <c r="DR120" s="932"/>
      <c r="DS120" s="932"/>
      <c r="DT120" s="932"/>
      <c r="DU120" s="932"/>
      <c r="DV120" s="933">
        <v>44.9</v>
      </c>
      <c r="DW120" s="933"/>
      <c r="DX120" s="933"/>
      <c r="DY120" s="933"/>
      <c r="DZ120" s="934"/>
    </row>
    <row r="121" spans="1:130" s="230" customFormat="1" ht="26.25" customHeight="1" x14ac:dyDescent="0.15">
      <c r="A121" s="1064"/>
      <c r="B121" s="950"/>
      <c r="C121" s="975" t="s">
        <v>490</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474</v>
      </c>
      <c r="AB121" s="960"/>
      <c r="AC121" s="960"/>
      <c r="AD121" s="960"/>
      <c r="AE121" s="961"/>
      <c r="AF121" s="962" t="s">
        <v>491</v>
      </c>
      <c r="AG121" s="960"/>
      <c r="AH121" s="960"/>
      <c r="AI121" s="960"/>
      <c r="AJ121" s="961"/>
      <c r="AK121" s="962" t="s">
        <v>480</v>
      </c>
      <c r="AL121" s="960"/>
      <c r="AM121" s="960"/>
      <c r="AN121" s="960"/>
      <c r="AO121" s="961"/>
      <c r="AP121" s="963" t="s">
        <v>474</v>
      </c>
      <c r="AQ121" s="964"/>
      <c r="AR121" s="964"/>
      <c r="AS121" s="964"/>
      <c r="AT121" s="965"/>
      <c r="AU121" s="995"/>
      <c r="AV121" s="996"/>
      <c r="AW121" s="996"/>
      <c r="AX121" s="996"/>
      <c r="AY121" s="997"/>
      <c r="AZ121" s="923" t="s">
        <v>492</v>
      </c>
      <c r="BA121" s="924"/>
      <c r="BB121" s="924"/>
      <c r="BC121" s="924"/>
      <c r="BD121" s="924"/>
      <c r="BE121" s="924"/>
      <c r="BF121" s="924"/>
      <c r="BG121" s="924"/>
      <c r="BH121" s="924"/>
      <c r="BI121" s="924"/>
      <c r="BJ121" s="924"/>
      <c r="BK121" s="924"/>
      <c r="BL121" s="924"/>
      <c r="BM121" s="924"/>
      <c r="BN121" s="924"/>
      <c r="BO121" s="924"/>
      <c r="BP121" s="925"/>
      <c r="BQ121" s="926">
        <v>1920866</v>
      </c>
      <c r="BR121" s="927"/>
      <c r="BS121" s="927"/>
      <c r="BT121" s="927"/>
      <c r="BU121" s="927"/>
      <c r="BV121" s="927">
        <v>1773086</v>
      </c>
      <c r="BW121" s="927"/>
      <c r="BX121" s="927"/>
      <c r="BY121" s="927"/>
      <c r="BZ121" s="927"/>
      <c r="CA121" s="927">
        <v>1865455</v>
      </c>
      <c r="CB121" s="927"/>
      <c r="CC121" s="927"/>
      <c r="CD121" s="927"/>
      <c r="CE121" s="927"/>
      <c r="CF121" s="921">
        <v>19.899999999999999</v>
      </c>
      <c r="CG121" s="922"/>
      <c r="CH121" s="922"/>
      <c r="CI121" s="922"/>
      <c r="CJ121" s="922"/>
      <c r="CK121" s="1010"/>
      <c r="CL121" s="1011"/>
      <c r="CM121" s="1011"/>
      <c r="CN121" s="1011"/>
      <c r="CO121" s="1012"/>
      <c r="CP121" s="1020" t="s">
        <v>493</v>
      </c>
      <c r="CQ121" s="1021"/>
      <c r="CR121" s="1021"/>
      <c r="CS121" s="1021"/>
      <c r="CT121" s="1021"/>
      <c r="CU121" s="1021"/>
      <c r="CV121" s="1021"/>
      <c r="CW121" s="1021"/>
      <c r="CX121" s="1021"/>
      <c r="CY121" s="1021"/>
      <c r="CZ121" s="1021"/>
      <c r="DA121" s="1021"/>
      <c r="DB121" s="1021"/>
      <c r="DC121" s="1021"/>
      <c r="DD121" s="1021"/>
      <c r="DE121" s="1021"/>
      <c r="DF121" s="1022"/>
      <c r="DG121" s="926">
        <v>938818</v>
      </c>
      <c r="DH121" s="927"/>
      <c r="DI121" s="927"/>
      <c r="DJ121" s="927"/>
      <c r="DK121" s="927"/>
      <c r="DL121" s="927">
        <v>797030</v>
      </c>
      <c r="DM121" s="927"/>
      <c r="DN121" s="927"/>
      <c r="DO121" s="927"/>
      <c r="DP121" s="927"/>
      <c r="DQ121" s="927">
        <v>656260</v>
      </c>
      <c r="DR121" s="927"/>
      <c r="DS121" s="927"/>
      <c r="DT121" s="927"/>
      <c r="DU121" s="927"/>
      <c r="DV121" s="928">
        <v>7</v>
      </c>
      <c r="DW121" s="928"/>
      <c r="DX121" s="928"/>
      <c r="DY121" s="928"/>
      <c r="DZ121" s="929"/>
    </row>
    <row r="122" spans="1:130" s="230" customFormat="1" ht="26.25" customHeight="1" x14ac:dyDescent="0.15">
      <c r="A122" s="1064"/>
      <c r="B122" s="950"/>
      <c r="C122" s="923" t="s">
        <v>464</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474</v>
      </c>
      <c r="AB122" s="960"/>
      <c r="AC122" s="960"/>
      <c r="AD122" s="960"/>
      <c r="AE122" s="961"/>
      <c r="AF122" s="962" t="s">
        <v>480</v>
      </c>
      <c r="AG122" s="960"/>
      <c r="AH122" s="960"/>
      <c r="AI122" s="960"/>
      <c r="AJ122" s="961"/>
      <c r="AK122" s="962" t="s">
        <v>480</v>
      </c>
      <c r="AL122" s="960"/>
      <c r="AM122" s="960"/>
      <c r="AN122" s="960"/>
      <c r="AO122" s="961"/>
      <c r="AP122" s="963" t="s">
        <v>494</v>
      </c>
      <c r="AQ122" s="964"/>
      <c r="AR122" s="964"/>
      <c r="AS122" s="964"/>
      <c r="AT122" s="965"/>
      <c r="AU122" s="995"/>
      <c r="AV122" s="996"/>
      <c r="AW122" s="996"/>
      <c r="AX122" s="996"/>
      <c r="AY122" s="997"/>
      <c r="AZ122" s="974" t="s">
        <v>495</v>
      </c>
      <c r="BA122" s="966"/>
      <c r="BB122" s="966"/>
      <c r="BC122" s="966"/>
      <c r="BD122" s="966"/>
      <c r="BE122" s="966"/>
      <c r="BF122" s="966"/>
      <c r="BG122" s="966"/>
      <c r="BH122" s="966"/>
      <c r="BI122" s="966"/>
      <c r="BJ122" s="966"/>
      <c r="BK122" s="966"/>
      <c r="BL122" s="966"/>
      <c r="BM122" s="966"/>
      <c r="BN122" s="966"/>
      <c r="BO122" s="966"/>
      <c r="BP122" s="967"/>
      <c r="BQ122" s="1000">
        <v>16697125</v>
      </c>
      <c r="BR122" s="1001"/>
      <c r="BS122" s="1001"/>
      <c r="BT122" s="1001"/>
      <c r="BU122" s="1001"/>
      <c r="BV122" s="1001">
        <v>16749379</v>
      </c>
      <c r="BW122" s="1001"/>
      <c r="BX122" s="1001"/>
      <c r="BY122" s="1001"/>
      <c r="BZ122" s="1001"/>
      <c r="CA122" s="1001">
        <v>15876539</v>
      </c>
      <c r="CB122" s="1001"/>
      <c r="CC122" s="1001"/>
      <c r="CD122" s="1001"/>
      <c r="CE122" s="1001"/>
      <c r="CF122" s="1018">
        <v>169.6</v>
      </c>
      <c r="CG122" s="1019"/>
      <c r="CH122" s="1019"/>
      <c r="CI122" s="1019"/>
      <c r="CJ122" s="1019"/>
      <c r="CK122" s="1010"/>
      <c r="CL122" s="1011"/>
      <c r="CM122" s="1011"/>
      <c r="CN122" s="1011"/>
      <c r="CO122" s="1012"/>
      <c r="CP122" s="1020" t="s">
        <v>496</v>
      </c>
      <c r="CQ122" s="1021"/>
      <c r="CR122" s="1021"/>
      <c r="CS122" s="1021"/>
      <c r="CT122" s="1021"/>
      <c r="CU122" s="1021"/>
      <c r="CV122" s="1021"/>
      <c r="CW122" s="1021"/>
      <c r="CX122" s="1021"/>
      <c r="CY122" s="1021"/>
      <c r="CZ122" s="1021"/>
      <c r="DA122" s="1021"/>
      <c r="DB122" s="1021"/>
      <c r="DC122" s="1021"/>
      <c r="DD122" s="1021"/>
      <c r="DE122" s="1021"/>
      <c r="DF122" s="1022"/>
      <c r="DG122" s="926">
        <v>119612</v>
      </c>
      <c r="DH122" s="927"/>
      <c r="DI122" s="927"/>
      <c r="DJ122" s="927"/>
      <c r="DK122" s="927"/>
      <c r="DL122" s="927">
        <v>140131</v>
      </c>
      <c r="DM122" s="927"/>
      <c r="DN122" s="927"/>
      <c r="DO122" s="927"/>
      <c r="DP122" s="927"/>
      <c r="DQ122" s="927">
        <v>169215</v>
      </c>
      <c r="DR122" s="927"/>
      <c r="DS122" s="927"/>
      <c r="DT122" s="927"/>
      <c r="DU122" s="927"/>
      <c r="DV122" s="928">
        <v>1.8</v>
      </c>
      <c r="DW122" s="928"/>
      <c r="DX122" s="928"/>
      <c r="DY122" s="928"/>
      <c r="DZ122" s="929"/>
    </row>
    <row r="123" spans="1:130" s="230" customFormat="1" ht="26.25" customHeight="1" x14ac:dyDescent="0.15">
      <c r="A123" s="1064"/>
      <c r="B123" s="950"/>
      <c r="C123" s="923" t="s">
        <v>470</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480</v>
      </c>
      <c r="AB123" s="960"/>
      <c r="AC123" s="960"/>
      <c r="AD123" s="960"/>
      <c r="AE123" s="961"/>
      <c r="AF123" s="962" t="s">
        <v>494</v>
      </c>
      <c r="AG123" s="960"/>
      <c r="AH123" s="960"/>
      <c r="AI123" s="960"/>
      <c r="AJ123" s="961"/>
      <c r="AK123" s="962" t="s">
        <v>474</v>
      </c>
      <c r="AL123" s="960"/>
      <c r="AM123" s="960"/>
      <c r="AN123" s="960"/>
      <c r="AO123" s="961"/>
      <c r="AP123" s="963" t="s">
        <v>474</v>
      </c>
      <c r="AQ123" s="964"/>
      <c r="AR123" s="964"/>
      <c r="AS123" s="964"/>
      <c r="AT123" s="965"/>
      <c r="AU123" s="998"/>
      <c r="AV123" s="999"/>
      <c r="AW123" s="999"/>
      <c r="AX123" s="999"/>
      <c r="AY123" s="999"/>
      <c r="AZ123" s="251" t="s">
        <v>191</v>
      </c>
      <c r="BA123" s="251"/>
      <c r="BB123" s="251"/>
      <c r="BC123" s="251"/>
      <c r="BD123" s="251"/>
      <c r="BE123" s="251"/>
      <c r="BF123" s="251"/>
      <c r="BG123" s="251"/>
      <c r="BH123" s="251"/>
      <c r="BI123" s="251"/>
      <c r="BJ123" s="251"/>
      <c r="BK123" s="251"/>
      <c r="BL123" s="251"/>
      <c r="BM123" s="251"/>
      <c r="BN123" s="251"/>
      <c r="BO123" s="978" t="s">
        <v>497</v>
      </c>
      <c r="BP123" s="1006"/>
      <c r="BQ123" s="1036">
        <v>26376347</v>
      </c>
      <c r="BR123" s="1037"/>
      <c r="BS123" s="1037"/>
      <c r="BT123" s="1037"/>
      <c r="BU123" s="1037"/>
      <c r="BV123" s="1037">
        <v>27078023</v>
      </c>
      <c r="BW123" s="1037"/>
      <c r="BX123" s="1037"/>
      <c r="BY123" s="1037"/>
      <c r="BZ123" s="1037"/>
      <c r="CA123" s="1037">
        <v>27184435</v>
      </c>
      <c r="CB123" s="1037"/>
      <c r="CC123" s="1037"/>
      <c r="CD123" s="1037"/>
      <c r="CE123" s="1037"/>
      <c r="CF123" s="1002"/>
      <c r="CG123" s="1003"/>
      <c r="CH123" s="1003"/>
      <c r="CI123" s="1003"/>
      <c r="CJ123" s="1004"/>
      <c r="CK123" s="1010"/>
      <c r="CL123" s="1011"/>
      <c r="CM123" s="1011"/>
      <c r="CN123" s="1011"/>
      <c r="CO123" s="1012"/>
      <c r="CP123" s="1020" t="s">
        <v>498</v>
      </c>
      <c r="CQ123" s="1021"/>
      <c r="CR123" s="1021"/>
      <c r="CS123" s="1021"/>
      <c r="CT123" s="1021"/>
      <c r="CU123" s="1021"/>
      <c r="CV123" s="1021"/>
      <c r="CW123" s="1021"/>
      <c r="CX123" s="1021"/>
      <c r="CY123" s="1021"/>
      <c r="CZ123" s="1021"/>
      <c r="DA123" s="1021"/>
      <c r="DB123" s="1021"/>
      <c r="DC123" s="1021"/>
      <c r="DD123" s="1021"/>
      <c r="DE123" s="1021"/>
      <c r="DF123" s="1022"/>
      <c r="DG123" s="959" t="s">
        <v>491</v>
      </c>
      <c r="DH123" s="960"/>
      <c r="DI123" s="960"/>
      <c r="DJ123" s="960"/>
      <c r="DK123" s="961"/>
      <c r="DL123" s="962" t="s">
        <v>473</v>
      </c>
      <c r="DM123" s="960"/>
      <c r="DN123" s="960"/>
      <c r="DO123" s="960"/>
      <c r="DP123" s="961"/>
      <c r="DQ123" s="962" t="s">
        <v>474</v>
      </c>
      <c r="DR123" s="960"/>
      <c r="DS123" s="960"/>
      <c r="DT123" s="960"/>
      <c r="DU123" s="961"/>
      <c r="DV123" s="963" t="s">
        <v>482</v>
      </c>
      <c r="DW123" s="964"/>
      <c r="DX123" s="964"/>
      <c r="DY123" s="964"/>
      <c r="DZ123" s="965"/>
    </row>
    <row r="124" spans="1:130" s="230" customFormat="1" ht="26.25" customHeight="1" thickBot="1" x14ac:dyDescent="0.2">
      <c r="A124" s="1064"/>
      <c r="B124" s="950"/>
      <c r="C124" s="923" t="s">
        <v>476</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483</v>
      </c>
      <c r="AB124" s="960"/>
      <c r="AC124" s="960"/>
      <c r="AD124" s="960"/>
      <c r="AE124" s="961"/>
      <c r="AF124" s="962" t="s">
        <v>393</v>
      </c>
      <c r="AG124" s="960"/>
      <c r="AH124" s="960"/>
      <c r="AI124" s="960"/>
      <c r="AJ124" s="961"/>
      <c r="AK124" s="962" t="s">
        <v>474</v>
      </c>
      <c r="AL124" s="960"/>
      <c r="AM124" s="960"/>
      <c r="AN124" s="960"/>
      <c r="AO124" s="961"/>
      <c r="AP124" s="963" t="s">
        <v>477</v>
      </c>
      <c r="AQ124" s="964"/>
      <c r="AR124" s="964"/>
      <c r="AS124" s="964"/>
      <c r="AT124" s="965"/>
      <c r="AU124" s="1032" t="s">
        <v>499</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v>23</v>
      </c>
      <c r="BR124" s="1028"/>
      <c r="BS124" s="1028"/>
      <c r="BT124" s="1028"/>
      <c r="BU124" s="1028"/>
      <c r="BV124" s="1028">
        <v>10.199999999999999</v>
      </c>
      <c r="BW124" s="1028"/>
      <c r="BX124" s="1028"/>
      <c r="BY124" s="1028"/>
      <c r="BZ124" s="1028"/>
      <c r="CA124" s="1028" t="s">
        <v>393</v>
      </c>
      <c r="CB124" s="1028"/>
      <c r="CC124" s="1028"/>
      <c r="CD124" s="1028"/>
      <c r="CE124" s="1028"/>
      <c r="CF124" s="1029"/>
      <c r="CG124" s="1030"/>
      <c r="CH124" s="1030"/>
      <c r="CI124" s="1030"/>
      <c r="CJ124" s="1031"/>
      <c r="CK124" s="1013"/>
      <c r="CL124" s="1013"/>
      <c r="CM124" s="1013"/>
      <c r="CN124" s="1013"/>
      <c r="CO124" s="1014"/>
      <c r="CP124" s="1020" t="s">
        <v>500</v>
      </c>
      <c r="CQ124" s="1021"/>
      <c r="CR124" s="1021"/>
      <c r="CS124" s="1021"/>
      <c r="CT124" s="1021"/>
      <c r="CU124" s="1021"/>
      <c r="CV124" s="1021"/>
      <c r="CW124" s="1021"/>
      <c r="CX124" s="1021"/>
      <c r="CY124" s="1021"/>
      <c r="CZ124" s="1021"/>
      <c r="DA124" s="1021"/>
      <c r="DB124" s="1021"/>
      <c r="DC124" s="1021"/>
      <c r="DD124" s="1021"/>
      <c r="DE124" s="1021"/>
      <c r="DF124" s="1022"/>
      <c r="DG124" s="1005" t="s">
        <v>474</v>
      </c>
      <c r="DH124" s="987"/>
      <c r="DI124" s="987"/>
      <c r="DJ124" s="987"/>
      <c r="DK124" s="988"/>
      <c r="DL124" s="986" t="s">
        <v>482</v>
      </c>
      <c r="DM124" s="987"/>
      <c r="DN124" s="987"/>
      <c r="DO124" s="987"/>
      <c r="DP124" s="988"/>
      <c r="DQ124" s="986" t="s">
        <v>478</v>
      </c>
      <c r="DR124" s="987"/>
      <c r="DS124" s="987"/>
      <c r="DT124" s="987"/>
      <c r="DU124" s="988"/>
      <c r="DV124" s="989" t="s">
        <v>482</v>
      </c>
      <c r="DW124" s="990"/>
      <c r="DX124" s="990"/>
      <c r="DY124" s="990"/>
      <c r="DZ124" s="991"/>
    </row>
    <row r="125" spans="1:130" s="230" customFormat="1" ht="26.25" customHeight="1" x14ac:dyDescent="0.15">
      <c r="A125" s="1064"/>
      <c r="B125" s="950"/>
      <c r="C125" s="923" t="s">
        <v>481</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474</v>
      </c>
      <c r="AB125" s="960"/>
      <c r="AC125" s="960"/>
      <c r="AD125" s="960"/>
      <c r="AE125" s="961"/>
      <c r="AF125" s="962" t="s">
        <v>474</v>
      </c>
      <c r="AG125" s="960"/>
      <c r="AH125" s="960"/>
      <c r="AI125" s="960"/>
      <c r="AJ125" s="961"/>
      <c r="AK125" s="962" t="s">
        <v>474</v>
      </c>
      <c r="AL125" s="960"/>
      <c r="AM125" s="960"/>
      <c r="AN125" s="960"/>
      <c r="AO125" s="961"/>
      <c r="AP125" s="963" t="s">
        <v>480</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501</v>
      </c>
      <c r="CL125" s="1008"/>
      <c r="CM125" s="1008"/>
      <c r="CN125" s="1008"/>
      <c r="CO125" s="1009"/>
      <c r="CP125" s="930" t="s">
        <v>502</v>
      </c>
      <c r="CQ125" s="898"/>
      <c r="CR125" s="898"/>
      <c r="CS125" s="898"/>
      <c r="CT125" s="898"/>
      <c r="CU125" s="898"/>
      <c r="CV125" s="898"/>
      <c r="CW125" s="898"/>
      <c r="CX125" s="898"/>
      <c r="CY125" s="898"/>
      <c r="CZ125" s="898"/>
      <c r="DA125" s="898"/>
      <c r="DB125" s="898"/>
      <c r="DC125" s="898"/>
      <c r="DD125" s="898"/>
      <c r="DE125" s="898"/>
      <c r="DF125" s="899"/>
      <c r="DG125" s="931" t="s">
        <v>475</v>
      </c>
      <c r="DH125" s="932"/>
      <c r="DI125" s="932"/>
      <c r="DJ125" s="932"/>
      <c r="DK125" s="932"/>
      <c r="DL125" s="932" t="s">
        <v>474</v>
      </c>
      <c r="DM125" s="932"/>
      <c r="DN125" s="932"/>
      <c r="DO125" s="932"/>
      <c r="DP125" s="932"/>
      <c r="DQ125" s="932" t="s">
        <v>474</v>
      </c>
      <c r="DR125" s="932"/>
      <c r="DS125" s="932"/>
      <c r="DT125" s="932"/>
      <c r="DU125" s="932"/>
      <c r="DV125" s="933" t="s">
        <v>478</v>
      </c>
      <c r="DW125" s="933"/>
      <c r="DX125" s="933"/>
      <c r="DY125" s="933"/>
      <c r="DZ125" s="934"/>
    </row>
    <row r="126" spans="1:130" s="230" customFormat="1" ht="26.25" customHeight="1" thickBot="1" x14ac:dyDescent="0.2">
      <c r="A126" s="1064"/>
      <c r="B126" s="950"/>
      <c r="C126" s="923" t="s">
        <v>485</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503</v>
      </c>
      <c r="AB126" s="960"/>
      <c r="AC126" s="960"/>
      <c r="AD126" s="960"/>
      <c r="AE126" s="961"/>
      <c r="AF126" s="962" t="s">
        <v>474</v>
      </c>
      <c r="AG126" s="960"/>
      <c r="AH126" s="960"/>
      <c r="AI126" s="960"/>
      <c r="AJ126" s="961"/>
      <c r="AK126" s="962" t="s">
        <v>474</v>
      </c>
      <c r="AL126" s="960"/>
      <c r="AM126" s="960"/>
      <c r="AN126" s="960"/>
      <c r="AO126" s="961"/>
      <c r="AP126" s="963" t="s">
        <v>474</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504</v>
      </c>
      <c r="CQ126" s="924"/>
      <c r="CR126" s="924"/>
      <c r="CS126" s="924"/>
      <c r="CT126" s="924"/>
      <c r="CU126" s="924"/>
      <c r="CV126" s="924"/>
      <c r="CW126" s="924"/>
      <c r="CX126" s="924"/>
      <c r="CY126" s="924"/>
      <c r="CZ126" s="924"/>
      <c r="DA126" s="924"/>
      <c r="DB126" s="924"/>
      <c r="DC126" s="924"/>
      <c r="DD126" s="924"/>
      <c r="DE126" s="924"/>
      <c r="DF126" s="925"/>
      <c r="DG126" s="926">
        <v>285853</v>
      </c>
      <c r="DH126" s="927"/>
      <c r="DI126" s="927"/>
      <c r="DJ126" s="927"/>
      <c r="DK126" s="927"/>
      <c r="DL126" s="927">
        <v>163928</v>
      </c>
      <c r="DM126" s="927"/>
      <c r="DN126" s="927"/>
      <c r="DO126" s="927"/>
      <c r="DP126" s="927"/>
      <c r="DQ126" s="927">
        <v>103434</v>
      </c>
      <c r="DR126" s="927"/>
      <c r="DS126" s="927"/>
      <c r="DT126" s="927"/>
      <c r="DU126" s="927"/>
      <c r="DV126" s="928">
        <v>1.1000000000000001</v>
      </c>
      <c r="DW126" s="928"/>
      <c r="DX126" s="928"/>
      <c r="DY126" s="928"/>
      <c r="DZ126" s="929"/>
    </row>
    <row r="127" spans="1:130" s="230" customFormat="1" ht="26.25" customHeight="1" x14ac:dyDescent="0.15">
      <c r="A127" s="1065"/>
      <c r="B127" s="952"/>
      <c r="C127" s="974" t="s">
        <v>505</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1226</v>
      </c>
      <c r="AB127" s="960"/>
      <c r="AC127" s="960"/>
      <c r="AD127" s="960"/>
      <c r="AE127" s="961"/>
      <c r="AF127" s="962">
        <v>1217</v>
      </c>
      <c r="AG127" s="960"/>
      <c r="AH127" s="960"/>
      <c r="AI127" s="960"/>
      <c r="AJ127" s="961"/>
      <c r="AK127" s="962">
        <v>1170</v>
      </c>
      <c r="AL127" s="960"/>
      <c r="AM127" s="960"/>
      <c r="AN127" s="960"/>
      <c r="AO127" s="961"/>
      <c r="AP127" s="963">
        <v>0</v>
      </c>
      <c r="AQ127" s="964"/>
      <c r="AR127" s="964"/>
      <c r="AS127" s="964"/>
      <c r="AT127" s="965"/>
      <c r="AU127" s="232"/>
      <c r="AV127" s="232"/>
      <c r="AW127" s="232"/>
      <c r="AX127" s="1038" t="s">
        <v>506</v>
      </c>
      <c r="AY127" s="1039"/>
      <c r="AZ127" s="1039"/>
      <c r="BA127" s="1039"/>
      <c r="BB127" s="1039"/>
      <c r="BC127" s="1039"/>
      <c r="BD127" s="1039"/>
      <c r="BE127" s="1040"/>
      <c r="BF127" s="1041" t="s">
        <v>507</v>
      </c>
      <c r="BG127" s="1039"/>
      <c r="BH127" s="1039"/>
      <c r="BI127" s="1039"/>
      <c r="BJ127" s="1039"/>
      <c r="BK127" s="1039"/>
      <c r="BL127" s="1040"/>
      <c r="BM127" s="1041" t="s">
        <v>508</v>
      </c>
      <c r="BN127" s="1039"/>
      <c r="BO127" s="1039"/>
      <c r="BP127" s="1039"/>
      <c r="BQ127" s="1039"/>
      <c r="BR127" s="1039"/>
      <c r="BS127" s="1040"/>
      <c r="BT127" s="1041" t="s">
        <v>509</v>
      </c>
      <c r="BU127" s="1039"/>
      <c r="BV127" s="1039"/>
      <c r="BW127" s="1039"/>
      <c r="BX127" s="1039"/>
      <c r="BY127" s="1039"/>
      <c r="BZ127" s="1062"/>
      <c r="CA127" s="232"/>
      <c r="CB127" s="232"/>
      <c r="CC127" s="232"/>
      <c r="CD127" s="255"/>
      <c r="CE127" s="255"/>
      <c r="CF127" s="255"/>
      <c r="CG127" s="232"/>
      <c r="CH127" s="232"/>
      <c r="CI127" s="232"/>
      <c r="CJ127" s="254"/>
      <c r="CK127" s="1024"/>
      <c r="CL127" s="1011"/>
      <c r="CM127" s="1011"/>
      <c r="CN127" s="1011"/>
      <c r="CO127" s="1012"/>
      <c r="CP127" s="923" t="s">
        <v>510</v>
      </c>
      <c r="CQ127" s="924"/>
      <c r="CR127" s="924"/>
      <c r="CS127" s="924"/>
      <c r="CT127" s="924"/>
      <c r="CU127" s="924"/>
      <c r="CV127" s="924"/>
      <c r="CW127" s="924"/>
      <c r="CX127" s="924"/>
      <c r="CY127" s="924"/>
      <c r="CZ127" s="924"/>
      <c r="DA127" s="924"/>
      <c r="DB127" s="924"/>
      <c r="DC127" s="924"/>
      <c r="DD127" s="924"/>
      <c r="DE127" s="924"/>
      <c r="DF127" s="925"/>
      <c r="DG127" s="926" t="s">
        <v>473</v>
      </c>
      <c r="DH127" s="927"/>
      <c r="DI127" s="927"/>
      <c r="DJ127" s="927"/>
      <c r="DK127" s="927"/>
      <c r="DL127" s="927" t="s">
        <v>474</v>
      </c>
      <c r="DM127" s="927"/>
      <c r="DN127" s="927"/>
      <c r="DO127" s="927"/>
      <c r="DP127" s="927"/>
      <c r="DQ127" s="927" t="s">
        <v>491</v>
      </c>
      <c r="DR127" s="927"/>
      <c r="DS127" s="927"/>
      <c r="DT127" s="927"/>
      <c r="DU127" s="927"/>
      <c r="DV127" s="928" t="s">
        <v>474</v>
      </c>
      <c r="DW127" s="928"/>
      <c r="DX127" s="928"/>
      <c r="DY127" s="928"/>
      <c r="DZ127" s="929"/>
    </row>
    <row r="128" spans="1:130" s="230" customFormat="1" ht="26.25" customHeight="1" thickBot="1" x14ac:dyDescent="0.2">
      <c r="A128" s="1048" t="s">
        <v>511</v>
      </c>
      <c r="B128" s="1049"/>
      <c r="C128" s="1049"/>
      <c r="D128" s="1049"/>
      <c r="E128" s="1049"/>
      <c r="F128" s="1049"/>
      <c r="G128" s="1049"/>
      <c r="H128" s="1049"/>
      <c r="I128" s="1049"/>
      <c r="J128" s="1049"/>
      <c r="K128" s="1049"/>
      <c r="L128" s="1049"/>
      <c r="M128" s="1049"/>
      <c r="N128" s="1049"/>
      <c r="O128" s="1049"/>
      <c r="P128" s="1049"/>
      <c r="Q128" s="1049"/>
      <c r="R128" s="1049"/>
      <c r="S128" s="1049"/>
      <c r="T128" s="1049"/>
      <c r="U128" s="1049"/>
      <c r="V128" s="1049"/>
      <c r="W128" s="1050" t="s">
        <v>512</v>
      </c>
      <c r="X128" s="1050"/>
      <c r="Y128" s="1050"/>
      <c r="Z128" s="1051"/>
      <c r="AA128" s="1052">
        <v>205409</v>
      </c>
      <c r="AB128" s="1053"/>
      <c r="AC128" s="1053"/>
      <c r="AD128" s="1053"/>
      <c r="AE128" s="1054"/>
      <c r="AF128" s="1055">
        <v>180226</v>
      </c>
      <c r="AG128" s="1053"/>
      <c r="AH128" s="1053"/>
      <c r="AI128" s="1053"/>
      <c r="AJ128" s="1054"/>
      <c r="AK128" s="1055">
        <v>293079</v>
      </c>
      <c r="AL128" s="1053"/>
      <c r="AM128" s="1053"/>
      <c r="AN128" s="1053"/>
      <c r="AO128" s="1054"/>
      <c r="AP128" s="1056"/>
      <c r="AQ128" s="1057"/>
      <c r="AR128" s="1057"/>
      <c r="AS128" s="1057"/>
      <c r="AT128" s="1058"/>
      <c r="AU128" s="232"/>
      <c r="AV128" s="232"/>
      <c r="AW128" s="232"/>
      <c r="AX128" s="897" t="s">
        <v>513</v>
      </c>
      <c r="AY128" s="898"/>
      <c r="AZ128" s="898"/>
      <c r="BA128" s="898"/>
      <c r="BB128" s="898"/>
      <c r="BC128" s="898"/>
      <c r="BD128" s="898"/>
      <c r="BE128" s="899"/>
      <c r="BF128" s="1059" t="s">
        <v>483</v>
      </c>
      <c r="BG128" s="1060"/>
      <c r="BH128" s="1060"/>
      <c r="BI128" s="1060"/>
      <c r="BJ128" s="1060"/>
      <c r="BK128" s="1060"/>
      <c r="BL128" s="1061"/>
      <c r="BM128" s="1059">
        <v>13.22</v>
      </c>
      <c r="BN128" s="1060"/>
      <c r="BO128" s="1060"/>
      <c r="BP128" s="1060"/>
      <c r="BQ128" s="1060"/>
      <c r="BR128" s="1060"/>
      <c r="BS128" s="1061"/>
      <c r="BT128" s="1059">
        <v>20</v>
      </c>
      <c r="BU128" s="1060"/>
      <c r="BV128" s="1060"/>
      <c r="BW128" s="1060"/>
      <c r="BX128" s="1060"/>
      <c r="BY128" s="1060"/>
      <c r="BZ128" s="1077"/>
      <c r="CA128" s="255"/>
      <c r="CB128" s="255"/>
      <c r="CC128" s="255"/>
      <c r="CD128" s="255"/>
      <c r="CE128" s="255"/>
      <c r="CF128" s="255"/>
      <c r="CG128" s="232"/>
      <c r="CH128" s="232"/>
      <c r="CI128" s="232"/>
      <c r="CJ128" s="254"/>
      <c r="CK128" s="1025"/>
      <c r="CL128" s="1026"/>
      <c r="CM128" s="1026"/>
      <c r="CN128" s="1026"/>
      <c r="CO128" s="1027"/>
      <c r="CP128" s="1042" t="s">
        <v>514</v>
      </c>
      <c r="CQ128" s="740"/>
      <c r="CR128" s="740"/>
      <c r="CS128" s="740"/>
      <c r="CT128" s="740"/>
      <c r="CU128" s="740"/>
      <c r="CV128" s="740"/>
      <c r="CW128" s="740"/>
      <c r="CX128" s="740"/>
      <c r="CY128" s="740"/>
      <c r="CZ128" s="740"/>
      <c r="DA128" s="740"/>
      <c r="DB128" s="740"/>
      <c r="DC128" s="740"/>
      <c r="DD128" s="740"/>
      <c r="DE128" s="740"/>
      <c r="DF128" s="1043"/>
      <c r="DG128" s="1044" t="s">
        <v>474</v>
      </c>
      <c r="DH128" s="1045"/>
      <c r="DI128" s="1045"/>
      <c r="DJ128" s="1045"/>
      <c r="DK128" s="1045"/>
      <c r="DL128" s="1045" t="s">
        <v>474</v>
      </c>
      <c r="DM128" s="1045"/>
      <c r="DN128" s="1045"/>
      <c r="DO128" s="1045"/>
      <c r="DP128" s="1045"/>
      <c r="DQ128" s="1045" t="s">
        <v>474</v>
      </c>
      <c r="DR128" s="1045"/>
      <c r="DS128" s="1045"/>
      <c r="DT128" s="1045"/>
      <c r="DU128" s="1045"/>
      <c r="DV128" s="1046" t="s">
        <v>474</v>
      </c>
      <c r="DW128" s="1046"/>
      <c r="DX128" s="1046"/>
      <c r="DY128" s="1046"/>
      <c r="DZ128" s="1047"/>
    </row>
    <row r="129" spans="1:131" s="230" customFormat="1" ht="26.25" customHeight="1" x14ac:dyDescent="0.15">
      <c r="A129" s="935" t="s">
        <v>109</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515</v>
      </c>
      <c r="X129" s="1072"/>
      <c r="Y129" s="1072"/>
      <c r="Z129" s="1073"/>
      <c r="AA129" s="959">
        <v>10325888</v>
      </c>
      <c r="AB129" s="960"/>
      <c r="AC129" s="960"/>
      <c r="AD129" s="960"/>
      <c r="AE129" s="961"/>
      <c r="AF129" s="962">
        <v>10801784</v>
      </c>
      <c r="AG129" s="960"/>
      <c r="AH129" s="960"/>
      <c r="AI129" s="960"/>
      <c r="AJ129" s="961"/>
      <c r="AK129" s="962">
        <v>10709026</v>
      </c>
      <c r="AL129" s="960"/>
      <c r="AM129" s="960"/>
      <c r="AN129" s="960"/>
      <c r="AO129" s="961"/>
      <c r="AP129" s="1074"/>
      <c r="AQ129" s="1075"/>
      <c r="AR129" s="1075"/>
      <c r="AS129" s="1075"/>
      <c r="AT129" s="1076"/>
      <c r="AU129" s="233"/>
      <c r="AV129" s="233"/>
      <c r="AW129" s="233"/>
      <c r="AX129" s="1066" t="s">
        <v>516</v>
      </c>
      <c r="AY129" s="924"/>
      <c r="AZ129" s="924"/>
      <c r="BA129" s="924"/>
      <c r="BB129" s="924"/>
      <c r="BC129" s="924"/>
      <c r="BD129" s="924"/>
      <c r="BE129" s="925"/>
      <c r="BF129" s="1067" t="s">
        <v>483</v>
      </c>
      <c r="BG129" s="1068"/>
      <c r="BH129" s="1068"/>
      <c r="BI129" s="1068"/>
      <c r="BJ129" s="1068"/>
      <c r="BK129" s="1068"/>
      <c r="BL129" s="1069"/>
      <c r="BM129" s="1067">
        <v>18.22</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517</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518</v>
      </c>
      <c r="X130" s="1072"/>
      <c r="Y130" s="1072"/>
      <c r="Z130" s="1073"/>
      <c r="AA130" s="959">
        <v>1316844</v>
      </c>
      <c r="AB130" s="960"/>
      <c r="AC130" s="960"/>
      <c r="AD130" s="960"/>
      <c r="AE130" s="961"/>
      <c r="AF130" s="962">
        <v>1304572</v>
      </c>
      <c r="AG130" s="960"/>
      <c r="AH130" s="960"/>
      <c r="AI130" s="960"/>
      <c r="AJ130" s="961"/>
      <c r="AK130" s="962">
        <v>1347287</v>
      </c>
      <c r="AL130" s="960"/>
      <c r="AM130" s="960"/>
      <c r="AN130" s="960"/>
      <c r="AO130" s="961"/>
      <c r="AP130" s="1074"/>
      <c r="AQ130" s="1075"/>
      <c r="AR130" s="1075"/>
      <c r="AS130" s="1075"/>
      <c r="AT130" s="1076"/>
      <c r="AU130" s="233"/>
      <c r="AV130" s="233"/>
      <c r="AW130" s="233"/>
      <c r="AX130" s="1066" t="s">
        <v>519</v>
      </c>
      <c r="AY130" s="924"/>
      <c r="AZ130" s="924"/>
      <c r="BA130" s="924"/>
      <c r="BB130" s="924"/>
      <c r="BC130" s="924"/>
      <c r="BD130" s="924"/>
      <c r="BE130" s="925"/>
      <c r="BF130" s="1102">
        <v>7.2</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520</v>
      </c>
      <c r="X131" s="1109"/>
      <c r="Y131" s="1109"/>
      <c r="Z131" s="1110"/>
      <c r="AA131" s="1005">
        <v>9009044</v>
      </c>
      <c r="AB131" s="987"/>
      <c r="AC131" s="987"/>
      <c r="AD131" s="987"/>
      <c r="AE131" s="988"/>
      <c r="AF131" s="986">
        <v>9497212</v>
      </c>
      <c r="AG131" s="987"/>
      <c r="AH131" s="987"/>
      <c r="AI131" s="987"/>
      <c r="AJ131" s="988"/>
      <c r="AK131" s="986">
        <v>9361739</v>
      </c>
      <c r="AL131" s="987"/>
      <c r="AM131" s="987"/>
      <c r="AN131" s="987"/>
      <c r="AO131" s="988"/>
      <c r="AP131" s="1111"/>
      <c r="AQ131" s="1112"/>
      <c r="AR131" s="1112"/>
      <c r="AS131" s="1112"/>
      <c r="AT131" s="1113"/>
      <c r="AU131" s="233"/>
      <c r="AV131" s="233"/>
      <c r="AW131" s="233"/>
      <c r="AX131" s="1084" t="s">
        <v>521</v>
      </c>
      <c r="AY131" s="740"/>
      <c r="AZ131" s="740"/>
      <c r="BA131" s="740"/>
      <c r="BB131" s="740"/>
      <c r="BC131" s="740"/>
      <c r="BD131" s="740"/>
      <c r="BE131" s="1043"/>
      <c r="BF131" s="1085" t="s">
        <v>503</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522</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523</v>
      </c>
      <c r="W132" s="1095"/>
      <c r="X132" s="1095"/>
      <c r="Y132" s="1095"/>
      <c r="Z132" s="1096"/>
      <c r="AA132" s="1097">
        <v>6.7368857340000003</v>
      </c>
      <c r="AB132" s="1098"/>
      <c r="AC132" s="1098"/>
      <c r="AD132" s="1098"/>
      <c r="AE132" s="1099"/>
      <c r="AF132" s="1100">
        <v>7.8598013819999997</v>
      </c>
      <c r="AG132" s="1098"/>
      <c r="AH132" s="1098"/>
      <c r="AI132" s="1098"/>
      <c r="AJ132" s="1099"/>
      <c r="AK132" s="1100">
        <v>7.1933216680000003</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524</v>
      </c>
      <c r="W133" s="1078"/>
      <c r="X133" s="1078"/>
      <c r="Y133" s="1078"/>
      <c r="Z133" s="1079"/>
      <c r="AA133" s="1080">
        <v>7.1</v>
      </c>
      <c r="AB133" s="1081"/>
      <c r="AC133" s="1081"/>
      <c r="AD133" s="1081"/>
      <c r="AE133" s="1082"/>
      <c r="AF133" s="1080">
        <v>7.2</v>
      </c>
      <c r="AG133" s="1081"/>
      <c r="AH133" s="1081"/>
      <c r="AI133" s="1081"/>
      <c r="AJ133" s="1082"/>
      <c r="AK133" s="1080">
        <v>7.2</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6zwcCy5sAMFpIv5VREVkPi4yaGPKJpPPR0cBDVuLg50T+UOLVg3MEA2d2oXl1UrB0l3ziThd9phwRmrjGdvtA==" saltValue="ZP0F8plxVFXXAQ5OnmzO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5SHEWg3gzuASccDuS8t5WGo72tifIn9dYA1A1JjzatFP/Py3IaZNPPoHXG+Jqs+Gi0txH1dFCzDDQeeQzxarA==" saltValue="/rkhsoJfjSfvAVw2U36h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cGKtV0wcdnDf/HRfLfInDn3FW2Leg/JeqfKoi2nQ7WWsLISVZqCacIGIloZdDa1twwzAyCt9leYrpMgDsPH3A==" saltValue="htC/86p2e1K7YdP6bSEb9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528</v>
      </c>
      <c r="AP7" s="272"/>
      <c r="AQ7" s="273" t="s">
        <v>529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530</v>
      </c>
      <c r="AQ8" s="279" t="s">
        <v>531</v>
      </c>
      <c r="AR8" s="280" t="s">
        <v>532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533</v>
      </c>
      <c r="AL9" s="1118"/>
      <c r="AM9" s="1118"/>
      <c r="AN9" s="1119"/>
      <c r="AO9" s="281">
        <v>2968264</v>
      </c>
      <c r="AP9" s="281">
        <v>71313</v>
      </c>
      <c r="AQ9" s="282">
        <v>105319</v>
      </c>
      <c r="AR9" s="283">
        <v>-32.299999999999997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534</v>
      </c>
      <c r="AL10" s="1118"/>
      <c r="AM10" s="1118"/>
      <c r="AN10" s="1119"/>
      <c r="AO10" s="284">
        <v>316746</v>
      </c>
      <c r="AP10" s="284">
        <v>7610</v>
      </c>
      <c r="AQ10" s="285">
        <v>9860</v>
      </c>
      <c r="AR10" s="286">
        <v>-22.8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535</v>
      </c>
      <c r="AL11" s="1118"/>
      <c r="AM11" s="1118"/>
      <c r="AN11" s="1119"/>
      <c r="AO11" s="284">
        <v>12157</v>
      </c>
      <c r="AP11" s="284">
        <v>292</v>
      </c>
      <c r="AQ11" s="285">
        <v>1656</v>
      </c>
      <c r="AR11" s="286">
        <v>-82.4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536</v>
      </c>
      <c r="AL12" s="1118"/>
      <c r="AM12" s="1118"/>
      <c r="AN12" s="1119"/>
      <c r="AO12" s="284" t="s">
        <v>537</v>
      </c>
      <c r="AP12" s="284" t="s">
        <v>537</v>
      </c>
      <c r="AQ12" s="285">
        <v>3</v>
      </c>
      <c r="AR12" s="286" t="s">
        <v>537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538</v>
      </c>
      <c r="AL13" s="1118"/>
      <c r="AM13" s="1118"/>
      <c r="AN13" s="1119"/>
      <c r="AO13" s="284">
        <v>137790</v>
      </c>
      <c r="AP13" s="284">
        <v>3310</v>
      </c>
      <c r="AQ13" s="285">
        <v>4056</v>
      </c>
      <c r="AR13" s="286">
        <v>-18.399999999999999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539</v>
      </c>
      <c r="AL14" s="1118"/>
      <c r="AM14" s="1118"/>
      <c r="AN14" s="1119"/>
      <c r="AO14" s="284">
        <v>30309</v>
      </c>
      <c r="AP14" s="284">
        <v>728</v>
      </c>
      <c r="AQ14" s="285">
        <v>2339</v>
      </c>
      <c r="AR14" s="286">
        <v>-68.900000000000006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540</v>
      </c>
      <c r="AL15" s="1121"/>
      <c r="AM15" s="1121"/>
      <c r="AN15" s="1122"/>
      <c r="AO15" s="284">
        <v>-137314</v>
      </c>
      <c r="AP15" s="284">
        <v>-3299</v>
      </c>
      <c r="AQ15" s="285">
        <v>-7717</v>
      </c>
      <c r="AR15" s="286">
        <v>-57.3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191</v>
      </c>
      <c r="AL16" s="1121"/>
      <c r="AM16" s="1121"/>
      <c r="AN16" s="1122"/>
      <c r="AO16" s="284">
        <v>3327952</v>
      </c>
      <c r="AP16" s="284">
        <v>79955</v>
      </c>
      <c r="AQ16" s="285">
        <v>115515</v>
      </c>
      <c r="AR16" s="286">
        <v>-30.8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542</v>
      </c>
      <c r="AP20" s="293" t="s">
        <v>543</v>
      </c>
      <c r="AQ20" s="294" t="s">
        <v>544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545</v>
      </c>
      <c r="AL21" s="1124"/>
      <c r="AM21" s="1124"/>
      <c r="AN21" s="1125"/>
      <c r="AO21" s="297">
        <v>7.02</v>
      </c>
      <c r="AP21" s="298">
        <v>10.69</v>
      </c>
      <c r="AQ21" s="299">
        <v>-3.67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546</v>
      </c>
      <c r="AL22" s="1124"/>
      <c r="AM22" s="1124"/>
      <c r="AN22" s="1125"/>
      <c r="AO22" s="302">
        <v>97.3</v>
      </c>
      <c r="AP22" s="303">
        <v>97.4</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547</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548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528</v>
      </c>
      <c r="AP30" s="272"/>
      <c r="AQ30" s="273" t="s">
        <v>529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530</v>
      </c>
      <c r="AQ31" s="279" t="s">
        <v>531</v>
      </c>
      <c r="AR31" s="280" t="s">
        <v>532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550</v>
      </c>
      <c r="AL32" s="1132"/>
      <c r="AM32" s="1132"/>
      <c r="AN32" s="1133"/>
      <c r="AO32" s="312">
        <v>1790436</v>
      </c>
      <c r="AP32" s="312">
        <v>43016</v>
      </c>
      <c r="AQ32" s="313">
        <v>74824</v>
      </c>
      <c r="AR32" s="314">
        <v>-42.5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551</v>
      </c>
      <c r="AL33" s="1132"/>
      <c r="AM33" s="1132"/>
      <c r="AN33" s="1133"/>
      <c r="AO33" s="312" t="s">
        <v>537</v>
      </c>
      <c r="AP33" s="312" t="s">
        <v>537</v>
      </c>
      <c r="AQ33" s="313" t="s">
        <v>537</v>
      </c>
      <c r="AR33" s="314" t="s">
        <v>537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552</v>
      </c>
      <c r="AL34" s="1132"/>
      <c r="AM34" s="1132"/>
      <c r="AN34" s="1133"/>
      <c r="AO34" s="312" t="s">
        <v>537</v>
      </c>
      <c r="AP34" s="312" t="s">
        <v>537</v>
      </c>
      <c r="AQ34" s="313">
        <v>1</v>
      </c>
      <c r="AR34" s="314" t="s">
        <v>537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553</v>
      </c>
      <c r="AL35" s="1132"/>
      <c r="AM35" s="1132"/>
      <c r="AN35" s="1133"/>
      <c r="AO35" s="312">
        <v>517701</v>
      </c>
      <c r="AP35" s="312">
        <v>12438</v>
      </c>
      <c r="AQ35" s="313">
        <v>17427</v>
      </c>
      <c r="AR35" s="314">
        <v>-28.6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554</v>
      </c>
      <c r="AL36" s="1132"/>
      <c r="AM36" s="1132"/>
      <c r="AN36" s="1133"/>
      <c r="AO36" s="312">
        <v>238</v>
      </c>
      <c r="AP36" s="312">
        <v>6</v>
      </c>
      <c r="AQ36" s="313">
        <v>2447</v>
      </c>
      <c r="AR36" s="314">
        <v>-99.8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555</v>
      </c>
      <c r="AL37" s="1132"/>
      <c r="AM37" s="1132"/>
      <c r="AN37" s="1133"/>
      <c r="AO37" s="312">
        <v>5411</v>
      </c>
      <c r="AP37" s="312">
        <v>130</v>
      </c>
      <c r="AQ37" s="313">
        <v>591</v>
      </c>
      <c r="AR37" s="314">
        <v>-78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556</v>
      </c>
      <c r="AL38" s="1135"/>
      <c r="AM38" s="1135"/>
      <c r="AN38" s="1136"/>
      <c r="AO38" s="315" t="s">
        <v>537</v>
      </c>
      <c r="AP38" s="315" t="s">
        <v>537</v>
      </c>
      <c r="AQ38" s="316">
        <v>2</v>
      </c>
      <c r="AR38" s="304" t="s">
        <v>537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557</v>
      </c>
      <c r="AL39" s="1135"/>
      <c r="AM39" s="1135"/>
      <c r="AN39" s="1136"/>
      <c r="AO39" s="312">
        <v>-293079</v>
      </c>
      <c r="AP39" s="312">
        <v>-7041</v>
      </c>
      <c r="AQ39" s="313">
        <v>-3618</v>
      </c>
      <c r="AR39" s="314">
        <v>94.6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558</v>
      </c>
      <c r="AL40" s="1132"/>
      <c r="AM40" s="1132"/>
      <c r="AN40" s="1133"/>
      <c r="AO40" s="312">
        <v>-1347287</v>
      </c>
      <c r="AP40" s="312">
        <v>-32369</v>
      </c>
      <c r="AQ40" s="313">
        <v>-63812</v>
      </c>
      <c r="AR40" s="314">
        <v>-49.3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303</v>
      </c>
      <c r="AL41" s="1138"/>
      <c r="AM41" s="1138"/>
      <c r="AN41" s="1139"/>
      <c r="AO41" s="312">
        <v>673420</v>
      </c>
      <c r="AP41" s="312">
        <v>16179</v>
      </c>
      <c r="AQ41" s="313">
        <v>27863</v>
      </c>
      <c r="AR41" s="314">
        <v>-41.9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528</v>
      </c>
      <c r="AN49" s="1128" t="s">
        <v>562</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563</v>
      </c>
      <c r="AO50" s="329" t="s">
        <v>564</v>
      </c>
      <c r="AP50" s="330" t="s">
        <v>565</v>
      </c>
      <c r="AQ50" s="331" t="s">
        <v>566</v>
      </c>
      <c r="AR50" s="332" t="s">
        <v>567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568</v>
      </c>
      <c r="AL51" s="325"/>
      <c r="AM51" s="333">
        <v>2392385</v>
      </c>
      <c r="AN51" s="334">
        <v>56330</v>
      </c>
      <c r="AO51" s="335">
        <v>-50.2</v>
      </c>
      <c r="AP51" s="336">
        <v>85173</v>
      </c>
      <c r="AQ51" s="337">
        <v>-4.3</v>
      </c>
      <c r="AR51" s="338">
        <v>-45.9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569</v>
      </c>
      <c r="AM52" s="341">
        <v>1376390</v>
      </c>
      <c r="AN52" s="342">
        <v>32408</v>
      </c>
      <c r="AO52" s="343">
        <v>-52.7</v>
      </c>
      <c r="AP52" s="344">
        <v>43913</v>
      </c>
      <c r="AQ52" s="345">
        <v>-3.4</v>
      </c>
      <c r="AR52" s="346">
        <v>-49.3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570</v>
      </c>
      <c r="AL53" s="325"/>
      <c r="AM53" s="333">
        <v>2389825</v>
      </c>
      <c r="AN53" s="334">
        <v>56591</v>
      </c>
      <c r="AO53" s="335">
        <v>0.5</v>
      </c>
      <c r="AP53" s="336">
        <v>94081</v>
      </c>
      <c r="AQ53" s="337">
        <v>10.5</v>
      </c>
      <c r="AR53" s="338">
        <v>-10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569</v>
      </c>
      <c r="AM54" s="341">
        <v>1551213</v>
      </c>
      <c r="AN54" s="342">
        <v>36732</v>
      </c>
      <c r="AO54" s="343">
        <v>13.3</v>
      </c>
      <c r="AP54" s="344">
        <v>48949</v>
      </c>
      <c r="AQ54" s="345">
        <v>11.5</v>
      </c>
      <c r="AR54" s="346">
        <v>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571</v>
      </c>
      <c r="AL55" s="325"/>
      <c r="AM55" s="333">
        <v>3713056</v>
      </c>
      <c r="AN55" s="334">
        <v>88431</v>
      </c>
      <c r="AO55" s="335">
        <v>56.3</v>
      </c>
      <c r="AP55" s="336">
        <v>92632</v>
      </c>
      <c r="AQ55" s="337">
        <v>-1.5</v>
      </c>
      <c r="AR55" s="338">
        <v>57.8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569</v>
      </c>
      <c r="AM56" s="341">
        <v>2289910</v>
      </c>
      <c r="AN56" s="342">
        <v>54537</v>
      </c>
      <c r="AO56" s="343">
        <v>48.5</v>
      </c>
      <c r="AP56" s="344">
        <v>47978</v>
      </c>
      <c r="AQ56" s="345">
        <v>-2</v>
      </c>
      <c r="AR56" s="346">
        <v>50.5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572</v>
      </c>
      <c r="AL57" s="325"/>
      <c r="AM57" s="333">
        <v>2818060</v>
      </c>
      <c r="AN57" s="334">
        <v>67489</v>
      </c>
      <c r="AO57" s="335">
        <v>-23.7</v>
      </c>
      <c r="AP57" s="336">
        <v>96469</v>
      </c>
      <c r="AQ57" s="337">
        <v>4.0999999999999996</v>
      </c>
      <c r="AR57" s="338">
        <v>-27.8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569</v>
      </c>
      <c r="AM58" s="341">
        <v>1698985</v>
      </c>
      <c r="AN58" s="342">
        <v>40688</v>
      </c>
      <c r="AO58" s="343">
        <v>-25.4</v>
      </c>
      <c r="AP58" s="344">
        <v>49775</v>
      </c>
      <c r="AQ58" s="345">
        <v>3.7</v>
      </c>
      <c r="AR58" s="346">
        <v>-29.1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573</v>
      </c>
      <c r="AL59" s="325"/>
      <c r="AM59" s="333">
        <v>1330895</v>
      </c>
      <c r="AN59" s="334">
        <v>31975</v>
      </c>
      <c r="AO59" s="335">
        <v>-52.6</v>
      </c>
      <c r="AP59" s="336">
        <v>85743</v>
      </c>
      <c r="AQ59" s="337">
        <v>-11.1</v>
      </c>
      <c r="AR59" s="338">
        <v>-41.5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569</v>
      </c>
      <c r="AM60" s="341">
        <v>477110</v>
      </c>
      <c r="AN60" s="342">
        <v>11463</v>
      </c>
      <c r="AO60" s="343">
        <v>-71.8</v>
      </c>
      <c r="AP60" s="344">
        <v>45231</v>
      </c>
      <c r="AQ60" s="345">
        <v>-9.1</v>
      </c>
      <c r="AR60" s="346">
        <v>-62.7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574</v>
      </c>
      <c r="AL61" s="347"/>
      <c r="AM61" s="348">
        <v>2528844</v>
      </c>
      <c r="AN61" s="349">
        <v>60163</v>
      </c>
      <c r="AO61" s="350">
        <v>-13.9</v>
      </c>
      <c r="AP61" s="351">
        <v>90820</v>
      </c>
      <c r="AQ61" s="352">
        <v>-0.5</v>
      </c>
      <c r="AR61" s="338">
        <v>-13.4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569</v>
      </c>
      <c r="AM62" s="341">
        <v>1478722</v>
      </c>
      <c r="AN62" s="342">
        <v>35166</v>
      </c>
      <c r="AO62" s="343">
        <v>-17.600000000000001</v>
      </c>
      <c r="AP62" s="344">
        <v>47169</v>
      </c>
      <c r="AQ62" s="345">
        <v>0.1</v>
      </c>
      <c r="AR62" s="346">
        <v>-17.7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tfMsnY51J/GPQTm326KjPOw+dp+47w4Zbiryfmpuhe6wf0N3ySxAPubVMTwCQqUq/QziEv5wqtqvAwTJfnPrw==" saltValue="Qrj4HTxWQBIsgjXPZH2u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576</v>
      </c>
    </row>
    <row r="120" spans="125:125" ht="13.5" hidden="1" customHeight="1" x14ac:dyDescent="0.15"/>
    <row r="121" spans="125:125" ht="13.5" hidden="1" customHeight="1" x14ac:dyDescent="0.15">
      <c r="DU121" s="259"/>
    </row>
  </sheetData>
  <sheetProtection algorithmName="SHA-512" hashValue="PnwbwDVZ6xToQMaokvTSsnySVYqadmWEVF5xzlCisAauQklTCrG6unVPV+eD7ENSk0RV3pPhs+621Y6hmTYjVA==" saltValue="HIGaB3QrtgyUjveR18YD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577</v>
      </c>
    </row>
  </sheetData>
  <sheetProtection algorithmName="SHA-512" hashValue="M9r9QakCQMNxF0HRnIhWvvEjFZ76l7mKVGMBg2iuC1IZWzGu+bQGyVhPv3lrtvjGoduai5qGbPwysJXYBqHd3w==" saltValue="kQcQKIkGPvE9/S3MruRo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140" t="s">
        <v>3</v>
      </c>
      <c r="D47" s="1140"/>
      <c r="E47" s="1141"/>
      <c r="F47" s="11">
        <v>24.84</v>
      </c>
      <c r="G47" s="12">
        <v>23.36</v>
      </c>
      <c r="H47" s="12">
        <v>26.88</v>
      </c>
      <c r="I47" s="12">
        <v>33.79</v>
      </c>
      <c r="J47" s="13">
        <v>37.83</v>
      </c>
    </row>
    <row r="48" spans="2:10" ht="57.75" customHeight="1" x14ac:dyDescent="0.15">
      <c r="B48" s="14"/>
      <c r="C48" s="1142" t="s">
        <v>4</v>
      </c>
      <c r="D48" s="1142"/>
      <c r="E48" s="1143"/>
      <c r="F48" s="15">
        <v>5.51</v>
      </c>
      <c r="G48" s="16">
        <v>6.48</v>
      </c>
      <c r="H48" s="16">
        <v>6.97</v>
      </c>
      <c r="I48" s="16">
        <v>6.33</v>
      </c>
      <c r="J48" s="17">
        <v>7.34</v>
      </c>
    </row>
    <row r="49" spans="2:10" ht="57.75" customHeight="1" thickBot="1" x14ac:dyDescent="0.2">
      <c r="B49" s="18"/>
      <c r="C49" s="1144" t="s">
        <v>5</v>
      </c>
      <c r="D49" s="1144"/>
      <c r="E49" s="1145"/>
      <c r="F49" s="19" t="s">
        <v>583</v>
      </c>
      <c r="G49" s="20" t="s">
        <v>584</v>
      </c>
      <c r="H49" s="20">
        <v>3.21</v>
      </c>
      <c r="I49" s="20">
        <v>5.52</v>
      </c>
      <c r="J49" s="21">
        <v>1.0900000000000001</v>
      </c>
    </row>
    <row r="50" spans="2:10" x14ac:dyDescent="0.15"/>
  </sheetData>
  <sheetProtection algorithmName="SHA-512" hashValue="rVdUP7WnFRxGu37RhBrNoz4VPMyjpEVRES8Tf4puKQSp8VHXwkdzYGpEN5DxWeLl1/Q6vOa33lsKPn8KxODZvw==" saltValue="sZDtMmtFakQpkbF8G13d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152" t="s">
        <v>585</v>
      </c>
      <c r="D34" s="1152"/>
      <c r="E34" s="1153"/>
      <c r="F34" s="32">
        <v>23.2</v>
      </c>
      <c r="G34" s="33">
        <v>24.25</v>
      </c>
      <c r="H34" s="33">
        <v>23.32</v>
      </c>
      <c r="I34" s="33">
        <v>22.53</v>
      </c>
      <c r="J34" s="34">
        <v>23.54</v>
      </c>
      <c r="K34" s="22"/>
      <c r="L34" s="22"/>
      <c r="M34" s="22"/>
      <c r="N34" s="22"/>
      <c r="O34" s="22"/>
      <c r="P34" s="22"/>
    </row>
    <row r="35" spans="1:16" ht="39" customHeight="1" x14ac:dyDescent="0.15">
      <c r="A35" s="22"/>
      <c r="B35" s="35"/>
      <c r="C35" s="1146" t="s">
        <v>586</v>
      </c>
      <c r="D35" s="1147"/>
      <c r="E35" s="1148"/>
      <c r="F35" s="36">
        <v>9.4499999999999993</v>
      </c>
      <c r="G35" s="37">
        <v>10.199999999999999</v>
      </c>
      <c r="H35" s="37">
        <v>9.68</v>
      </c>
      <c r="I35" s="37">
        <v>9.9</v>
      </c>
      <c r="J35" s="38">
        <v>9.86</v>
      </c>
      <c r="K35" s="22"/>
      <c r="L35" s="22"/>
      <c r="M35" s="22"/>
      <c r="N35" s="22"/>
      <c r="O35" s="22"/>
      <c r="P35" s="22"/>
    </row>
    <row r="36" spans="1:16" ht="39" customHeight="1" x14ac:dyDescent="0.15">
      <c r="A36" s="22"/>
      <c r="B36" s="35"/>
      <c r="C36" s="1146" t="s">
        <v>587</v>
      </c>
      <c r="D36" s="1147"/>
      <c r="E36" s="1148"/>
      <c r="F36" s="36">
        <v>4.71</v>
      </c>
      <c r="G36" s="37">
        <v>5.59</v>
      </c>
      <c r="H36" s="37">
        <v>6</v>
      </c>
      <c r="I36" s="37">
        <v>6.31</v>
      </c>
      <c r="J36" s="38">
        <v>7.27</v>
      </c>
      <c r="K36" s="22"/>
      <c r="L36" s="22"/>
      <c r="M36" s="22"/>
      <c r="N36" s="22"/>
      <c r="O36" s="22"/>
      <c r="P36" s="22"/>
    </row>
    <row r="37" spans="1:16" ht="39" customHeight="1" x14ac:dyDescent="0.15">
      <c r="A37" s="22"/>
      <c r="B37" s="35"/>
      <c r="C37" s="1146" t="s">
        <v>588</v>
      </c>
      <c r="D37" s="1147"/>
      <c r="E37" s="1148"/>
      <c r="F37" s="36">
        <v>1.17</v>
      </c>
      <c r="G37" s="37">
        <v>1.37</v>
      </c>
      <c r="H37" s="37">
        <v>1.44</v>
      </c>
      <c r="I37" s="37">
        <v>1.61</v>
      </c>
      <c r="J37" s="38">
        <v>1.71</v>
      </c>
      <c r="K37" s="22"/>
      <c r="L37" s="22"/>
      <c r="M37" s="22"/>
      <c r="N37" s="22"/>
      <c r="O37" s="22"/>
      <c r="P37" s="22"/>
    </row>
    <row r="38" spans="1:16" ht="39" customHeight="1" x14ac:dyDescent="0.15">
      <c r="A38" s="22"/>
      <c r="B38" s="35"/>
      <c r="C38" s="1146" t="s">
        <v>589</v>
      </c>
      <c r="D38" s="1147"/>
      <c r="E38" s="1148"/>
      <c r="F38" s="36">
        <v>2.2799999999999998</v>
      </c>
      <c r="G38" s="37">
        <v>1.23</v>
      </c>
      <c r="H38" s="37">
        <v>1.04</v>
      </c>
      <c r="I38" s="37">
        <v>1.3</v>
      </c>
      <c r="J38" s="38">
        <v>1.34</v>
      </c>
      <c r="K38" s="22"/>
      <c r="L38" s="22"/>
      <c r="M38" s="22"/>
      <c r="N38" s="22"/>
      <c r="O38" s="22"/>
      <c r="P38" s="22"/>
    </row>
    <row r="39" spans="1:16" ht="39" customHeight="1" x14ac:dyDescent="0.15">
      <c r="A39" s="22"/>
      <c r="B39" s="35"/>
      <c r="C39" s="1146" t="s">
        <v>590</v>
      </c>
      <c r="D39" s="1147"/>
      <c r="E39" s="1148"/>
      <c r="F39" s="36">
        <v>0.35</v>
      </c>
      <c r="G39" s="37">
        <v>0</v>
      </c>
      <c r="H39" s="37">
        <v>0.79</v>
      </c>
      <c r="I39" s="37">
        <v>1.04</v>
      </c>
      <c r="J39" s="38">
        <v>0.73</v>
      </c>
      <c r="K39" s="22"/>
      <c r="L39" s="22"/>
      <c r="M39" s="22"/>
      <c r="N39" s="22"/>
      <c r="O39" s="22"/>
      <c r="P39" s="22"/>
    </row>
    <row r="40" spans="1:16" ht="39" customHeight="1" x14ac:dyDescent="0.15">
      <c r="A40" s="22"/>
      <c r="B40" s="35"/>
      <c r="C40" s="1146" t="s">
        <v>591</v>
      </c>
      <c r="D40" s="1147"/>
      <c r="E40" s="1148"/>
      <c r="F40" s="36">
        <v>0</v>
      </c>
      <c r="G40" s="37">
        <v>0</v>
      </c>
      <c r="H40" s="37">
        <v>0.04</v>
      </c>
      <c r="I40" s="37">
        <v>0.01</v>
      </c>
      <c r="J40" s="38">
        <v>0.06</v>
      </c>
      <c r="K40" s="22"/>
      <c r="L40" s="22"/>
      <c r="M40" s="22"/>
      <c r="N40" s="22"/>
      <c r="O40" s="22"/>
      <c r="P40" s="22"/>
    </row>
    <row r="41" spans="1:16" ht="39" customHeight="1" x14ac:dyDescent="0.15">
      <c r="A41" s="22"/>
      <c r="B41" s="35"/>
      <c r="C41" s="1146" t="s">
        <v>592</v>
      </c>
      <c r="D41" s="1147"/>
      <c r="E41" s="1148"/>
      <c r="F41" s="36">
        <v>0.28999999999999998</v>
      </c>
      <c r="G41" s="37">
        <v>0.23</v>
      </c>
      <c r="H41" s="37">
        <v>0.36</v>
      </c>
      <c r="I41" s="37">
        <v>7.0000000000000007E-2</v>
      </c>
      <c r="J41" s="38">
        <v>0.05</v>
      </c>
      <c r="K41" s="22"/>
      <c r="L41" s="22"/>
      <c r="M41" s="22"/>
      <c r="N41" s="22"/>
      <c r="O41" s="22"/>
      <c r="P41" s="22"/>
    </row>
    <row r="42" spans="1:16" ht="39" customHeight="1" x14ac:dyDescent="0.15">
      <c r="A42" s="22"/>
      <c r="B42" s="39"/>
      <c r="C42" s="1146" t="s">
        <v>593</v>
      </c>
      <c r="D42" s="1147"/>
      <c r="E42" s="1148"/>
      <c r="F42" s="36" t="s">
        <v>537</v>
      </c>
      <c r="G42" s="37" t="s">
        <v>537</v>
      </c>
      <c r="H42" s="37" t="s">
        <v>537</v>
      </c>
      <c r="I42" s="37" t="s">
        <v>537</v>
      </c>
      <c r="J42" s="38" t="s">
        <v>537</v>
      </c>
      <c r="K42" s="22"/>
      <c r="L42" s="22"/>
      <c r="M42" s="22"/>
      <c r="N42" s="22"/>
      <c r="O42" s="22"/>
      <c r="P42" s="22"/>
    </row>
    <row r="43" spans="1:16" ht="39" customHeight="1" thickBot="1" x14ac:dyDescent="0.2">
      <c r="A43" s="22"/>
      <c r="B43" s="40"/>
      <c r="C43" s="1149" t="s">
        <v>594</v>
      </c>
      <c r="D43" s="1150"/>
      <c r="E43" s="1151"/>
      <c r="F43" s="41">
        <v>0.81</v>
      </c>
      <c r="G43" s="42">
        <v>0.89</v>
      </c>
      <c r="H43" s="42">
        <v>0.93</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R0JniJz+GteM5SGjmYW+DBMVWZRK2ZaNOYQSLT6Lq4Cq4BEwygknJHSA9vQ59+11dhVSmjHJ3OWYKuabGYrPQ==" saltValue="eEcak2kdhM2gIsPEOrm7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154" t="s">
        <v>11</v>
      </c>
      <c r="C45" s="1155"/>
      <c r="D45" s="58"/>
      <c r="E45" s="1160" t="s">
        <v>12</v>
      </c>
      <c r="F45" s="1160"/>
      <c r="G45" s="1160"/>
      <c r="H45" s="1160"/>
      <c r="I45" s="1160"/>
      <c r="J45" s="1161"/>
      <c r="K45" s="59">
        <v>1562</v>
      </c>
      <c r="L45" s="60">
        <v>1537</v>
      </c>
      <c r="M45" s="60">
        <v>1545</v>
      </c>
      <c r="N45" s="60">
        <v>1691</v>
      </c>
      <c r="O45" s="61">
        <v>1790</v>
      </c>
      <c r="P45" s="48"/>
      <c r="Q45" s="48"/>
      <c r="R45" s="48"/>
      <c r="S45" s="48"/>
      <c r="T45" s="48"/>
      <c r="U45" s="48"/>
    </row>
    <row r="46" spans="1:21" ht="30.75" customHeight="1" x14ac:dyDescent="0.15">
      <c r="A46" s="48"/>
      <c r="B46" s="1156"/>
      <c r="C46" s="1157"/>
      <c r="D46" s="62"/>
      <c r="E46" s="1162" t="s">
        <v>13</v>
      </c>
      <c r="F46" s="1162"/>
      <c r="G46" s="1162"/>
      <c r="H46" s="1162"/>
      <c r="I46" s="1162"/>
      <c r="J46" s="1163"/>
      <c r="K46" s="63" t="s">
        <v>537</v>
      </c>
      <c r="L46" s="64" t="s">
        <v>537</v>
      </c>
      <c r="M46" s="64" t="s">
        <v>537</v>
      </c>
      <c r="N46" s="64" t="s">
        <v>537</v>
      </c>
      <c r="O46" s="65" t="s">
        <v>537</v>
      </c>
      <c r="P46" s="48"/>
      <c r="Q46" s="48"/>
      <c r="R46" s="48"/>
      <c r="S46" s="48"/>
      <c r="T46" s="48"/>
      <c r="U46" s="48"/>
    </row>
    <row r="47" spans="1:21" ht="30.75" customHeight="1" x14ac:dyDescent="0.15">
      <c r="A47" s="48"/>
      <c r="B47" s="1156"/>
      <c r="C47" s="1157"/>
      <c r="D47" s="62"/>
      <c r="E47" s="1162" t="s">
        <v>14</v>
      </c>
      <c r="F47" s="1162"/>
      <c r="G47" s="1162"/>
      <c r="H47" s="1162"/>
      <c r="I47" s="1162"/>
      <c r="J47" s="1163"/>
      <c r="K47" s="63" t="s">
        <v>537</v>
      </c>
      <c r="L47" s="64" t="s">
        <v>537</v>
      </c>
      <c r="M47" s="64" t="s">
        <v>537</v>
      </c>
      <c r="N47" s="64" t="s">
        <v>537</v>
      </c>
      <c r="O47" s="65" t="s">
        <v>537</v>
      </c>
      <c r="P47" s="48"/>
      <c r="Q47" s="48"/>
      <c r="R47" s="48"/>
      <c r="S47" s="48"/>
      <c r="T47" s="48"/>
      <c r="U47" s="48"/>
    </row>
    <row r="48" spans="1:21" ht="30.75" customHeight="1" x14ac:dyDescent="0.15">
      <c r="A48" s="48"/>
      <c r="B48" s="1156"/>
      <c r="C48" s="1157"/>
      <c r="D48" s="62"/>
      <c r="E48" s="1162" t="s">
        <v>15</v>
      </c>
      <c r="F48" s="1162"/>
      <c r="G48" s="1162"/>
      <c r="H48" s="1162"/>
      <c r="I48" s="1162"/>
      <c r="J48" s="1163"/>
      <c r="K48" s="63">
        <v>610</v>
      </c>
      <c r="L48" s="64">
        <v>583</v>
      </c>
      <c r="M48" s="64">
        <v>558</v>
      </c>
      <c r="N48" s="64">
        <v>528</v>
      </c>
      <c r="O48" s="65">
        <v>518</v>
      </c>
      <c r="P48" s="48"/>
      <c r="Q48" s="48"/>
      <c r="R48" s="48"/>
      <c r="S48" s="48"/>
      <c r="T48" s="48"/>
      <c r="U48" s="48"/>
    </row>
    <row r="49" spans="1:21" ht="30.75" customHeight="1" x14ac:dyDescent="0.15">
      <c r="A49" s="48"/>
      <c r="B49" s="1156"/>
      <c r="C49" s="1157"/>
      <c r="D49" s="62"/>
      <c r="E49" s="1162" t="s">
        <v>16</v>
      </c>
      <c r="F49" s="1162"/>
      <c r="G49" s="1162"/>
      <c r="H49" s="1162"/>
      <c r="I49" s="1162"/>
      <c r="J49" s="1163"/>
      <c r="K49" s="63">
        <v>96</v>
      </c>
      <c r="L49" s="64">
        <v>47</v>
      </c>
      <c r="M49" s="64">
        <v>21</v>
      </c>
      <c r="N49" s="64">
        <v>10</v>
      </c>
      <c r="O49" s="65">
        <v>0</v>
      </c>
      <c r="P49" s="48"/>
      <c r="Q49" s="48"/>
      <c r="R49" s="48"/>
      <c r="S49" s="48"/>
      <c r="T49" s="48"/>
      <c r="U49" s="48"/>
    </row>
    <row r="50" spans="1:21" ht="30.75" customHeight="1" x14ac:dyDescent="0.15">
      <c r="A50" s="48"/>
      <c r="B50" s="1156"/>
      <c r="C50" s="1157"/>
      <c r="D50" s="62"/>
      <c r="E50" s="1162" t="s">
        <v>17</v>
      </c>
      <c r="F50" s="1162"/>
      <c r="G50" s="1162"/>
      <c r="H50" s="1162"/>
      <c r="I50" s="1162"/>
      <c r="J50" s="1163"/>
      <c r="K50" s="63">
        <v>3</v>
      </c>
      <c r="L50" s="64">
        <v>5</v>
      </c>
      <c r="M50" s="64">
        <v>5</v>
      </c>
      <c r="N50" s="64">
        <v>3</v>
      </c>
      <c r="O50" s="65">
        <v>5</v>
      </c>
      <c r="P50" s="48"/>
      <c r="Q50" s="48"/>
      <c r="R50" s="48"/>
      <c r="S50" s="48"/>
      <c r="T50" s="48"/>
      <c r="U50" s="48"/>
    </row>
    <row r="51" spans="1:21" ht="30.75" customHeight="1" x14ac:dyDescent="0.15">
      <c r="A51" s="48"/>
      <c r="B51" s="1158"/>
      <c r="C51" s="1159"/>
      <c r="D51" s="66"/>
      <c r="E51" s="1162" t="s">
        <v>18</v>
      </c>
      <c r="F51" s="1162"/>
      <c r="G51" s="1162"/>
      <c r="H51" s="1162"/>
      <c r="I51" s="1162"/>
      <c r="J51" s="1163"/>
      <c r="K51" s="63" t="s">
        <v>537</v>
      </c>
      <c r="L51" s="64" t="s">
        <v>537</v>
      </c>
      <c r="M51" s="64" t="s">
        <v>537</v>
      </c>
      <c r="N51" s="64" t="s">
        <v>537</v>
      </c>
      <c r="O51" s="65" t="s">
        <v>537</v>
      </c>
      <c r="P51" s="48"/>
      <c r="Q51" s="48"/>
      <c r="R51" s="48"/>
      <c r="S51" s="48"/>
      <c r="T51" s="48"/>
      <c r="U51" s="48"/>
    </row>
    <row r="52" spans="1:21" ht="30.75" customHeight="1" x14ac:dyDescent="0.15">
      <c r="A52" s="48"/>
      <c r="B52" s="1164" t="s">
        <v>19</v>
      </c>
      <c r="C52" s="1165"/>
      <c r="D52" s="66"/>
      <c r="E52" s="1162" t="s">
        <v>20</v>
      </c>
      <c r="F52" s="1162"/>
      <c r="G52" s="1162"/>
      <c r="H52" s="1162"/>
      <c r="I52" s="1162"/>
      <c r="J52" s="1163"/>
      <c r="K52" s="63">
        <v>1631</v>
      </c>
      <c r="L52" s="64">
        <v>1558</v>
      </c>
      <c r="M52" s="64">
        <v>1522</v>
      </c>
      <c r="N52" s="64">
        <v>1485</v>
      </c>
      <c r="O52" s="65">
        <v>1640</v>
      </c>
      <c r="P52" s="48"/>
      <c r="Q52" s="48"/>
      <c r="R52" s="48"/>
      <c r="S52" s="48"/>
      <c r="T52" s="48"/>
      <c r="U52" s="48"/>
    </row>
    <row r="53" spans="1:21" ht="30.75" customHeight="1" thickBot="1" x14ac:dyDescent="0.2">
      <c r="A53" s="48"/>
      <c r="B53" s="1166" t="s">
        <v>21</v>
      </c>
      <c r="C53" s="1167"/>
      <c r="D53" s="67"/>
      <c r="E53" s="1168" t="s">
        <v>22</v>
      </c>
      <c r="F53" s="1168"/>
      <c r="G53" s="1168"/>
      <c r="H53" s="1168"/>
      <c r="I53" s="1168"/>
      <c r="J53" s="1169"/>
      <c r="K53" s="68">
        <v>640</v>
      </c>
      <c r="L53" s="69">
        <v>614</v>
      </c>
      <c r="M53" s="69">
        <v>607</v>
      </c>
      <c r="N53" s="69">
        <v>747</v>
      </c>
      <c r="O53" s="70">
        <v>673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595</v>
      </c>
      <c r="P56" s="48"/>
      <c r="Q56" s="48"/>
      <c r="R56" s="48"/>
      <c r="S56" s="48"/>
      <c r="T56" s="48"/>
      <c r="U56" s="48"/>
    </row>
    <row r="57" spans="1:21" ht="31.5" customHeight="1" thickBot="1" x14ac:dyDescent="0.2">
      <c r="A57" s="48"/>
      <c r="B57" s="76"/>
      <c r="C57" s="77"/>
      <c r="D57" s="77"/>
      <c r="E57" s="78"/>
      <c r="F57" s="78"/>
      <c r="G57" s="78"/>
      <c r="H57" s="78"/>
      <c r="I57" s="78"/>
      <c r="J57" s="79" t="s">
        <v>2</v>
      </c>
      <c r="K57" s="80" t="s">
        <v>596</v>
      </c>
      <c r="L57" s="81" t="s">
        <v>597</v>
      </c>
      <c r="M57" s="81" t="s">
        <v>598</v>
      </c>
      <c r="N57" s="81" t="s">
        <v>599</v>
      </c>
      <c r="O57" s="82" t="s">
        <v>600</v>
      </c>
      <c r="P57" s="48"/>
      <c r="Q57" s="48"/>
      <c r="R57" s="48"/>
      <c r="S57" s="48"/>
      <c r="T57" s="48"/>
      <c r="U57" s="48"/>
    </row>
    <row r="58" spans="1:21" ht="31.5" customHeight="1" x14ac:dyDescent="0.15">
      <c r="B58" s="1170" t="s">
        <v>26</v>
      </c>
      <c r="C58" s="1171"/>
      <c r="D58" s="1176" t="s">
        <v>27</v>
      </c>
      <c r="E58" s="1177"/>
      <c r="F58" s="1177"/>
      <c r="G58" s="1177"/>
      <c r="H58" s="1177"/>
      <c r="I58" s="1177"/>
      <c r="J58" s="1178"/>
      <c r="K58" s="83" t="s">
        <v>601</v>
      </c>
      <c r="L58" s="84" t="s">
        <v>601</v>
      </c>
      <c r="M58" s="84" t="s">
        <v>601</v>
      </c>
      <c r="N58" s="84" t="s">
        <v>601</v>
      </c>
      <c r="O58" s="85" t="s">
        <v>601</v>
      </c>
    </row>
    <row r="59" spans="1:21" ht="31.5" customHeight="1" x14ac:dyDescent="0.15">
      <c r="B59" s="1172"/>
      <c r="C59" s="1173"/>
      <c r="D59" s="1179" t="s">
        <v>28</v>
      </c>
      <c r="E59" s="1180"/>
      <c r="F59" s="1180"/>
      <c r="G59" s="1180"/>
      <c r="H59" s="1180"/>
      <c r="I59" s="1180"/>
      <c r="J59" s="1181"/>
      <c r="K59" s="86" t="s">
        <v>601</v>
      </c>
      <c r="L59" s="87" t="s">
        <v>601</v>
      </c>
      <c r="M59" s="87" t="s">
        <v>601</v>
      </c>
      <c r="N59" s="87" t="s">
        <v>601</v>
      </c>
      <c r="O59" s="88" t="s">
        <v>601</v>
      </c>
    </row>
    <row r="60" spans="1:21" ht="31.5" customHeight="1" thickBot="1" x14ac:dyDescent="0.2">
      <c r="B60" s="1174"/>
      <c r="C60" s="1175"/>
      <c r="D60" s="1182" t="s">
        <v>29</v>
      </c>
      <c r="E60" s="1183"/>
      <c r="F60" s="1183"/>
      <c r="G60" s="1183"/>
      <c r="H60" s="1183"/>
      <c r="I60" s="1183"/>
      <c r="J60" s="1184"/>
      <c r="K60" s="89" t="s">
        <v>601</v>
      </c>
      <c r="L60" s="90" t="s">
        <v>601</v>
      </c>
      <c r="M60" s="90" t="s">
        <v>601</v>
      </c>
      <c r="N60" s="90" t="s">
        <v>601</v>
      </c>
      <c r="O60" s="91" t="s">
        <v>601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Sc1Z1B0ByQFF/RGuiARiRiIWzjZBbEHisYA96lZHlhA0u9I/3M7OK37XY4CNkrbOjiUWJMCcTQkXx6xTCIdgA==" saltValue="I/NNl6dS4ZxbSoIW9KzA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578</v>
      </c>
      <c r="J40" s="103" t="s">
        <v>579</v>
      </c>
      <c r="K40" s="103" t="s">
        <v>580</v>
      </c>
      <c r="L40" s="103" t="s">
        <v>581</v>
      </c>
      <c r="M40" s="104" t="s">
        <v>582</v>
      </c>
    </row>
    <row r="41" spans="2:13" ht="27.75" customHeight="1" x14ac:dyDescent="0.15">
      <c r="B41" s="1185" t="s">
        <v>32</v>
      </c>
      <c r="C41" s="1186"/>
      <c r="D41" s="105"/>
      <c r="E41" s="1191" t="s">
        <v>33</v>
      </c>
      <c r="F41" s="1191"/>
      <c r="G41" s="1191"/>
      <c r="H41" s="1192"/>
      <c r="I41" s="355">
        <v>19107</v>
      </c>
      <c r="J41" s="356">
        <v>19075</v>
      </c>
      <c r="K41" s="356">
        <v>19940</v>
      </c>
      <c r="L41" s="356">
        <v>20015</v>
      </c>
      <c r="M41" s="357">
        <v>18942</v>
      </c>
    </row>
    <row r="42" spans="2:13" ht="27.75" customHeight="1" x14ac:dyDescent="0.15">
      <c r="B42" s="1187"/>
      <c r="C42" s="1188"/>
      <c r="D42" s="106"/>
      <c r="E42" s="1193" t="s">
        <v>34</v>
      </c>
      <c r="F42" s="1193"/>
      <c r="G42" s="1193"/>
      <c r="H42" s="1194"/>
      <c r="I42" s="358">
        <v>5</v>
      </c>
      <c r="J42" s="359">
        <v>35</v>
      </c>
      <c r="K42" s="359">
        <v>31</v>
      </c>
      <c r="L42" s="359">
        <v>47</v>
      </c>
      <c r="M42" s="360">
        <v>42</v>
      </c>
    </row>
    <row r="43" spans="2:13" ht="27.75" customHeight="1" x14ac:dyDescent="0.15">
      <c r="B43" s="1187"/>
      <c r="C43" s="1188"/>
      <c r="D43" s="106"/>
      <c r="E43" s="1193" t="s">
        <v>35</v>
      </c>
      <c r="F43" s="1193"/>
      <c r="G43" s="1193"/>
      <c r="H43" s="1194"/>
      <c r="I43" s="358">
        <v>6442</v>
      </c>
      <c r="J43" s="359">
        <v>6039</v>
      </c>
      <c r="K43" s="359">
        <v>5703</v>
      </c>
      <c r="L43" s="359">
        <v>5389</v>
      </c>
      <c r="M43" s="360">
        <v>5031</v>
      </c>
    </row>
    <row r="44" spans="2:13" ht="27.75" customHeight="1" x14ac:dyDescent="0.15">
      <c r="B44" s="1187"/>
      <c r="C44" s="1188"/>
      <c r="D44" s="106"/>
      <c r="E44" s="1193" t="s">
        <v>36</v>
      </c>
      <c r="F44" s="1193"/>
      <c r="G44" s="1193"/>
      <c r="H44" s="1194"/>
      <c r="I44" s="358">
        <v>80</v>
      </c>
      <c r="J44" s="359">
        <v>31</v>
      </c>
      <c r="K44" s="359">
        <v>11</v>
      </c>
      <c r="L44" s="359">
        <v>0</v>
      </c>
      <c r="M44" s="360" t="s">
        <v>537</v>
      </c>
    </row>
    <row r="45" spans="2:13" ht="27.75" customHeight="1" x14ac:dyDescent="0.15">
      <c r="B45" s="1187"/>
      <c r="C45" s="1188"/>
      <c r="D45" s="106"/>
      <c r="E45" s="1193" t="s">
        <v>37</v>
      </c>
      <c r="F45" s="1193"/>
      <c r="G45" s="1193"/>
      <c r="H45" s="1194"/>
      <c r="I45" s="358">
        <v>2490</v>
      </c>
      <c r="J45" s="359">
        <v>2484</v>
      </c>
      <c r="K45" s="359">
        <v>2478</v>
      </c>
      <c r="L45" s="359">
        <v>2436</v>
      </c>
      <c r="M45" s="360">
        <v>2426</v>
      </c>
    </row>
    <row r="46" spans="2:13" ht="27.75" customHeight="1" x14ac:dyDescent="0.15">
      <c r="B46" s="1187"/>
      <c r="C46" s="1188"/>
      <c r="D46" s="107"/>
      <c r="E46" s="1193" t="s">
        <v>38</v>
      </c>
      <c r="F46" s="1193"/>
      <c r="G46" s="1193"/>
      <c r="H46" s="1194"/>
      <c r="I46" s="358">
        <v>310</v>
      </c>
      <c r="J46" s="359">
        <v>245</v>
      </c>
      <c r="K46" s="359">
        <v>286</v>
      </c>
      <c r="L46" s="359">
        <v>164</v>
      </c>
      <c r="M46" s="360">
        <v>103</v>
      </c>
    </row>
    <row r="47" spans="2:13" ht="27.75" customHeight="1" x14ac:dyDescent="0.15">
      <c r="B47" s="1187"/>
      <c r="C47" s="1188"/>
      <c r="D47" s="108"/>
      <c r="E47" s="1195" t="s">
        <v>39</v>
      </c>
      <c r="F47" s="1196"/>
      <c r="G47" s="1196"/>
      <c r="H47" s="1197"/>
      <c r="I47" s="358" t="s">
        <v>537</v>
      </c>
      <c r="J47" s="359" t="s">
        <v>537</v>
      </c>
      <c r="K47" s="359" t="s">
        <v>537</v>
      </c>
      <c r="L47" s="359" t="s">
        <v>537</v>
      </c>
      <c r="M47" s="360" t="s">
        <v>537</v>
      </c>
    </row>
    <row r="48" spans="2:13" ht="27.75" customHeight="1" x14ac:dyDescent="0.15">
      <c r="B48" s="1187"/>
      <c r="C48" s="1188"/>
      <c r="D48" s="106"/>
      <c r="E48" s="1193" t="s">
        <v>40</v>
      </c>
      <c r="F48" s="1193"/>
      <c r="G48" s="1193"/>
      <c r="H48" s="1194"/>
      <c r="I48" s="358" t="s">
        <v>537</v>
      </c>
      <c r="J48" s="359" t="s">
        <v>537</v>
      </c>
      <c r="K48" s="359" t="s">
        <v>537</v>
      </c>
      <c r="L48" s="359" t="s">
        <v>537</v>
      </c>
      <c r="M48" s="360" t="s">
        <v>537</v>
      </c>
    </row>
    <row r="49" spans="2:13" ht="27.75" customHeight="1" x14ac:dyDescent="0.15">
      <c r="B49" s="1189"/>
      <c r="C49" s="1190"/>
      <c r="D49" s="106"/>
      <c r="E49" s="1193" t="s">
        <v>41</v>
      </c>
      <c r="F49" s="1193"/>
      <c r="G49" s="1193"/>
      <c r="H49" s="1194"/>
      <c r="I49" s="358" t="s">
        <v>537</v>
      </c>
      <c r="J49" s="359" t="s">
        <v>537</v>
      </c>
      <c r="K49" s="359" t="s">
        <v>537</v>
      </c>
      <c r="L49" s="359" t="s">
        <v>537</v>
      </c>
      <c r="M49" s="360" t="s">
        <v>537</v>
      </c>
    </row>
    <row r="50" spans="2:13" ht="27.75" customHeight="1" x14ac:dyDescent="0.15">
      <c r="B50" s="1198" t="s">
        <v>42</v>
      </c>
      <c r="C50" s="1199"/>
      <c r="D50" s="109"/>
      <c r="E50" s="1193" t="s">
        <v>43</v>
      </c>
      <c r="F50" s="1193"/>
      <c r="G50" s="1193"/>
      <c r="H50" s="1194"/>
      <c r="I50" s="358">
        <v>7498</v>
      </c>
      <c r="J50" s="359">
        <v>7245</v>
      </c>
      <c r="K50" s="359">
        <v>7758</v>
      </c>
      <c r="L50" s="359">
        <v>8556</v>
      </c>
      <c r="M50" s="360">
        <v>9442</v>
      </c>
    </row>
    <row r="51" spans="2:13" ht="27.75" customHeight="1" x14ac:dyDescent="0.15">
      <c r="B51" s="1187"/>
      <c r="C51" s="1188"/>
      <c r="D51" s="106"/>
      <c r="E51" s="1193" t="s">
        <v>44</v>
      </c>
      <c r="F51" s="1193"/>
      <c r="G51" s="1193"/>
      <c r="H51" s="1194"/>
      <c r="I51" s="358">
        <v>2290</v>
      </c>
      <c r="J51" s="359">
        <v>2166</v>
      </c>
      <c r="K51" s="359">
        <v>1921</v>
      </c>
      <c r="L51" s="359">
        <v>1773</v>
      </c>
      <c r="M51" s="360">
        <v>1865</v>
      </c>
    </row>
    <row r="52" spans="2:13" ht="27.75" customHeight="1" x14ac:dyDescent="0.15">
      <c r="B52" s="1189"/>
      <c r="C52" s="1190"/>
      <c r="D52" s="106"/>
      <c r="E52" s="1193" t="s">
        <v>45</v>
      </c>
      <c r="F52" s="1193"/>
      <c r="G52" s="1193"/>
      <c r="H52" s="1194"/>
      <c r="I52" s="358">
        <v>16649</v>
      </c>
      <c r="J52" s="359">
        <v>16516</v>
      </c>
      <c r="K52" s="359">
        <v>16697</v>
      </c>
      <c r="L52" s="359">
        <v>16749</v>
      </c>
      <c r="M52" s="360">
        <v>15877</v>
      </c>
    </row>
    <row r="53" spans="2:13" ht="27.75" customHeight="1" thickBot="1" x14ac:dyDescent="0.2">
      <c r="B53" s="1200" t="s">
        <v>46</v>
      </c>
      <c r="C53" s="1201"/>
      <c r="D53" s="110"/>
      <c r="E53" s="1202" t="s">
        <v>47</v>
      </c>
      <c r="F53" s="1202"/>
      <c r="G53" s="1202"/>
      <c r="H53" s="1203"/>
      <c r="I53" s="361">
        <v>1997</v>
      </c>
      <c r="J53" s="362">
        <v>1982</v>
      </c>
      <c r="K53" s="362">
        <v>2072</v>
      </c>
      <c r="L53" s="362">
        <v>974</v>
      </c>
      <c r="M53" s="363">
        <v>-641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2/D0Hi0F12eJgY6zngvmDvrfk0tOHgi0q/8hdlZRBymoO1AuvwENkg3uNde3PPpoiFEvVCFR9TkNWW2vu3J2AQ==" saltValue="XM1DSPaaOKtEFNObwSQt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580</v>
      </c>
      <c r="G54" s="119" t="s">
        <v>581</v>
      </c>
      <c r="H54" s="120" t="s">
        <v>582</v>
      </c>
    </row>
    <row r="55" spans="2:8" ht="52.5" customHeight="1" x14ac:dyDescent="0.15">
      <c r="B55" s="121"/>
      <c r="C55" s="1212" t="s">
        <v>50</v>
      </c>
      <c r="D55" s="1212"/>
      <c r="E55" s="1213"/>
      <c r="F55" s="122">
        <v>2776</v>
      </c>
      <c r="G55" s="122">
        <v>3649</v>
      </c>
      <c r="H55" s="123">
        <v>4051</v>
      </c>
    </row>
    <row r="56" spans="2:8" ht="52.5" customHeight="1" x14ac:dyDescent="0.15">
      <c r="B56" s="124"/>
      <c r="C56" s="1214" t="s">
        <v>51</v>
      </c>
      <c r="D56" s="1214"/>
      <c r="E56" s="1215"/>
      <c r="F56" s="125">
        <v>1318</v>
      </c>
      <c r="G56" s="125">
        <v>1229</v>
      </c>
      <c r="H56" s="126">
        <v>1218</v>
      </c>
    </row>
    <row r="57" spans="2:8" ht="53.25" customHeight="1" x14ac:dyDescent="0.15">
      <c r="B57" s="124"/>
      <c r="C57" s="1216" t="s">
        <v>52</v>
      </c>
      <c r="D57" s="1216"/>
      <c r="E57" s="1217"/>
      <c r="F57" s="127">
        <v>2685</v>
      </c>
      <c r="G57" s="127">
        <v>2582</v>
      </c>
      <c r="H57" s="128">
        <v>2941</v>
      </c>
    </row>
    <row r="58" spans="2:8" ht="45.75" customHeight="1" x14ac:dyDescent="0.15">
      <c r="B58" s="129"/>
      <c r="C58" s="1204" t="s">
        <v>617</v>
      </c>
      <c r="D58" s="1205"/>
      <c r="E58" s="1206"/>
      <c r="F58" s="130">
        <v>1461</v>
      </c>
      <c r="G58" s="130">
        <v>1230</v>
      </c>
      <c r="H58" s="131">
        <v>1178</v>
      </c>
    </row>
    <row r="59" spans="2:8" ht="45.75" customHeight="1" x14ac:dyDescent="0.15">
      <c r="B59" s="129"/>
      <c r="C59" s="1204" t="s">
        <v>618</v>
      </c>
      <c r="D59" s="1205"/>
      <c r="E59" s="1206"/>
      <c r="F59" s="130">
        <v>373</v>
      </c>
      <c r="G59" s="130">
        <v>603</v>
      </c>
      <c r="H59" s="131">
        <v>1003</v>
      </c>
    </row>
    <row r="60" spans="2:8" ht="45.75" customHeight="1" x14ac:dyDescent="0.15">
      <c r="B60" s="129"/>
      <c r="C60" s="1204" t="s">
        <v>619</v>
      </c>
      <c r="D60" s="1205"/>
      <c r="E60" s="1206"/>
      <c r="F60" s="130">
        <v>453</v>
      </c>
      <c r="G60" s="130">
        <v>306</v>
      </c>
      <c r="H60" s="131">
        <v>308</v>
      </c>
    </row>
    <row r="61" spans="2:8" ht="45.75" customHeight="1" x14ac:dyDescent="0.15">
      <c r="B61" s="129"/>
      <c r="C61" s="1204" t="s">
        <v>620</v>
      </c>
      <c r="D61" s="1205"/>
      <c r="E61" s="1206"/>
      <c r="F61" s="130">
        <v>245</v>
      </c>
      <c r="G61" s="130">
        <v>246</v>
      </c>
      <c r="H61" s="131">
        <v>246</v>
      </c>
    </row>
    <row r="62" spans="2:8" ht="45.75" customHeight="1" thickBot="1" x14ac:dyDescent="0.2">
      <c r="B62" s="132"/>
      <c r="C62" s="1207" t="s">
        <v>621</v>
      </c>
      <c r="D62" s="1208"/>
      <c r="E62" s="1209"/>
      <c r="F62" s="133">
        <v>75</v>
      </c>
      <c r="G62" s="133">
        <v>75</v>
      </c>
      <c r="H62" s="134">
        <v>74</v>
      </c>
    </row>
    <row r="63" spans="2:8" ht="52.5" customHeight="1" thickBot="1" x14ac:dyDescent="0.2">
      <c r="B63" s="135"/>
      <c r="C63" s="1210" t="s">
        <v>53</v>
      </c>
      <c r="D63" s="1210"/>
      <c r="E63" s="1211"/>
      <c r="F63" s="136">
        <v>6779</v>
      </c>
      <c r="G63" s="136">
        <v>7461</v>
      </c>
      <c r="H63" s="137">
        <v>8210</v>
      </c>
    </row>
    <row r="64" spans="2:8" x14ac:dyDescent="0.15"/>
  </sheetData>
  <sheetProtection algorithmName="SHA-512" hashValue="xo5kKVtacG2TQLlIzRYXNij5F3bq3WGw9Or7sN8tS+Thkhd5Dch+Wg6i4sp4J1iwSdbx6GVbfRfX+Vz2tE4lwA==" saltValue="hHTPa61Oxk/fzaCTlT8M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575</v>
      </c>
      <c r="G2" s="151"/>
      <c r="H2" s="152"/>
    </row>
    <row r="3" spans="1:8" x14ac:dyDescent="0.15">
      <c r="A3" s="148" t="s">
        <v>568</v>
      </c>
      <c r="B3" s="153"/>
      <c r="C3" s="154"/>
      <c r="D3" s="155">
        <v>56330</v>
      </c>
      <c r="E3" s="156"/>
      <c r="F3" s="157">
        <v>85173</v>
      </c>
      <c r="G3" s="158"/>
      <c r="H3" s="159"/>
    </row>
    <row r="4" spans="1:8" x14ac:dyDescent="0.15">
      <c r="A4" s="160"/>
      <c r="B4" s="161"/>
      <c r="C4" s="162"/>
      <c r="D4" s="163">
        <v>32408</v>
      </c>
      <c r="E4" s="164"/>
      <c r="F4" s="165">
        <v>43913</v>
      </c>
      <c r="G4" s="166"/>
      <c r="H4" s="167"/>
    </row>
    <row r="5" spans="1:8" x14ac:dyDescent="0.15">
      <c r="A5" s="148" t="s">
        <v>570</v>
      </c>
      <c r="B5" s="153"/>
      <c r="C5" s="154"/>
      <c r="D5" s="155">
        <v>56591</v>
      </c>
      <c r="E5" s="156"/>
      <c r="F5" s="157">
        <v>94081</v>
      </c>
      <c r="G5" s="158"/>
      <c r="H5" s="159"/>
    </row>
    <row r="6" spans="1:8" x14ac:dyDescent="0.15">
      <c r="A6" s="160"/>
      <c r="B6" s="161"/>
      <c r="C6" s="162"/>
      <c r="D6" s="163">
        <v>36732</v>
      </c>
      <c r="E6" s="164"/>
      <c r="F6" s="165">
        <v>48949</v>
      </c>
      <c r="G6" s="166"/>
      <c r="H6" s="167"/>
    </row>
    <row r="7" spans="1:8" x14ac:dyDescent="0.15">
      <c r="A7" s="148" t="s">
        <v>571</v>
      </c>
      <c r="B7" s="153"/>
      <c r="C7" s="154"/>
      <c r="D7" s="155">
        <v>88431</v>
      </c>
      <c r="E7" s="156"/>
      <c r="F7" s="157">
        <v>92632</v>
      </c>
      <c r="G7" s="158"/>
      <c r="H7" s="159"/>
    </row>
    <row r="8" spans="1:8" x14ac:dyDescent="0.15">
      <c r="A8" s="160"/>
      <c r="B8" s="161"/>
      <c r="C8" s="162"/>
      <c r="D8" s="163">
        <v>54537</v>
      </c>
      <c r="E8" s="164"/>
      <c r="F8" s="165">
        <v>47978</v>
      </c>
      <c r="G8" s="166"/>
      <c r="H8" s="167"/>
    </row>
    <row r="9" spans="1:8" x14ac:dyDescent="0.15">
      <c r="A9" s="148" t="s">
        <v>572</v>
      </c>
      <c r="B9" s="153"/>
      <c r="C9" s="154"/>
      <c r="D9" s="155">
        <v>67489</v>
      </c>
      <c r="E9" s="156"/>
      <c r="F9" s="157">
        <v>96469</v>
      </c>
      <c r="G9" s="158"/>
      <c r="H9" s="159"/>
    </row>
    <row r="10" spans="1:8" x14ac:dyDescent="0.15">
      <c r="A10" s="160"/>
      <c r="B10" s="161"/>
      <c r="C10" s="162"/>
      <c r="D10" s="163">
        <v>40688</v>
      </c>
      <c r="E10" s="164"/>
      <c r="F10" s="165">
        <v>49775</v>
      </c>
      <c r="G10" s="166"/>
      <c r="H10" s="167"/>
    </row>
    <row r="11" spans="1:8" x14ac:dyDescent="0.15">
      <c r="A11" s="148" t="s">
        <v>573</v>
      </c>
      <c r="B11" s="153"/>
      <c r="C11" s="154"/>
      <c r="D11" s="155">
        <v>31975</v>
      </c>
      <c r="E11" s="156"/>
      <c r="F11" s="157">
        <v>85743</v>
      </c>
      <c r="G11" s="158"/>
      <c r="H11" s="159"/>
    </row>
    <row r="12" spans="1:8" x14ac:dyDescent="0.15">
      <c r="A12" s="160"/>
      <c r="B12" s="161"/>
      <c r="C12" s="168"/>
      <c r="D12" s="163">
        <v>11463</v>
      </c>
      <c r="E12" s="164"/>
      <c r="F12" s="165">
        <v>45231</v>
      </c>
      <c r="G12" s="166"/>
      <c r="H12" s="167"/>
    </row>
    <row r="13" spans="1:8" x14ac:dyDescent="0.15">
      <c r="A13" s="148"/>
      <c r="B13" s="153"/>
      <c r="C13" s="169"/>
      <c r="D13" s="170">
        <v>60163</v>
      </c>
      <c r="E13" s="171"/>
      <c r="F13" s="172">
        <v>90820</v>
      </c>
      <c r="G13" s="173"/>
      <c r="H13" s="159"/>
    </row>
    <row r="14" spans="1:8" x14ac:dyDescent="0.15">
      <c r="A14" s="160"/>
      <c r="B14" s="161"/>
      <c r="C14" s="162"/>
      <c r="D14" s="163">
        <v>35166</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5.51</v>
      </c>
      <c r="C19" s="174">
        <f>ROUND(VALUE(SUBSTITUTE(実質収支比率等に係る経年分析!G$48,"▲","-")),2)</f>
        <v>6.48</v>
      </c>
      <c r="D19" s="174">
        <f>ROUND(VALUE(SUBSTITUTE(実質収支比率等に係る経年分析!H$48,"▲","-")),2)</f>
        <v>6.97</v>
      </c>
      <c r="E19" s="174">
        <f>ROUND(VALUE(SUBSTITUTE(実質収支比率等に係る経年分析!I$48,"▲","-")),2)</f>
        <v>6.33</v>
      </c>
      <c r="F19" s="174">
        <f>ROUND(VALUE(SUBSTITUTE(実質収支比率等に係る経年分析!J$48,"▲","-")),2)</f>
        <v>7.34</v>
      </c>
    </row>
    <row r="20" spans="1:11" x14ac:dyDescent="0.15">
      <c r="A20" s="174" t="s">
        <v>57</v>
      </c>
      <c r="B20" s="174">
        <f>ROUND(VALUE(SUBSTITUTE(実質収支比率等に係る経年分析!F$47,"▲","-")),2)</f>
        <v>24.84</v>
      </c>
      <c r="C20" s="174">
        <f>ROUND(VALUE(SUBSTITUTE(実質収支比率等に係る経年分析!G$47,"▲","-")),2)</f>
        <v>23.36</v>
      </c>
      <c r="D20" s="174">
        <f>ROUND(VALUE(SUBSTITUTE(実質収支比率等に係る経年分析!H$47,"▲","-")),2)</f>
        <v>26.88</v>
      </c>
      <c r="E20" s="174">
        <f>ROUND(VALUE(SUBSTITUTE(実質収支比率等に係る経年分析!I$47,"▲","-")),2)</f>
        <v>33.79</v>
      </c>
      <c r="F20" s="174">
        <f>ROUND(VALUE(SUBSTITUTE(実質収支比率等に係る経年分析!J$47,"▲","-")),2)</f>
        <v>37.83</v>
      </c>
    </row>
    <row r="21" spans="1:11" x14ac:dyDescent="0.15">
      <c r="A21" s="174" t="s">
        <v>58</v>
      </c>
      <c r="B21" s="174">
        <f>IF(ISNUMBER(VALUE(SUBSTITUTE(実質収支比率等に係る経年分析!F$49,"▲","-"))),ROUND(VALUE(SUBSTITUTE(実質収支比率等に係る経年分析!F$49,"▲","-")),2),NA())</f>
        <v>-1.77</v>
      </c>
      <c r="C21" s="174">
        <f>IF(ISNUMBER(VALUE(SUBSTITUTE(実質収支比率等に係る経年分析!G$49,"▲","-"))),ROUND(VALUE(SUBSTITUTE(実質収支比率等に係る経年分析!G$49,"▲","-")),2),NA())</f>
        <v>-2.2200000000000002</v>
      </c>
      <c r="D21" s="174">
        <f>IF(ISNUMBER(VALUE(SUBSTITUTE(実質収支比率等に係る経年分析!H$49,"▲","-"))),ROUND(VALUE(SUBSTITUTE(実質収支比率等に係る経年分析!H$49,"▲","-")),2),NA())</f>
        <v>3.21</v>
      </c>
      <c r="E21" s="174">
        <f>IF(ISNUMBER(VALUE(SUBSTITUTE(実質収支比率等に係る経年分析!I$49,"▲","-"))),ROUND(VALUE(SUBSTITUTE(実質収支比率等に係る経年分析!I$49,"▲","-")),2),NA())</f>
        <v>5.52</v>
      </c>
      <c r="F21" s="174">
        <f>IF(ISNUMBER(VALUE(SUBSTITUTE(実質収支比率等に係る経年分析!J$49,"▲","-"))),ROUND(VALUE(SUBSTITUTE(実質収支比率等に係る経年分析!J$49,"▲","-")),2),NA())</f>
        <v>1.0900000000000001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0.93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小諸公園事業特別会計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0.28999999999999998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小諸市野生鳥獣商品化施設運営事業特別会計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小諸市国民健康保険事業特別会計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0.73</v>
      </c>
    </row>
    <row r="32" spans="1:11" x14ac:dyDescent="0.15">
      <c r="A32" s="175" t="str">
        <f>IF(連結実質赤字比率に係る赤字・黒字の構成分析!C$38="",NA(),連結実質赤字比率に係る赤字・黒字の構成分析!C$38)</f>
        <v>小諸市介護保険事業特別会計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2.2799999999999998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1.34</v>
      </c>
    </row>
    <row r="33" spans="1:16" x14ac:dyDescent="0.15">
      <c r="A33" s="175" t="str">
        <f>IF(連結実質赤字比率に係る赤字・黒字の構成分析!C$37="",NA(),連結実質赤字比率に係る赤字・黒字の構成分析!C$37)</f>
        <v>小諸市農業集落排水事業会計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4.71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7.27</v>
      </c>
    </row>
    <row r="35" spans="1:16" x14ac:dyDescent="0.15">
      <c r="A35" s="175" t="str">
        <f>IF(連結実質赤字比率に係る赤字・黒字の構成分析!C$35="",NA(),連結実質赤字比率に係る赤字・黒字の構成分析!C$35)</f>
        <v>小諸市公共下水道事業会計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9.4499999999999993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10.199999999999999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9.86</v>
      </c>
    </row>
    <row r="36" spans="1:16" x14ac:dyDescent="0.15">
      <c r="A36" s="175" t="str">
        <f>IF(連結実質赤字比率に係る赤字・黒字の構成分析!C$34="",NA(),連結実質赤字比率に係る赤字・黒字の構成分析!C$34)</f>
        <v>小諸市水道事業会計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23.54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1631</v>
      </c>
      <c r="E42" s="176"/>
      <c r="F42" s="176"/>
      <c r="G42" s="176">
        <f>'実質公債費比率（分子）の構造'!L$52</f>
        <v>1558</v>
      </c>
      <c r="H42" s="176"/>
      <c r="I42" s="176"/>
      <c r="J42" s="176">
        <f>'実質公債費比率（分子）の構造'!M$52</f>
        <v>1522</v>
      </c>
      <c r="K42" s="176"/>
      <c r="L42" s="176"/>
      <c r="M42" s="176">
        <f>'実質公債費比率（分子）の構造'!N$52</f>
        <v>1485</v>
      </c>
      <c r="N42" s="176"/>
      <c r="O42" s="176"/>
      <c r="P42" s="176">
        <f>'実質公債費比率（分子）の構造'!O$52</f>
        <v>1640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v>
      </c>
      <c r="C44" s="176"/>
      <c r="D44" s="176"/>
      <c r="E44" s="176">
        <f>'実質公債費比率（分子）の構造'!L$50</f>
        <v>5</v>
      </c>
      <c r="F44" s="176"/>
      <c r="G44" s="176"/>
      <c r="H44" s="176">
        <f>'実質公債費比率（分子）の構造'!M$50</f>
        <v>5</v>
      </c>
      <c r="I44" s="176"/>
      <c r="J44" s="176"/>
      <c r="K44" s="176">
        <f>'実質公債費比率（分子）の構造'!N$50</f>
        <v>3</v>
      </c>
      <c r="L44" s="176"/>
      <c r="M44" s="176"/>
      <c r="N44" s="176">
        <f>'実質公債費比率（分子）の構造'!O$50</f>
        <v>5</v>
      </c>
      <c r="O44" s="176"/>
      <c r="P44" s="176"/>
    </row>
    <row r="45" spans="1:16" x14ac:dyDescent="0.15">
      <c r="A45" s="176" t="s">
        <v>68</v>
      </c>
      <c r="B45" s="176">
        <f>'実質公債費比率（分子）の構造'!K$49</f>
        <v>96</v>
      </c>
      <c r="C45" s="176"/>
      <c r="D45" s="176"/>
      <c r="E45" s="176">
        <f>'実質公債費比率（分子）の構造'!L$49</f>
        <v>47</v>
      </c>
      <c r="F45" s="176"/>
      <c r="G45" s="176"/>
      <c r="H45" s="176">
        <f>'実質公債費比率（分子）の構造'!M$49</f>
        <v>21</v>
      </c>
      <c r="I45" s="176"/>
      <c r="J45" s="176"/>
      <c r="K45" s="176">
        <f>'実質公債費比率（分子）の構造'!N$49</f>
        <v>10</v>
      </c>
      <c r="L45" s="176"/>
      <c r="M45" s="176"/>
      <c r="N45" s="176">
        <f>'実質公債費比率（分子）の構造'!O$49</f>
        <v>0</v>
      </c>
      <c r="O45" s="176"/>
      <c r="P45" s="176"/>
    </row>
    <row r="46" spans="1:16" x14ac:dyDescent="0.15">
      <c r="A46" s="176" t="s">
        <v>69</v>
      </c>
      <c r="B46" s="176">
        <f>'実質公債費比率（分子）の構造'!K$48</f>
        <v>610</v>
      </c>
      <c r="C46" s="176"/>
      <c r="D46" s="176"/>
      <c r="E46" s="176">
        <f>'実質公債費比率（分子）の構造'!L$48</f>
        <v>583</v>
      </c>
      <c r="F46" s="176"/>
      <c r="G46" s="176"/>
      <c r="H46" s="176">
        <f>'実質公債費比率（分子）の構造'!M$48</f>
        <v>558</v>
      </c>
      <c r="I46" s="176"/>
      <c r="J46" s="176"/>
      <c r="K46" s="176">
        <f>'実質公債費比率（分子）の構造'!N$48</f>
        <v>528</v>
      </c>
      <c r="L46" s="176"/>
      <c r="M46" s="176"/>
      <c r="N46" s="176">
        <f>'実質公債費比率（分子）の構造'!O$48</f>
        <v>518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1562</v>
      </c>
      <c r="C49" s="176"/>
      <c r="D49" s="176"/>
      <c r="E49" s="176">
        <f>'実質公債費比率（分子）の構造'!L$45</f>
        <v>1537</v>
      </c>
      <c r="F49" s="176"/>
      <c r="G49" s="176"/>
      <c r="H49" s="176">
        <f>'実質公債費比率（分子）の構造'!M$45</f>
        <v>1545</v>
      </c>
      <c r="I49" s="176"/>
      <c r="J49" s="176"/>
      <c r="K49" s="176">
        <f>'実質公債費比率（分子）の構造'!N$45</f>
        <v>1691</v>
      </c>
      <c r="L49" s="176"/>
      <c r="M49" s="176"/>
      <c r="N49" s="176">
        <f>'実質公債費比率（分子）の構造'!O$45</f>
        <v>1790</v>
      </c>
      <c r="O49" s="176"/>
      <c r="P49" s="176"/>
    </row>
    <row r="50" spans="1:16" x14ac:dyDescent="0.15">
      <c r="A50" s="176" t="s">
        <v>73</v>
      </c>
      <c r="B50" s="176" t="e">
        <f>NA()</f>
        <v>#N/A</v>
      </c>
      <c r="C50" s="176">
        <f>IF(ISNUMBER('実質公債費比率（分子）の構造'!K$53),'実質公債費比率（分子）の構造'!K$53,NA())</f>
        <v>640</v>
      </c>
      <c r="D50" s="176" t="e">
        <f>NA()</f>
        <v>#N/A</v>
      </c>
      <c r="E50" s="176" t="e">
        <f>NA()</f>
        <v>#N/A</v>
      </c>
      <c r="F50" s="176">
        <f>IF(ISNUMBER('実質公債費比率（分子）の構造'!L$53),'実質公債費比率（分子）の構造'!L$53,NA())</f>
        <v>614</v>
      </c>
      <c r="G50" s="176" t="e">
        <f>NA()</f>
        <v>#N/A</v>
      </c>
      <c r="H50" s="176" t="e">
        <f>NA()</f>
        <v>#N/A</v>
      </c>
      <c r="I50" s="176">
        <f>IF(ISNUMBER('実質公債費比率（分子）の構造'!M$53),'実質公債費比率（分子）の構造'!M$53,NA())</f>
        <v>607</v>
      </c>
      <c r="J50" s="176" t="e">
        <f>NA()</f>
        <v>#N/A</v>
      </c>
      <c r="K50" s="176" t="e">
        <f>NA()</f>
        <v>#N/A</v>
      </c>
      <c r="L50" s="176">
        <f>IF(ISNUMBER('実質公債費比率（分子）の構造'!N$53),'実質公債費比率（分子）の構造'!N$53,NA())</f>
        <v>747</v>
      </c>
      <c r="M50" s="176" t="e">
        <f>NA()</f>
        <v>#N/A</v>
      </c>
      <c r="N50" s="176" t="e">
        <f>NA()</f>
        <v>#N/A</v>
      </c>
      <c r="O50" s="176">
        <f>IF(ISNUMBER('実質公債費比率（分子）の構造'!O$53),'実質公債費比率（分子）の構造'!O$53,NA())</f>
        <v>673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16649</v>
      </c>
      <c r="E56" s="175"/>
      <c r="F56" s="175"/>
      <c r="G56" s="175">
        <f>'将来負担比率（分子）の構造'!J$52</f>
        <v>16516</v>
      </c>
      <c r="H56" s="175"/>
      <c r="I56" s="175"/>
      <c r="J56" s="175">
        <f>'将来負担比率（分子）の構造'!K$52</f>
        <v>16697</v>
      </c>
      <c r="K56" s="175"/>
      <c r="L56" s="175"/>
      <c r="M56" s="175">
        <f>'将来負担比率（分子）の構造'!L$52</f>
        <v>16749</v>
      </c>
      <c r="N56" s="175"/>
      <c r="O56" s="175"/>
      <c r="P56" s="175">
        <f>'将来負担比率（分子）の構造'!M$52</f>
        <v>15877</v>
      </c>
    </row>
    <row r="57" spans="1:16" x14ac:dyDescent="0.15">
      <c r="A57" s="175" t="s">
        <v>44</v>
      </c>
      <c r="B57" s="175"/>
      <c r="C57" s="175"/>
      <c r="D57" s="175">
        <f>'将来負担比率（分子）の構造'!I$51</f>
        <v>2290</v>
      </c>
      <c r="E57" s="175"/>
      <c r="F57" s="175"/>
      <c r="G57" s="175">
        <f>'将来負担比率（分子）の構造'!J$51</f>
        <v>2166</v>
      </c>
      <c r="H57" s="175"/>
      <c r="I57" s="175"/>
      <c r="J57" s="175">
        <f>'将来負担比率（分子）の構造'!K$51</f>
        <v>1921</v>
      </c>
      <c r="K57" s="175"/>
      <c r="L57" s="175"/>
      <c r="M57" s="175">
        <f>'将来負担比率（分子）の構造'!L$51</f>
        <v>1773</v>
      </c>
      <c r="N57" s="175"/>
      <c r="O57" s="175"/>
      <c r="P57" s="175">
        <f>'将来負担比率（分子）の構造'!M$51</f>
        <v>1865</v>
      </c>
    </row>
    <row r="58" spans="1:16" x14ac:dyDescent="0.15">
      <c r="A58" s="175" t="s">
        <v>43</v>
      </c>
      <c r="B58" s="175"/>
      <c r="C58" s="175"/>
      <c r="D58" s="175">
        <f>'将来負担比率（分子）の構造'!I$50</f>
        <v>7498</v>
      </c>
      <c r="E58" s="175"/>
      <c r="F58" s="175"/>
      <c r="G58" s="175">
        <f>'将来負担比率（分子）の構造'!J$50</f>
        <v>7245</v>
      </c>
      <c r="H58" s="175"/>
      <c r="I58" s="175"/>
      <c r="J58" s="175">
        <f>'将来負担比率（分子）の構造'!K$50</f>
        <v>7758</v>
      </c>
      <c r="K58" s="175"/>
      <c r="L58" s="175"/>
      <c r="M58" s="175">
        <f>'将来負担比率（分子）の構造'!L$50</f>
        <v>8556</v>
      </c>
      <c r="N58" s="175"/>
      <c r="O58" s="175"/>
      <c r="P58" s="175">
        <f>'将来負担比率（分子）の構造'!M$50</f>
        <v>9442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310</v>
      </c>
      <c r="C61" s="175"/>
      <c r="D61" s="175"/>
      <c r="E61" s="175">
        <f>'将来負担比率（分子）の構造'!J$46</f>
        <v>245</v>
      </c>
      <c r="F61" s="175"/>
      <c r="G61" s="175"/>
      <c r="H61" s="175">
        <f>'将来負担比率（分子）の構造'!K$46</f>
        <v>286</v>
      </c>
      <c r="I61" s="175"/>
      <c r="J61" s="175"/>
      <c r="K61" s="175">
        <f>'将来負担比率（分子）の構造'!L$46</f>
        <v>164</v>
      </c>
      <c r="L61" s="175"/>
      <c r="M61" s="175"/>
      <c r="N61" s="175">
        <f>'将来負担比率（分子）の構造'!M$46</f>
        <v>103</v>
      </c>
      <c r="O61" s="175"/>
      <c r="P61" s="175"/>
    </row>
    <row r="62" spans="1:16" x14ac:dyDescent="0.15">
      <c r="A62" s="175" t="s">
        <v>37</v>
      </c>
      <c r="B62" s="175">
        <f>'将来負担比率（分子）の構造'!I$45</f>
        <v>2490</v>
      </c>
      <c r="C62" s="175"/>
      <c r="D62" s="175"/>
      <c r="E62" s="175">
        <f>'将来負担比率（分子）の構造'!J$45</f>
        <v>2484</v>
      </c>
      <c r="F62" s="175"/>
      <c r="G62" s="175"/>
      <c r="H62" s="175">
        <f>'将来負担比率（分子）の構造'!K$45</f>
        <v>2478</v>
      </c>
      <c r="I62" s="175"/>
      <c r="J62" s="175"/>
      <c r="K62" s="175">
        <f>'将来負担比率（分子）の構造'!L$45</f>
        <v>2436</v>
      </c>
      <c r="L62" s="175"/>
      <c r="M62" s="175"/>
      <c r="N62" s="175">
        <f>'将来負担比率（分子）の構造'!M$45</f>
        <v>2426</v>
      </c>
      <c r="O62" s="175"/>
      <c r="P62" s="175"/>
    </row>
    <row r="63" spans="1:16" x14ac:dyDescent="0.15">
      <c r="A63" s="175" t="s">
        <v>36</v>
      </c>
      <c r="B63" s="175">
        <f>'将来負担比率（分子）の構造'!I$44</f>
        <v>80</v>
      </c>
      <c r="C63" s="175"/>
      <c r="D63" s="175"/>
      <c r="E63" s="175">
        <f>'将来負担比率（分子）の構造'!J$44</f>
        <v>31</v>
      </c>
      <c r="F63" s="175"/>
      <c r="G63" s="175"/>
      <c r="H63" s="175">
        <f>'将来負担比率（分子）の構造'!K$44</f>
        <v>11</v>
      </c>
      <c r="I63" s="175"/>
      <c r="J63" s="175"/>
      <c r="K63" s="175">
        <f>'将来負担比率（分子）の構造'!L$44</f>
        <v>0</v>
      </c>
      <c r="L63" s="175"/>
      <c r="M63" s="175"/>
      <c r="N63" s="175" t="str">
        <f>'将来負担比率（分子）の構造'!M$44</f>
        <v>-</v>
      </c>
      <c r="O63" s="175"/>
      <c r="P63" s="175"/>
    </row>
    <row r="64" spans="1:16" x14ac:dyDescent="0.15">
      <c r="A64" s="175" t="s">
        <v>35</v>
      </c>
      <c r="B64" s="175">
        <f>'将来負担比率（分子）の構造'!I$43</f>
        <v>6442</v>
      </c>
      <c r="C64" s="175"/>
      <c r="D64" s="175"/>
      <c r="E64" s="175">
        <f>'将来負担比率（分子）の構造'!J$43</f>
        <v>6039</v>
      </c>
      <c r="F64" s="175"/>
      <c r="G64" s="175"/>
      <c r="H64" s="175">
        <f>'将来負担比率（分子）の構造'!K$43</f>
        <v>5703</v>
      </c>
      <c r="I64" s="175"/>
      <c r="J64" s="175"/>
      <c r="K64" s="175">
        <f>'将来負担比率（分子）の構造'!L$43</f>
        <v>5389</v>
      </c>
      <c r="L64" s="175"/>
      <c r="M64" s="175"/>
      <c r="N64" s="175">
        <f>'将来負担比率（分子）の構造'!M$43</f>
        <v>5031</v>
      </c>
      <c r="O64" s="175"/>
      <c r="P64" s="175"/>
    </row>
    <row r="65" spans="1:16" x14ac:dyDescent="0.15">
      <c r="A65" s="175" t="s">
        <v>34</v>
      </c>
      <c r="B65" s="175">
        <f>'将来負担比率（分子）の構造'!I$42</f>
        <v>5</v>
      </c>
      <c r="C65" s="175"/>
      <c r="D65" s="175"/>
      <c r="E65" s="175">
        <f>'将来負担比率（分子）の構造'!J$42</f>
        <v>35</v>
      </c>
      <c r="F65" s="175"/>
      <c r="G65" s="175"/>
      <c r="H65" s="175">
        <f>'将来負担比率（分子）の構造'!K$42</f>
        <v>31</v>
      </c>
      <c r="I65" s="175"/>
      <c r="J65" s="175"/>
      <c r="K65" s="175">
        <f>'将来負担比率（分子）の構造'!L$42</f>
        <v>47</v>
      </c>
      <c r="L65" s="175"/>
      <c r="M65" s="175"/>
      <c r="N65" s="175">
        <f>'将来負担比率（分子）の構造'!M$42</f>
        <v>42</v>
      </c>
      <c r="O65" s="175"/>
      <c r="P65" s="175"/>
    </row>
    <row r="66" spans="1:16" x14ac:dyDescent="0.15">
      <c r="A66" s="175" t="s">
        <v>33</v>
      </c>
      <c r="B66" s="175">
        <f>'将来負担比率（分子）の構造'!I$41</f>
        <v>19107</v>
      </c>
      <c r="C66" s="175"/>
      <c r="D66" s="175"/>
      <c r="E66" s="175">
        <f>'将来負担比率（分子）の構造'!J$41</f>
        <v>19075</v>
      </c>
      <c r="F66" s="175"/>
      <c r="G66" s="175"/>
      <c r="H66" s="175">
        <f>'将来負担比率（分子）の構造'!K$41</f>
        <v>19940</v>
      </c>
      <c r="I66" s="175"/>
      <c r="J66" s="175"/>
      <c r="K66" s="175">
        <f>'将来負担比率（分子）の構造'!L$41</f>
        <v>20015</v>
      </c>
      <c r="L66" s="175"/>
      <c r="M66" s="175"/>
      <c r="N66" s="175">
        <f>'将来負担比率（分子）の構造'!M$41</f>
        <v>18942</v>
      </c>
      <c r="O66" s="175"/>
      <c r="P66" s="175"/>
    </row>
    <row r="67" spans="1:16" x14ac:dyDescent="0.15">
      <c r="A67" s="175" t="s">
        <v>77</v>
      </c>
      <c r="B67" s="175" t="e">
        <f>NA()</f>
        <v>#N/A</v>
      </c>
      <c r="C67" s="175">
        <f>IF(ISNUMBER('将来負担比率（分子）の構造'!I$53), IF('将来負担比率（分子）の構造'!I$53 &lt; 0, 0, '将来負担比率（分子）の構造'!I$53), NA())</f>
        <v>1997</v>
      </c>
      <c r="D67" s="175" t="e">
        <f>NA()</f>
        <v>#N/A</v>
      </c>
      <c r="E67" s="175" t="e">
        <f>NA()</f>
        <v>#N/A</v>
      </c>
      <c r="F67" s="175">
        <f>IF(ISNUMBER('将来負担比率（分子）の構造'!J$53), IF('将来負担比率（分子）の構造'!J$53 &lt; 0, 0, '将来負担比率（分子）の構造'!J$53), NA())</f>
        <v>1982</v>
      </c>
      <c r="G67" s="175" t="e">
        <f>NA()</f>
        <v>#N/A</v>
      </c>
      <c r="H67" s="175" t="e">
        <f>NA()</f>
        <v>#N/A</v>
      </c>
      <c r="I67" s="175">
        <f>IF(ISNUMBER('将来負担比率（分子）の構造'!K$53), IF('将来負担比率（分子）の構造'!K$53 &lt; 0, 0, '将来負担比率（分子）の構造'!K$53), NA())</f>
        <v>2072</v>
      </c>
      <c r="J67" s="175" t="e">
        <f>NA()</f>
        <v>#N/A</v>
      </c>
      <c r="K67" s="175" t="e">
        <f>NA()</f>
        <v>#N/A</v>
      </c>
      <c r="L67" s="175">
        <f>IF(ISNUMBER('将来負担比率（分子）の構造'!L$53), IF('将来負担比率（分子）の構造'!L$53 &lt; 0, 0, '将来負担比率（分子）の構造'!L$53), NA())</f>
        <v>974</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2776</v>
      </c>
      <c r="C72" s="179">
        <f>基金残高に係る経年分析!G55</f>
        <v>3649</v>
      </c>
      <c r="D72" s="179">
        <f>基金残高に係る経年分析!H55</f>
        <v>4051</v>
      </c>
    </row>
    <row r="73" spans="1:16" x14ac:dyDescent="0.15">
      <c r="A73" s="178" t="s">
        <v>80</v>
      </c>
      <c r="B73" s="179">
        <f>基金残高に係る経年分析!F56</f>
        <v>1318</v>
      </c>
      <c r="C73" s="179">
        <f>基金残高に係る経年分析!G56</f>
        <v>1229</v>
      </c>
      <c r="D73" s="179">
        <f>基金残高に係る経年分析!H56</f>
        <v>1218</v>
      </c>
    </row>
    <row r="74" spans="1:16" x14ac:dyDescent="0.15">
      <c r="A74" s="178" t="s">
        <v>81</v>
      </c>
      <c r="B74" s="179">
        <f>基金残高に係る経年分析!F57</f>
        <v>2685</v>
      </c>
      <c r="C74" s="179">
        <f>基金残高に係る経年分析!G57</f>
        <v>2582</v>
      </c>
      <c r="D74" s="179">
        <f>基金残高に係る経年分析!H57</f>
        <v>2941</v>
      </c>
    </row>
  </sheetData>
  <sheetProtection algorithmName="SHA-512" hashValue="JbS+DvBZYbA1+7yL3J9kbO+i3g6y2QKZn7ZABlJ13QUur2t6PYWLMwxKQ+aOOLREAl5pRDaLUajfIjMQQorLYA==" saltValue="trrvCvdbS3PpJgyeo+s7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2024-03-14T02:27:18Z</dcterms:created>
  <dcterms:modified xsi:type="dcterms:W3CDTF">2024-03-22T08:06:32Z</dcterms:modified>
  <cp:category/>
</cp:coreProperties>
</file>