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5総務部\3053財政課\30531財政係\06一般財政\01一般財政\R04\R5.3月\R5.3.3（長野県施行）【315(水)15時〆】令和３年度財政状況資料集の作成及び提出について（依頼）（市町村分）\03.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<sst xmlns="http://schemas.openxmlformats.org/spreadsheetml/2006/main" count="1101" uniqueCount="607">
  <si>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</si>
  <si>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</si>
  <si>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</si>
  <si>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</si>
  <si>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</si>
  <si>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</si>
  <si>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</si>
  <si>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</si>
  <si>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</si>
  <si>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</si>
  <si>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</si>
  <si>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</si>
  <si>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</si>
  <si>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</si>
  <si>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</si>
  <si>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</si>
  <si>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</si>
  <si>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</si>
  <si>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</si>
  <si>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</si>
  <si>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</si>
  <si>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</si>
  <si>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</si>
  <si>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</si>
  <si>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</si>
  <si>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</si>
  <si>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</si>
  <si>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</si>
  <si>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</si>
  <si>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</si>
  <si>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</si>
  <si>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</si>
  <si>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</si>
  <si>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</si>
  <si>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</si>
  <si>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</si>
  <si>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</si>
  <si>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</si>
  <si>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</si>
  <si>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</si>
  <si>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</si>
  <si>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</si>
  <si>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</si>
  <si>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</si>
  <si>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</si>
  <si>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</si>
  <si>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</si>
  <si>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</si>
  <si>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</si>
  <si>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</si>
  <si>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</si>
  <si>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</si>
  <si>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</si>
  <si>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</si>
  <si>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</si>
  <si>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</si>
  <si>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</si>
  <si>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</si>
  <si>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</si>
  <si>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</si>
  <si>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</si>
  <si>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</si>
  <si>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</si>
  <si>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</si>
  <si>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</si>
  <si>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</si>
  <si>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</si>
  <si>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</si>
  <si>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</si>
  <si>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</si>
  <si>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</si>
  <si>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</si>
  <si>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</si>
  <si>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</si>
  <si>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</si>
  <si>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</si>
  <si>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</si>
  <si>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</si>
  <si>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</si>
  <si>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</si>
  <si>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</si>
  <si>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</si>
  <si>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</si>
  <si>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</si>
  <si>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</si>
  <si>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</si>
  <si>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</si>
  <si>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</si>
  <si>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</si>
  <si>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</si>
  <si>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</si>
  <si>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</si>
  <si>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</si>
  <si>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</si>
  <si>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</si>
  <si>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</si>
  <si>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</si>
  <si>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</si>
  <si>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</si>
  <si>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</si>
  <si>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</si>
  <si>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</si>
  <si>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</si>
  <si>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</si>
  <si>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</si>
  <si>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</si>
  <si>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</si>
  <si>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</si>
  <si>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</si>
  <si>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</si>
  <si>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</si>
  <si>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</si>
  <si>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</si>
  <si>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</si>
  <si>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</si>
  <si>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</si>
  <si>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</si>
  <si>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</si>
  <si>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</si>
  <si>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</si>
  <si>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</si>
  <si>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</si>
  <si>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</si>
  <si>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</si>
  <si>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</si>
  <si>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</si>
  <si>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</si>
  <si>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</si>
  <si>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</si>
  <si>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</si>
  <si>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</si>
  <si>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</si>
  <si>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</si>
  <si>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</si>
  <si>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</si>
  <si>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</si>
  <si>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</si>
  <si>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</si>
  <si>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</si>
  <si>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</si>
  <si>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</si>
  <si>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</si>
  <si>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</si>
  <si>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</si>
  <si>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</si>
  <si>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</si>
  <si>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</si>
  <si>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</si>
  <si>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</si>
  <si>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</si>
  <si>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</si>
  <si>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</si>
  <si>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</si>
  <si>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</si>
  <si>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</si>
  <si>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</si>
  <si>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</si>
  <si>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</si>
  <si>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</si>
  <si>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</si>
  <si>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</si>
  <si>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</si>
  <si>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</si>
  <si>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</si>
  <si>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</si>
  <si>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</si>
  <si>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</si>
  <si>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</si>
  <si>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</si>
  <si>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</si>
  <si>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</si>
  <si>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</si>
  <si>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</si>
  <si>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</si>
  <si>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</si>
  <si>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</si>
  <si>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</si>
  <si>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</si>
  <si>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</si>
  <si>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</si>
  <si>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</si>
  <si>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</si>
  <si>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</si>
  <si>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</si>
  <si>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</si>
  <si>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</si>
  <si>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</si>
  <si>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</si>
  <si>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</si>
  <si>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</si>
  <si>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</si>
  <si>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</si>
  <si>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</si>
  <si>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</si>
  <si>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</si>
  <si>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</si>
  <si>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</si>
  <si>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</si>
  <si>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</si>
  <si>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</si>
  <si>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</si>
  <si>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</si>
  <si>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</si>
  <si>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</si>
  <si>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</si>
  <si>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</si>
  <si>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</si>
  <si>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</si>
  <si>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</si>
  <si>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</si>
  <si>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</si>
  <si>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</si>
  <si>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</si>
  <si>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</si>
  <si>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</si>
  <si>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</si>
  <si>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</si>
  <si>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長野県小諸市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</si>
  <si>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</si>
  <si>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</si>
  <si>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</si>
  <si>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</si>
  <si>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</si>
  <si>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</si>
  <si>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</si>
  <si>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</si>
  <si>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</si>
  <si>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</si>
  <si>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</si>
  <si>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</si>
  <si>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</si>
  <si>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</si>
  <si>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</si>
  <si>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</si>
  <si>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</si>
  <si>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</si>
  <si>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</si>
  <si>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</si>
  <si>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</si>
  <si>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</si>
  <si>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</si>
  <si>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</si>
  <si>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</si>
  <si>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</si>
  <si>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</si>
  <si>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</si>
  <si>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</si>
  <si>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</si>
  <si>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</si>
  <si>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</si>
  <si>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</si>
  <si>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</si>
  <si>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</si>
  <si>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</si>
  <si>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</si>
  <si>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</si>
  <si>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</si>
  <si>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</si>
  <si>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</si>
  <si>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</si>
  <si>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</si>
  <si>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</si>
  <si>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</si>
  <si>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</si>
  <si>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</si>
  <si>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</si>
  <si>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</si>
  <si>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</si>
  <si>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</si>
  <si>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</si>
  <si>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</si>
  <si>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</si>
  <si>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</si>
  <si>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</si>
  <si>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</si>
  <si>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</si>
  <si>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</si>
  <si>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</si>
  <si>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</si>
  <si>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</si>
  <si>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</si>
  <si>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</si>
  <si>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</si>
  <si>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</si>
  <si>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</si>
  <si>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</si>
  <si>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</si>
  <si>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</si>
  <si>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</si>
  <si>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</si>
  <si>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</si>
  <si>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</si>
  <si>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</si>
  <si>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</si>
  <si>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</si>
  <si>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</si>
  <si>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</si>
  <si>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</si>
  <si>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</si>
  <si>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</si>
  <si>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</si>
  <si>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</si>
  <si>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</si>
  <si>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</si>
  <si>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</si>
  <si>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</si>
  <si>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</si>
  <si>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</si>
  <si>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</si>
  <si>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</si>
  <si>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</si>
  <si>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</si>
  <si>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</si>
  <si>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</si>
  <si>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</si>
  <si>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</si>
  <si>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</si>
  <si>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</si>
  <si>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</si>
  <si>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</si>
  <si>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</si>
  <si>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</si>
  <si>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</si>
  <si>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</si>
  <si>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</si>
  <si>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</si>
  <si>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</si>
  <si>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</si>
  <si>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</si>
  <si>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</si>
  <si>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</si>
  <si>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</si>
  <si>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</si>
  <si>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</si>
  <si>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</si>
  <si>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</si>
  <si>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</si>
  <si>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</si>
  <si>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</si>
  <si>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</si>
  <si>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</si>
  <si>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</si>
  <si>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</si>
  <si>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</si>
  <si>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</si>
  <si>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</si>
  <si>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</si>
  <si>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</si>
  <si>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</si>
  <si>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</si>
  <si>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</si>
  <si>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</si>
  <si>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</si>
  <si>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</si>
  <si>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</si>
  <si>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</si>
  <si>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</si>
  <si>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</si>
  <si>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</si>
  <si>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</si>
  <si>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</si>
  <si>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</si>
  <si>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</si>
  <si>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</si>
  <si>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</si>
  <si>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</si>
  <si>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</si>
  <si>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</si>
  <si>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</si>
  <si>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</si>
  <si>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</si>
  <si>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</si>
  <si>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</si>
  <si>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長野県小諸市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</si>
  <si>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</si>
  <si>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</si>
  <si>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</si>
  <si>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</si>
  <si>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</si>
  <si>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</si>
  <si>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</si>
  <si>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</si>
  <si>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</si>
  <si>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</si>
  <si>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</si>
  <si>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</si>
  <si>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</si>
  <si>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</si>
  <si>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</si>
  <si>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</si>
  <si>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</si>
  <si>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</si>
  <si>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</si>
  <si>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</si>
  <si>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</si>
  <si>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t>
    <phoneticPr fontId="5"/>
  </si>
  <si>
    <t>小諸市奨学資金特別会計</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</si>
  <si>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</si>
  <si>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</si>
  <si>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</si>
  <si>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</si>
  <si>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</si>
  <si>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</si>
  <si>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</si>
  <si>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</si>
  <si>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</si>
  <si>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</si>
  <si>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</si>
  <si>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</si>
  <si>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</si>
  <si>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</si>
  <si>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</si>
  <si>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</si>
  <si>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</si>
  <si>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</si>
  <si>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</si>
  <si>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</si>
  <si>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</si>
  <si>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</si>
  <si>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小諸市農業集落排水事業会計</t>
    <phoneticPr fontId="5"/>
  </si>
  <si>
    <t>小諸公園事業特別会計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</si>
  <si>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</si>
  <si>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</si>
  <si>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</si>
  <si>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</si>
  <si>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</si>
  <si>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</si>
  <si>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</si>
  <si>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</si>
  <si>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</si>
  <si>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</si>
  <si>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</si>
  <si>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</si>
  <si>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</si>
  <si>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</si>
  <si>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</si>
  <si>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</si>
  <si>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</si>
  <si>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</si>
  <si>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</si>
  <si>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</si>
  <si>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</si>
  <si>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</si>
  <si>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</si>
  <si>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</si>
  <si>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</si>
  <si>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</si>
  <si>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</si>
  <si>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</si>
  <si>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</si>
  <si>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</si>
  <si>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</si>
  <si>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</si>
  <si>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</si>
  <si>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</si>
  <si>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</si>
  <si>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</si>
  <si>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</si>
  <si>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</si>
  <si>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</si>
  <si>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</si>
  <si>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</si>
  <si>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</si>
  <si>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</si>
  <si>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</si>
  <si>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</si>
  <si>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</si>
  <si>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</si>
  <si>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</si>
  <si>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</si>
  <si>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</si>
  <si>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</si>
  <si>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</si>
  <si>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</si>
  <si>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</si>
  <si>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</si>
  <si>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</si>
  <si>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</si>
  <si>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</si>
  <si>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</si>
  <si>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</si>
  <si>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小諸市水道事業会計</t>
    <phoneticPr fontId="5"/>
  </si>
  <si>
    <t>(Ｆ)</t>
    <phoneticPr fontId="5"/>
  </si>
  <si>
    <t>小諸公園事業特別会計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</si>
  <si>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</si>
  <si>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</si>
  <si>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</si>
  <si>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</si>
  <si>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</si>
  <si>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</si>
  <si>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</si>
  <si>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</si>
  <si>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</si>
  <si>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</si>
  <si>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</si>
  <si>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</si>
  <si>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</si>
  <si>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</si>
  <si>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</si>
  <si>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</si>
  <si>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</si>
  <si>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</si>
  <si>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</si>
  <si>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</si>
  <si>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</si>
  <si>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</si>
  <si>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</si>
  <si>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</si>
  <si>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</si>
  <si>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</si>
  <si>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</si>
  <si>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</si>
  <si>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</si>
  <si>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</si>
  <si>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</si>
  <si>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</si>
  <si>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</si>
  <si>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</si>
  <si>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</si>
  <si>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</si>
  <si>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</si>
  <si>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</si>
  <si>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</si>
  <si>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</si>
  <si>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</si>
  <si>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</si>
  <si>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</si>
  <si>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</si>
  <si>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</si>
  <si>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</si>
  <si>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</si>
  <si>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</si>
  <si>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</si>
  <si>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</si>
  <si>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</si>
  <si>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</si>
  <si>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</si>
  <si>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</si>
  <si>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</si>
  <si>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</si>
  <si>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</si>
  <si>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</si>
  <si>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</si>
  <si>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</si>
  <si>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</si>
  <si>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</si>
  <si>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</si>
  <si>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</si>
  <si>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</si>
  <si>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</si>
  <si>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</si>
  <si>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</si>
  <si>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</si>
  <si>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</si>
  <si>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</si>
  <si>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</si>
  <si>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</si>
  <si>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</si>
  <si>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</si>
  <si>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</si>
  <si>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</si>
  <si>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</si>
  <si>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</si>
  <si>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</si>
  <si>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</si>
  <si>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</si>
  <si>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</si>
  <si>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5.15</t>
  </si>
  <si>
    <t>▲ 1.77</t>
  </si>
  <si>
    <t>▲ 2.22</t>
  </si>
  <si>
    <t>小諸市水道事業会計</t>
  </si>
  <si>
    <t>小諸市公共下水道事業会計</t>
  </si>
  <si>
    <t>一般会計</t>
  </si>
  <si>
    <t>小諸市農業集落排水事業会計</t>
  </si>
  <si>
    <t>小諸市介護保険事業特別会計</t>
  </si>
  <si>
    <t>小諸市国民健康保険事業特別会計</t>
  </si>
  <si>
    <t>小諸公園事業特別会計</t>
  </si>
  <si>
    <t>小諸市野生鳥獣商品化施設運営事業特別会計</t>
  </si>
  <si>
    <t>その他会計（赤字）</t>
  </si>
  <si>
    <t>その他会計（黒字）</t>
  </si>
  <si>
    <t>H28末</t>
    <phoneticPr fontId="5"/>
  </si>
  <si>
    <t>H29末</t>
    <phoneticPr fontId="5"/>
  </si>
  <si>
    <t>H30末</t>
    <phoneticPr fontId="5"/>
  </si>
  <si>
    <t>R01末</t>
    <phoneticPr fontId="5"/>
  </si>
  <si>
    <t>R02末</t>
    <phoneticPr fontId="5"/>
  </si>
  <si>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</si>
  <si>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</si>
  <si>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</si>
  <si>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6">
      <t>サクコウイキレンゴウ</t>
    </rPh>
    <rPh sb="7" eb="13">
      <t>トクベツヨウゴロウジン</t>
    </rPh>
    <rPh sb="16" eb="18">
      <t>トクベツ</t>
    </rPh>
    <rPh sb="18" eb="20">
      <t>カイケイ</t>
    </rPh>
    <phoneticPr fontId="2"/>
  </si>
  <si>
    <t>佐久広域連合（救護施設特別会計）</t>
    <rPh sb="0" eb="6">
      <t>サクコウイキレンゴウ</t>
    </rPh>
    <rPh sb="7" eb="9">
      <t>キュウゴ</t>
    </rPh>
    <rPh sb="9" eb="11">
      <t>シセツ</t>
    </rPh>
    <rPh sb="11" eb="13">
      <t>トクベツ</t>
    </rPh>
    <rPh sb="13" eb="15">
      <t>カイケイ</t>
    </rPh>
    <phoneticPr fontId="2"/>
  </si>
  <si>
    <t>浅麓環境施設組合（一般会計）</t>
    <rPh sb="0" eb="8">
      <t>センロクカンキョウシセツクミアイ</t>
    </rPh>
    <rPh sb="9" eb="11">
      <t>イッパン</t>
    </rPh>
    <rPh sb="11" eb="13">
      <t>カイケイ</t>
    </rPh>
    <phoneticPr fontId="2"/>
  </si>
  <si>
    <t>浅麓水道企業団（水道事業会計）</t>
    <rPh sb="0" eb="2">
      <t>センロク</t>
    </rPh>
    <rPh sb="2" eb="4">
      <t>スイドウ</t>
    </rPh>
    <rPh sb="4" eb="6">
      <t>キギョウ</t>
    </rPh>
    <rPh sb="6" eb="7">
      <t>ダン</t>
    </rPh>
    <rPh sb="8" eb="10">
      <t>スイドウ</t>
    </rPh>
    <rPh sb="10" eb="12">
      <t>ジギョウ</t>
    </rPh>
    <rPh sb="12" eb="1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</si>
  <si>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</si>
  <si>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長野県後期高齢者医療広域連合（一般会計）</t>
    <rPh sb="0" eb="3">
      <t>ナガノケン</t>
    </rPh>
    <rPh sb="3" eb="10">
      <t>コウキコウレイシャイリョウ</t>
    </rPh>
    <rPh sb="10" eb="14">
      <t>コウイキレンゴウ</t>
    </rPh>
    <rPh sb="15" eb="19">
      <t>イッパンカイケイ</t>
    </rPh>
    <phoneticPr fontId="2"/>
  </si>
  <si>
    <t>長野県後期高齢者医療広域連合（事業会計）</t>
    <rPh sb="0" eb="3">
      <t>ナガノケン</t>
    </rPh>
    <rPh sb="3" eb="10">
      <t>コウキコウレイシャイリョウ</t>
    </rPh>
    <rPh sb="10" eb="14">
      <t>コウイキレンゴウ</t>
    </rPh>
    <rPh sb="15" eb="17">
      <t>ジギョウ</t>
    </rPh>
    <rPh sb="17" eb="19">
      <t>カイケイ</t>
    </rPh>
    <phoneticPr fontId="2"/>
  </si>
  <si>
    <t>長野県民交通災害共済組合（一般会計）</t>
    <rPh sb="0" eb="3">
      <t>ナガノケン</t>
    </rPh>
    <rPh sb="3" eb="4">
      <t>ミン</t>
    </rPh>
    <rPh sb="4" eb="6">
      <t>コウツウ</t>
    </rPh>
    <rPh sb="6" eb="8">
      <t>サイガイ</t>
    </rPh>
    <rPh sb="8" eb="10">
      <t>キョウサイ</t>
    </rPh>
    <rPh sb="10" eb="12">
      <t>クミアイ</t>
    </rPh>
    <rPh sb="13" eb="17">
      <t>イッパンカイケイ</t>
    </rPh>
    <phoneticPr fontId="2"/>
  </si>
  <si>
    <t>長野県地方税滞納整理機構（一般会計）</t>
    <rPh sb="0" eb="3">
      <t>ナガノケン</t>
    </rPh>
    <rPh sb="3" eb="6">
      <t>チホウゼイ</t>
    </rPh>
    <rPh sb="6" eb="8">
      <t>タイノウ</t>
    </rPh>
    <rPh sb="8" eb="10">
      <t>セイリ</t>
    </rPh>
    <rPh sb="10" eb="12">
      <t>キコウ</t>
    </rPh>
    <rPh sb="13" eb="17">
      <t>イッパンカイケイ</t>
    </rPh>
    <phoneticPr fontId="2"/>
  </si>
  <si>
    <t>小諸市土地開発公社</t>
    <rPh sb="0" eb="3">
      <t>コモロシ</t>
    </rPh>
    <rPh sb="3" eb="5">
      <t>トチ</t>
    </rPh>
    <rPh sb="5" eb="7">
      <t>カイハツ</t>
    </rPh>
    <rPh sb="7" eb="9">
      <t>コウシャ</t>
    </rPh>
    <phoneticPr fontId="2"/>
  </si>
  <si>
    <t>○</t>
    <phoneticPr fontId="2"/>
  </si>
  <si>
    <t>こもろ観光局</t>
    <rPh sb="3" eb="6">
      <t>カンコウキョク</t>
    </rPh>
    <phoneticPr fontId="2"/>
  </si>
  <si>
    <t>水みらい小諸</t>
    <rPh sb="0" eb="1">
      <t>ミズ</t>
    </rPh>
    <rPh sb="4" eb="6">
      <t>コモロ</t>
    </rPh>
    <phoneticPr fontId="2"/>
  </si>
  <si>
    <t>-</t>
    <phoneticPr fontId="2"/>
  </si>
  <si>
    <t>小諸市地域振興基金</t>
    <rPh sb="0" eb="3">
      <t>コモロシ</t>
    </rPh>
    <rPh sb="3" eb="5">
      <t>チイキ</t>
    </rPh>
    <rPh sb="5" eb="7">
      <t>シンコウ</t>
    </rPh>
    <rPh sb="7" eb="9">
      <t>キキン</t>
    </rPh>
    <phoneticPr fontId="5"/>
  </si>
  <si>
    <t>小諸市地域福祉基金</t>
    <rPh sb="0" eb="3">
      <t>コモロシ</t>
    </rPh>
    <rPh sb="3" eb="5">
      <t>チイキ</t>
    </rPh>
    <rPh sb="5" eb="7">
      <t>フクシ</t>
    </rPh>
    <rPh sb="7" eb="9">
      <t>キキン</t>
    </rPh>
    <phoneticPr fontId="5"/>
  </si>
  <si>
    <t>学校建設準備基金</t>
    <rPh sb="0" eb="2">
      <t>ガッコウ</t>
    </rPh>
    <rPh sb="2" eb="4">
      <t>ケンセツ</t>
    </rPh>
    <rPh sb="4" eb="6">
      <t>ジュンビ</t>
    </rPh>
    <rPh sb="6" eb="8">
      <t>キキン</t>
    </rPh>
    <phoneticPr fontId="5"/>
  </si>
  <si>
    <t>小諸市職員退職手当基金</t>
    <rPh sb="0" eb="3">
      <t>コモロシ</t>
    </rPh>
    <rPh sb="3" eb="5">
      <t>ショクイン</t>
    </rPh>
    <rPh sb="5" eb="7">
      <t>タイショク</t>
    </rPh>
    <rPh sb="7" eb="9">
      <t>テアテ</t>
    </rPh>
    <rPh sb="9" eb="11">
      <t>キキン</t>
    </rPh>
    <phoneticPr fontId="5"/>
  </si>
  <si>
    <t>小諸市大津秀子奨学基金</t>
    <rPh sb="0" eb="3">
      <t>コモロシ</t>
    </rPh>
    <rPh sb="3" eb="7">
      <t>オオツヒデコ</t>
    </rPh>
    <rPh sb="7" eb="9">
      <t>ショウガク</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</si>
</sst>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359-4F4F-BCE6-EF60B843B0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113179</c:v>
                </c:pt>
                <c:pt idx="1">
                  <c:v>56330</c:v>
                </c:pt>
                <c:pt idx="2">
                  <c:v>56591</c:v>
                </c:pt>
                <c:pt idx="3">
                  <c:v>88431</c:v>
                </c:pt>
                <c:pt idx="4">
                  <c:v>67489</c:v>
                </c:pt>
              </c:numCache>
            </c:numRef>
          </c:val>
          <c:smooth val="0"/>
          <c:extLst>
            <c:ext xmlns:c16="http://schemas.microsoft.com/office/drawing/2014/chart" uri="{C3380CC4-5D6E-409C-BE32-E72D297353CC}">
              <c16:uniqueId val="{00000001-F359-4F4F-BCE6-EF60B843B0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5.28</c:v>
                </c:pt>
                <c:pt idx="1">
                  <c:v>5.51</c:v>
                </c:pt>
                <c:pt idx="2">
                  <c:v>6.48</c:v>
                </c:pt>
                <c:pt idx="3">
                  <c:v>6.97</c:v>
                </c:pt>
                <c:pt idx="4">
                  <c:v>6.33</c:v>
                </c:pt>
              </c:numCache>
            </c:numRef>
          </c:val>
          <c:extLst>
            <c:ext xmlns:c16="http://schemas.microsoft.com/office/drawing/2014/chart" uri="{C3380CC4-5D6E-409C-BE32-E72D297353CC}">
              <c16:uniqueId val="{00000000-7B3A-404A-89FA-A3F25511A4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24.57</c:v>
                </c:pt>
                <c:pt idx="1">
                  <c:v>24.84</c:v>
                </c:pt>
                <c:pt idx="2">
                  <c:v>23.36</c:v>
                </c:pt>
                <c:pt idx="3">
                  <c:v>26.88</c:v>
                </c:pt>
                <c:pt idx="4">
                  <c:v>33.79</c:v>
                </c:pt>
              </c:numCache>
            </c:numRef>
          </c:val>
          <c:extLst>
            <c:ext xmlns:c16="http://schemas.microsoft.com/office/drawing/2014/chart" uri="{C3380CC4-5D6E-409C-BE32-E72D297353CC}">
              <c16:uniqueId val="{00000001-7B3A-404A-89FA-A3F25511A4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-5.15</c:v>
                </c:pt>
                <c:pt idx="1">
                  <c:v>-1.77</c:v>
                </c:pt>
                <c:pt idx="2">
                  <c:v>-2.2200000000000002</c:v>
                </c:pt>
                <c:pt idx="3">
                  <c:v>3.21</c:v>
                </c:pt>
                <c:pt idx="4">
                  <c:v>5.52</c:v>
                </c:pt>
              </c:numCache>
            </c:numRef>
          </c:val>
          <c:smooth val="0"/>
          <c:extLst>
            <c:ext xmlns:c16="http://schemas.microsoft.com/office/drawing/2014/chart" uri="{C3380CC4-5D6E-409C-BE32-E72D297353CC}">
              <c16:uniqueId val="{00000002-7B3A-404A-89FA-A3F25511A4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c:v>
                </c:pt>
                <c:pt idx="2">
                  <c:v>#N/A</c:v>
                </c:pt>
                <c:pt idx="3">
                  <c:v>0.81</c:v>
                </c:pt>
                <c:pt idx="4">
                  <c:v>#N/A</c:v>
                </c:pt>
                <c:pt idx="5">
                  <c:v>0.89</c:v>
                </c:pt>
                <c:pt idx="6">
                  <c:v>#N/A</c:v>
                </c:pt>
                <c:pt idx="7">
                  <c:v>0.93</c:v>
                </c:pt>
                <c:pt idx="8">
                  <c:v>#N/A</c:v>
                </c:pt>
                <c:pt idx="9">
                  <c:v>0.01</c:v>
                </c:pt>
              </c:numCache>
            </c:numRef>
          </c:val>
          <c:extLst>
            <c:ext xmlns:c16="http://schemas.microsoft.com/office/drawing/2014/chart" uri="{C3380CC4-5D6E-409C-BE32-E72D297353CC}">
              <c16:uniqueId val="{00000000-9B25-4170-B416-0E6227B685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25-4170-B416-0E6227B685D5}"/>
            </c:ext>
          </c:extLst>
        </c:ser>
        <c:ser>
          <c:idx val="2"/>
          <c:order val="2"/>
          <c:tx>
            <c:strRef>
              <c:f>データシート!$A$29</c:f>
              <c:strCache>
                <c:ptCount val="1"/>
                <c:pt idx="0">
                  <c:v>小諸市野生鳥獣商品化施設運営事業特別会計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0.04</c:v>
                </c:pt>
                <c:pt idx="8">
                  <c:v>#N/A</c:v>
                </c:pt>
                <c:pt idx="9">
                  <c:v>0.01</c:v>
                </c:pt>
              </c:numCache>
            </c:numRef>
          </c:val>
          <c:extLst>
            <c:ext xmlns:c16="http://schemas.microsoft.com/office/drawing/2014/chart" uri="{C3380CC4-5D6E-409C-BE32-E72D297353CC}">
              <c16:uniqueId val="{00000002-9B25-4170-B416-0E6227B685D5}"/>
            </c:ext>
          </c:extLst>
        </c:ser>
        <c:ser>
          <c:idx val="3"/>
          <c:order val="3"/>
          <c:tx>
            <c:strRef>
              <c:f>データシート!$A$30</c:f>
              <c:strCache>
                <c:ptCount val="1"/>
                <c:pt idx="0">
                  <c:v>小諸公園事業特別会計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0.26</c:v>
                </c:pt>
                <c:pt idx="2">
                  <c:v>#N/A</c:v>
                </c:pt>
                <c:pt idx="3">
                  <c:v>0.28999999999999998</c:v>
                </c:pt>
                <c:pt idx="4">
                  <c:v>#N/A</c:v>
                </c:pt>
                <c:pt idx="5">
                  <c:v>0.23</c:v>
                </c:pt>
                <c:pt idx="6">
                  <c:v>#N/A</c:v>
                </c:pt>
                <c:pt idx="7">
                  <c:v>0.36</c:v>
                </c:pt>
                <c:pt idx="8">
                  <c:v>#N/A</c:v>
                </c:pt>
                <c:pt idx="9">
                  <c:v>7.0000000000000007E-2</c:v>
                </c:pt>
              </c:numCache>
            </c:numRef>
          </c:val>
          <c:extLst>
            <c:ext xmlns:c16="http://schemas.microsoft.com/office/drawing/2014/chart" uri="{C3380CC4-5D6E-409C-BE32-E72D297353CC}">
              <c16:uniqueId val="{00000003-9B25-4170-B416-0E6227B685D5}"/>
            </c:ext>
          </c:extLst>
        </c:ser>
        <c:ser>
          <c:idx val="4"/>
          <c:order val="4"/>
          <c:tx>
            <c:strRef>
              <c:f>データシート!$A$31</c:f>
              <c:strCache>
                <c:ptCount val="1"/>
                <c:pt idx="0">
                  <c:v>小諸市国民健康保険事業特別会計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2.33</c:v>
                </c:pt>
                <c:pt idx="2">
                  <c:v>#N/A</c:v>
                </c:pt>
                <c:pt idx="3">
                  <c:v>0.35</c:v>
                </c:pt>
                <c:pt idx="4">
                  <c:v>#N/A</c:v>
                </c:pt>
                <c:pt idx="5">
                  <c:v>0</c:v>
                </c:pt>
                <c:pt idx="6">
                  <c:v>#N/A</c:v>
                </c:pt>
                <c:pt idx="7">
                  <c:v>0.79</c:v>
                </c:pt>
                <c:pt idx="8">
                  <c:v>#N/A</c:v>
                </c:pt>
                <c:pt idx="9">
                  <c:v>1.04</c:v>
                </c:pt>
              </c:numCache>
            </c:numRef>
          </c:val>
          <c:extLst>
            <c:ext xmlns:c16="http://schemas.microsoft.com/office/drawing/2014/chart" uri="{C3380CC4-5D6E-409C-BE32-E72D297353CC}">
              <c16:uniqueId val="{00000004-9B25-4170-B416-0E6227B685D5}"/>
            </c:ext>
          </c:extLst>
        </c:ser>
        <c:ser>
          <c:idx val="5"/>
          <c:order val="5"/>
          <c:tx>
            <c:strRef>
              <c:f>データシート!$A$32</c:f>
              <c:strCache>
                <c:ptCount val="1"/>
                <c:pt idx="0">
                  <c:v>小諸市介護保険事業特別会計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c:v>
                </c:pt>
                <c:pt idx="2">
                  <c:v>#N/A</c:v>
                </c:pt>
                <c:pt idx="3">
                  <c:v>2.2799999999999998</c:v>
                </c:pt>
                <c:pt idx="4">
                  <c:v>#N/A</c:v>
                </c:pt>
                <c:pt idx="5">
                  <c:v>1.23</c:v>
                </c:pt>
                <c:pt idx="6">
                  <c:v>#N/A</c:v>
                </c:pt>
                <c:pt idx="7">
                  <c:v>1.04</c:v>
                </c:pt>
                <c:pt idx="8">
                  <c:v>#N/A</c:v>
                </c:pt>
                <c:pt idx="9">
                  <c:v>1.3</c:v>
                </c:pt>
              </c:numCache>
            </c:numRef>
          </c:val>
          <c:extLst>
            <c:ext xmlns:c16="http://schemas.microsoft.com/office/drawing/2014/chart" uri="{C3380CC4-5D6E-409C-BE32-E72D297353CC}">
              <c16:uniqueId val="{00000005-9B25-4170-B416-0E6227B685D5}"/>
            </c:ext>
          </c:extLst>
        </c:ser>
        <c:ser>
          <c:idx val="6"/>
          <c:order val="6"/>
          <c:tx>
            <c:strRef>
              <c:f>データシート!$A$33</c:f>
              <c:strCache>
                <c:ptCount val="1"/>
                <c:pt idx="0">
                  <c:v>小諸市農業集落排水事業会計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1.17</c:v>
                </c:pt>
                <c:pt idx="4">
                  <c:v>#N/A</c:v>
                </c:pt>
                <c:pt idx="5">
                  <c:v>1.37</c:v>
                </c:pt>
                <c:pt idx="6">
                  <c:v>#N/A</c:v>
                </c:pt>
                <c:pt idx="7">
                  <c:v>1.44</c:v>
                </c:pt>
                <c:pt idx="8">
                  <c:v>#N/A</c:v>
                </c:pt>
                <c:pt idx="9">
                  <c:v>1.61</c:v>
                </c:pt>
              </c:numCache>
            </c:numRef>
          </c:val>
          <c:extLst>
            <c:ext xmlns:c16="http://schemas.microsoft.com/office/drawing/2014/chart" uri="{C3380CC4-5D6E-409C-BE32-E72D297353CC}">
              <c16:uniqueId val="{00000006-9B25-4170-B416-0E6227B685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4.62</c:v>
                </c:pt>
                <c:pt idx="2">
                  <c:v>#N/A</c:v>
                </c:pt>
                <c:pt idx="3">
                  <c:v>4.71</c:v>
                </c:pt>
                <c:pt idx="4">
                  <c:v>#N/A</c:v>
                </c:pt>
                <c:pt idx="5">
                  <c:v>5.59</c:v>
                </c:pt>
                <c:pt idx="6">
                  <c:v>#N/A</c:v>
                </c:pt>
                <c:pt idx="7">
                  <c:v>6</c:v>
                </c:pt>
                <c:pt idx="8">
                  <c:v>#N/A</c:v>
                </c:pt>
                <c:pt idx="9">
                  <c:v>6.31</c:v>
                </c:pt>
              </c:numCache>
            </c:numRef>
          </c:val>
          <c:extLst>
            <c:ext xmlns:c16="http://schemas.microsoft.com/office/drawing/2014/chart" uri="{C3380CC4-5D6E-409C-BE32-E72D297353CC}">
              <c16:uniqueId val="{00000007-9B25-4170-B416-0E6227B685D5}"/>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9.0399999999999991</c:v>
                </c:pt>
                <c:pt idx="2">
                  <c:v>#N/A</c:v>
                </c:pt>
                <c:pt idx="3">
                  <c:v>9.4499999999999993</c:v>
                </c:pt>
                <c:pt idx="4">
                  <c:v>#N/A</c:v>
                </c:pt>
                <c:pt idx="5">
                  <c:v>10.199999999999999</c:v>
                </c:pt>
                <c:pt idx="6">
                  <c:v>#N/A</c:v>
                </c:pt>
                <c:pt idx="7">
                  <c:v>9.68</c:v>
                </c:pt>
                <c:pt idx="8">
                  <c:v>#N/A</c:v>
                </c:pt>
                <c:pt idx="9">
                  <c:v>9.9</c:v>
                </c:pt>
              </c:numCache>
            </c:numRef>
          </c:val>
          <c:extLst>
            <c:ext xmlns:c16="http://schemas.microsoft.com/office/drawing/2014/chart" uri="{C3380CC4-5D6E-409C-BE32-E72D297353CC}">
              <c16:uniqueId val="{00000008-9B25-4170-B416-0E6227B685D5}"/>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22.26</c:v>
                </c:pt>
                <c:pt idx="2">
                  <c:v>#N/A</c:v>
                </c:pt>
                <c:pt idx="3">
                  <c:v>23.2</c:v>
                </c:pt>
                <c:pt idx="4">
                  <c:v>#N/A</c:v>
                </c:pt>
                <c:pt idx="5">
                  <c:v>24.25</c:v>
                </c:pt>
                <c:pt idx="6">
                  <c:v>#N/A</c:v>
                </c:pt>
                <c:pt idx="7">
                  <c:v>23.32</c:v>
                </c:pt>
                <c:pt idx="8">
                  <c:v>#N/A</c:v>
                </c:pt>
                <c:pt idx="9">
                  <c:v>22.53</c:v>
                </c:pt>
              </c:numCache>
            </c:numRef>
          </c:val>
          <c:extLst>
            <c:ext xmlns:c16="http://schemas.microsoft.com/office/drawing/2014/chart" uri="{C3380CC4-5D6E-409C-BE32-E72D297353CC}">
              <c16:uniqueId val="{00000009-9B25-4170-B416-0E6227B685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1638</c:v>
                </c:pt>
                <c:pt idx="5">
                  <c:v>1631</c:v>
                </c:pt>
                <c:pt idx="8">
                  <c:v>1558</c:v>
                </c:pt>
                <c:pt idx="11">
                  <c:v>1522</c:v>
                </c:pt>
                <c:pt idx="14">
                  <c:v>1485</c:v>
                </c:pt>
              </c:numCache>
            </c:numRef>
          </c:val>
          <c:extLst>
            <c:ext xmlns:c16="http://schemas.microsoft.com/office/drawing/2014/chart" uri="{C3380CC4-5D6E-409C-BE32-E72D297353CC}">
              <c16:uniqueId val="{00000000-81CA-4F98-90C9-C4DFBA343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CA-4F98-90C9-C4DFBA343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3</c:v>
                </c:pt>
                <c:pt idx="6">
                  <c:v>5</c:v>
                </c:pt>
                <c:pt idx="9">
                  <c:v>5</c:v>
                </c:pt>
                <c:pt idx="12">
                  <c:v>3</c:v>
                </c:pt>
              </c:numCache>
            </c:numRef>
          </c:val>
          <c:extLst>
            <c:ext xmlns:c16="http://schemas.microsoft.com/office/drawing/2014/chart" uri="{C3380CC4-5D6E-409C-BE32-E72D297353CC}">
              <c16:uniqueId val="{00000002-81CA-4F98-90C9-C4DFBA343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96</c:v>
                </c:pt>
                <c:pt idx="6">
                  <c:v>47</c:v>
                </c:pt>
                <c:pt idx="9">
                  <c:v>21</c:v>
                </c:pt>
                <c:pt idx="12">
                  <c:v>10</c:v>
                </c:pt>
              </c:numCache>
            </c:numRef>
          </c:val>
          <c:extLst>
            <c:ext xmlns:c16="http://schemas.microsoft.com/office/drawing/2014/chart" uri="{C3380CC4-5D6E-409C-BE32-E72D297353CC}">
              <c16:uniqueId val="{00000003-81CA-4F98-90C9-C4DFBA343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647</c:v>
                </c:pt>
                <c:pt idx="3">
                  <c:v>610</c:v>
                </c:pt>
                <c:pt idx="6">
                  <c:v>583</c:v>
                </c:pt>
                <c:pt idx="9">
                  <c:v>558</c:v>
                </c:pt>
                <c:pt idx="12">
                  <c:v>528</c:v>
                </c:pt>
              </c:numCache>
            </c:numRef>
          </c:val>
          <c:extLst>
            <c:ext xmlns:c16="http://schemas.microsoft.com/office/drawing/2014/chart" uri="{C3380CC4-5D6E-409C-BE32-E72D297353CC}">
              <c16:uniqueId val="{00000004-81CA-4F98-90C9-C4DFBA343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CA-4F98-90C9-C4DFBA343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CA-4F98-90C9-C4DFBA343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1653</c:v>
                </c:pt>
                <c:pt idx="3">
                  <c:v>1562</c:v>
                </c:pt>
                <c:pt idx="6">
                  <c:v>1537</c:v>
                </c:pt>
                <c:pt idx="9">
                  <c:v>1545</c:v>
                </c:pt>
                <c:pt idx="12">
                  <c:v>1691</c:v>
                </c:pt>
              </c:numCache>
            </c:numRef>
          </c:val>
          <c:extLst>
            <c:ext xmlns:c16="http://schemas.microsoft.com/office/drawing/2014/chart" uri="{C3380CC4-5D6E-409C-BE32-E72D297353CC}">
              <c16:uniqueId val="{00000007-81CA-4F98-90C9-C4DFBA343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774</c:v>
                </c:pt>
                <c:pt idx="2">
                  <c:v>#N/A</c:v>
                </c:pt>
                <c:pt idx="3">
                  <c:v>#N/A</c:v>
                </c:pt>
                <c:pt idx="4">
                  <c:v>640</c:v>
                </c:pt>
                <c:pt idx="5">
                  <c:v>#N/A</c:v>
                </c:pt>
                <c:pt idx="6">
                  <c:v>#N/A</c:v>
                </c:pt>
                <c:pt idx="7">
                  <c:v>614</c:v>
                </c:pt>
                <c:pt idx="8">
                  <c:v>#N/A</c:v>
                </c:pt>
                <c:pt idx="9">
                  <c:v>#N/A</c:v>
                </c:pt>
                <c:pt idx="10">
                  <c:v>607</c:v>
                </c:pt>
                <c:pt idx="11">
                  <c:v>#N/A</c:v>
                </c:pt>
                <c:pt idx="12">
                  <c:v>#N/A</c:v>
                </c:pt>
                <c:pt idx="13">
                  <c:v>747</c:v>
                </c:pt>
                <c:pt idx="14">
                  <c:v>#N/A</c:v>
                </c:pt>
              </c:numCache>
            </c:numRef>
          </c:val>
          <c:smooth val="0"/>
          <c:extLst>
            <c:ext xmlns:c16="http://schemas.microsoft.com/office/drawing/2014/chart" uri="{C3380CC4-5D6E-409C-BE32-E72D297353CC}">
              <c16:uniqueId val="{00000008-81CA-4F98-90C9-C4DFBA343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16624</c:v>
                </c:pt>
                <c:pt idx="5">
                  <c:v>16649</c:v>
                </c:pt>
                <c:pt idx="8">
                  <c:v>16516</c:v>
                </c:pt>
                <c:pt idx="11">
                  <c:v>16697</c:v>
                </c:pt>
                <c:pt idx="14">
                  <c:v>16749</c:v>
                </c:pt>
              </c:numCache>
            </c:numRef>
          </c:val>
          <c:extLst>
            <c:ext xmlns:c16="http://schemas.microsoft.com/office/drawing/2014/chart" uri="{C3380CC4-5D6E-409C-BE32-E72D297353CC}">
              <c16:uniqueId val="{00000000-214B-4967-A8A8-AB947E23F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2465</c:v>
                </c:pt>
                <c:pt idx="5">
                  <c:v>2290</c:v>
                </c:pt>
                <c:pt idx="8">
                  <c:v>2166</c:v>
                </c:pt>
                <c:pt idx="11">
                  <c:v>1921</c:v>
                </c:pt>
                <c:pt idx="14">
                  <c:v>1773</c:v>
                </c:pt>
              </c:numCache>
            </c:numRef>
          </c:val>
          <c:extLst>
            <c:ext xmlns:c16="http://schemas.microsoft.com/office/drawing/2014/chart" uri="{C3380CC4-5D6E-409C-BE32-E72D297353CC}">
              <c16:uniqueId val="{00000001-214B-4967-A8A8-AB947E23F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7426</c:v>
                </c:pt>
                <c:pt idx="5">
                  <c:v>7498</c:v>
                </c:pt>
                <c:pt idx="8">
                  <c:v>7245</c:v>
                </c:pt>
                <c:pt idx="11">
                  <c:v>7758</c:v>
                </c:pt>
                <c:pt idx="14">
                  <c:v>8556</c:v>
                </c:pt>
              </c:numCache>
            </c:numRef>
          </c:val>
          <c:extLst>
            <c:ext xmlns:c16="http://schemas.microsoft.com/office/drawing/2014/chart" uri="{C3380CC4-5D6E-409C-BE32-E72D297353CC}">
              <c16:uniqueId val="{00000002-214B-4967-A8A8-AB947E23F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4B-4967-A8A8-AB947E23F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4B-4967-A8A8-AB947E23F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310</c:v>
                </c:pt>
                <c:pt idx="3">
                  <c:v>310</c:v>
                </c:pt>
                <c:pt idx="6">
                  <c:v>245</c:v>
                </c:pt>
                <c:pt idx="9">
                  <c:v>286</c:v>
                </c:pt>
                <c:pt idx="12">
                  <c:v>164</c:v>
                </c:pt>
              </c:numCache>
            </c:numRef>
          </c:val>
          <c:extLst>
            <c:ext xmlns:c16="http://schemas.microsoft.com/office/drawing/2014/chart" uri="{C3380CC4-5D6E-409C-BE32-E72D297353CC}">
              <c16:uniqueId val="{00000005-214B-4967-A8A8-AB947E23F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2563</c:v>
                </c:pt>
                <c:pt idx="3">
                  <c:v>2490</c:v>
                </c:pt>
                <c:pt idx="6">
                  <c:v>2484</c:v>
                </c:pt>
                <c:pt idx="9">
                  <c:v>2478</c:v>
                </c:pt>
                <c:pt idx="12">
                  <c:v>2436</c:v>
                </c:pt>
              </c:numCache>
            </c:numRef>
          </c:val>
          <c:extLst>
            <c:ext xmlns:c16="http://schemas.microsoft.com/office/drawing/2014/chart" uri="{C3380CC4-5D6E-409C-BE32-E72D297353CC}">
              <c16:uniqueId val="{00000006-214B-4967-A8A8-AB947E23F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278</c:v>
                </c:pt>
                <c:pt idx="3">
                  <c:v>80</c:v>
                </c:pt>
                <c:pt idx="6">
                  <c:v>31</c:v>
                </c:pt>
                <c:pt idx="9">
                  <c:v>11</c:v>
                </c:pt>
                <c:pt idx="12">
                  <c:v>0</c:v>
                </c:pt>
              </c:numCache>
            </c:numRef>
          </c:val>
          <c:extLst>
            <c:ext xmlns:c16="http://schemas.microsoft.com/office/drawing/2014/chart" uri="{C3380CC4-5D6E-409C-BE32-E72D297353CC}">
              <c16:uniqueId val="{00000007-214B-4967-A8A8-AB947E23F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7628</c:v>
                </c:pt>
                <c:pt idx="3">
                  <c:v>6442</c:v>
                </c:pt>
                <c:pt idx="6">
                  <c:v>6039</c:v>
                </c:pt>
                <c:pt idx="9">
                  <c:v>5703</c:v>
                </c:pt>
                <c:pt idx="12">
                  <c:v>5389</c:v>
                </c:pt>
              </c:numCache>
            </c:numRef>
          </c:val>
          <c:extLst>
            <c:ext xmlns:c16="http://schemas.microsoft.com/office/drawing/2014/chart" uri="{C3380CC4-5D6E-409C-BE32-E72D297353CC}">
              <c16:uniqueId val="{00000008-214B-4967-A8A8-AB947E23F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5</c:v>
                </c:pt>
                <c:pt idx="6">
                  <c:v>35</c:v>
                </c:pt>
                <c:pt idx="9">
                  <c:v>31</c:v>
                </c:pt>
                <c:pt idx="12">
                  <c:v>47</c:v>
                </c:pt>
              </c:numCache>
            </c:numRef>
          </c:val>
          <c:extLst>
            <c:ext xmlns:c16="http://schemas.microsoft.com/office/drawing/2014/chart" uri="{C3380CC4-5D6E-409C-BE32-E72D297353CC}">
              <c16:uniqueId val="{00000009-214B-4967-A8A8-AB947E23F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18984</c:v>
                </c:pt>
                <c:pt idx="3">
                  <c:v>19107</c:v>
                </c:pt>
                <c:pt idx="6">
                  <c:v>19075</c:v>
                </c:pt>
                <c:pt idx="9">
                  <c:v>19940</c:v>
                </c:pt>
                <c:pt idx="12">
                  <c:v>20015</c:v>
                </c:pt>
              </c:numCache>
            </c:numRef>
          </c:val>
          <c:extLst>
            <c:ext xmlns:c16="http://schemas.microsoft.com/office/drawing/2014/chart" uri="{C3380CC4-5D6E-409C-BE32-E72D297353CC}">
              <c16:uniqueId val="{0000000A-214B-4967-A8A8-AB947E23F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3249</c:v>
                </c:pt>
                <c:pt idx="2">
                  <c:v>#N/A</c:v>
                </c:pt>
                <c:pt idx="3">
                  <c:v>#N/A</c:v>
                </c:pt>
                <c:pt idx="4">
                  <c:v>1997</c:v>
                </c:pt>
                <c:pt idx="5">
                  <c:v>#N/A</c:v>
                </c:pt>
                <c:pt idx="6">
                  <c:v>#N/A</c:v>
                </c:pt>
                <c:pt idx="7">
                  <c:v>1982</c:v>
                </c:pt>
                <c:pt idx="8">
                  <c:v>#N/A</c:v>
                </c:pt>
                <c:pt idx="9">
                  <c:v>#N/A</c:v>
                </c:pt>
                <c:pt idx="10">
                  <c:v>2072</c:v>
                </c:pt>
                <c:pt idx="11">
                  <c:v>#N/A</c:v>
                </c:pt>
                <c:pt idx="12">
                  <c:v>#N/A</c:v>
                </c:pt>
                <c:pt idx="13">
                  <c:v>974</c:v>
                </c:pt>
                <c:pt idx="14">
                  <c:v>#N/A</c:v>
                </c:pt>
              </c:numCache>
            </c:numRef>
          </c:val>
          <c:smooth val="0"/>
          <c:extLst>
            <c:ext xmlns:c16="http://schemas.microsoft.com/office/drawing/2014/chart" uri="{C3380CC4-5D6E-409C-BE32-E72D297353CC}">
              <c16:uniqueId val="{0000000B-214B-4967-A8A8-AB947E23F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2295</c:v>
                </c:pt>
                <c:pt idx="1">
                  <c:v>2776</c:v>
                </c:pt>
                <c:pt idx="2">
                  <c:v>3649</c:v>
                </c:pt>
              </c:numCache>
            </c:numRef>
          </c:val>
          <c:extLst>
            <c:ext xmlns:c16="http://schemas.microsoft.com/office/drawing/2014/chart" uri="{C3380CC4-5D6E-409C-BE32-E72D297353CC}">
              <c16:uniqueId val="{00000000-6A3C-4689-8E32-BC9E7D28C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1341</c:v>
                </c:pt>
                <c:pt idx="1">
                  <c:v>1318</c:v>
                </c:pt>
                <c:pt idx="2">
                  <c:v>1229</c:v>
                </c:pt>
              </c:numCache>
            </c:numRef>
          </c:val>
          <c:extLst>
            <c:ext xmlns:c16="http://schemas.microsoft.com/office/drawing/2014/chart" uri="{C3380CC4-5D6E-409C-BE32-E72D297353CC}">
              <c16:uniqueId val="{00000001-6A3C-4689-8E32-BC9E7D28C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2692</c:v>
                </c:pt>
                <c:pt idx="1">
                  <c:v>2685</c:v>
                </c:pt>
                <c:pt idx="2">
                  <c:v>2582</c:v>
                </c:pt>
              </c:numCache>
            </c:numRef>
          </c:val>
          <c:extLst>
            <c:ext xmlns:c16="http://schemas.microsoft.com/office/drawing/2014/chart" uri="{C3380CC4-5D6E-409C-BE32-E72D297353CC}">
              <c16:uniqueId val="{00000002-6A3C-4689-8E32-BC9E7D28CC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41,756
40,914
98.55
21,871,062
21,059,921
683,890
10,801,784
20,014,769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105410</xdr:rowOff>
    </xdr:to>
    <xdr:cxnSp macro="">
      <xdr:nvCxnSpPr>
        <xdr:cNvPr id="70" name="直線コネクタ 69"/>
        <xdr:cNvCxnSpPr/>
      </xdr:nvCxnSpPr>
      <xdr:spPr>
        <a:xfrm>
          <a:off x="3225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81280</xdr:rowOff>
    </xdr:to>
    <xdr:cxnSp macro="">
      <xdr:nvCxnSpPr>
        <xdr:cNvPr id="73" name="直線コネクタ 72"/>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105410</xdr:rowOff>
    </xdr:to>
    <xdr:cxnSp macro="">
      <xdr:nvCxnSpPr>
        <xdr:cNvPr id="76" name="直線コネクタ 75"/>
        <xdr:cNvCxnSpPr/>
      </xdr:nvCxnSpPr>
      <xdr:spPr>
        <a:xfrm flipV="1">
          <a:off x="1447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地方債の新規発行の増加抑制等、義務的経費の圧縮に努めているが、類似団体平均をわずか上回っている。</a:t>
          </a:r>
        </a:p>
        <a:p>
          <a:r>
            <a:rPr kumimoji="1" lang="ja-JP" altLang="en-US" sz="1300">
              <a:latin typeface="ＭＳ Ｐゴシック" panose="020B0600070205080204" pitchFamily="50" charset="-128"/>
              <a:ea typeface="ＭＳ Ｐゴシック" panose="020B0600070205080204" pitchFamily="50" charset="-128"/>
            </a:rPr>
            <a:t>　今後、普通建設事業費の実施に伴う地方債残高の増加や、生活保護受給者世帯の高齢化に伴う福祉関係経費の増加が見込まれることから、市税、国民健康保険料等の徴収を強化し財源の確保に努めるとともに、事務事業の優先度を精査したうえで実施を進め、健全財政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65617</xdr:rowOff>
    </xdr:to>
    <xdr:cxnSp macro="">
      <xdr:nvCxnSpPr>
        <xdr:cNvPr id="130" name="直線コネクタ 129"/>
        <xdr:cNvCxnSpPr/>
      </xdr:nvCxnSpPr>
      <xdr:spPr>
        <a:xfrm flipV="1">
          <a:off x="4114800" y="103365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60</xdr:row>
      <xdr:rowOff>65617</xdr:rowOff>
    </xdr:to>
    <xdr:cxnSp macro="">
      <xdr:nvCxnSpPr>
        <xdr:cNvPr id="133" name="直線コネクタ 132"/>
        <xdr:cNvCxnSpPr/>
      </xdr:nvCxnSpPr>
      <xdr:spPr>
        <a:xfrm>
          <a:off x="3225800" y="1035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65617</xdr:rowOff>
    </xdr:to>
    <xdr:cxnSp macro="">
      <xdr:nvCxnSpPr>
        <xdr:cNvPr id="136" name="直線コネクタ 135"/>
        <xdr:cNvCxnSpPr/>
      </xdr:nvCxnSpPr>
      <xdr:spPr>
        <a:xfrm>
          <a:off x="2336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77681</xdr:rowOff>
    </xdr:to>
    <xdr:cxnSp macro="">
      <xdr:nvCxnSpPr>
        <xdr:cNvPr id="139" name="直線コネクタ 138"/>
        <xdr:cNvCxnSpPr/>
      </xdr:nvCxnSpPr>
      <xdr:spPr>
        <a:xfrm flipV="1">
          <a:off x="1447800" y="1028827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142257</xdr:rowOff>
    </xdr:from>
    <xdr:ext cx="762000" cy="259045"/>
    <xdr:sp macro="" textlink="">
      <xdr:nvSpPr>
        <xdr:cNvPr id="150" name="財政構造の弾力性該当値テキスト"/>
        <xdr:cNvSpPr txBox="1"/>
      </xdr:nvSpPr>
      <xdr:spPr>
        <a:xfrm>
          <a:off x="5041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1" name="楕円 150"/>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2" name="テキスト ボックス 151"/>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3" name="楕円 152"/>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4" name="テキスト ボックス 153"/>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7" name="楕円 156"/>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138658</xdr:rowOff>
    </xdr:from>
    <xdr:ext cx="762000" cy="259045"/>
    <xdr:sp macro="" textlink="">
      <xdr:nvSpPr>
        <xdr:cNvPr id="158" name="テキスト ボックス 157"/>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会計年度任用職員制度の導入や新型コロナウイルス感染症対策により、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が、従来より進めてきた職員数・職員手当の削減、及び非常勤特別職に係る報酬の見直し等、人件費削減の積極的な取り組み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引き続き経常経費抑制に努め、現在の水準を維持していく。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17911</xdr:rowOff>
    </xdr:from>
    <xdr:to>
      <xdr:col>23</xdr:col>
      <xdr:colOff>133350</xdr:colOff>
      <xdr:row>82</xdr:row>
      <xdr:rowOff>38308</xdr:rowOff>
    </xdr:to>
    <xdr:cxnSp macro="">
      <xdr:nvCxnSpPr>
        <xdr:cNvPr id="192" name="直線コネクタ 191"/>
        <xdr:cNvCxnSpPr/>
      </xdr:nvCxnSpPr>
      <xdr:spPr>
        <a:xfrm>
          <a:off x="4114800" y="14076811"/>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165009</xdr:rowOff>
    </xdr:from>
    <xdr:to>
      <xdr:col>19</xdr:col>
      <xdr:colOff>133350</xdr:colOff>
      <xdr:row>82</xdr:row>
      <xdr:rowOff>17911</xdr:rowOff>
    </xdr:to>
    <xdr:cxnSp macro="">
      <xdr:nvCxnSpPr>
        <xdr:cNvPr id="195" name="直線コネクタ 194"/>
        <xdr:cNvCxnSpPr/>
      </xdr:nvCxnSpPr>
      <xdr:spPr>
        <a:xfrm>
          <a:off x="3225800" y="14052459"/>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157282</xdr:rowOff>
    </xdr:from>
    <xdr:to>
      <xdr:col>15</xdr:col>
      <xdr:colOff>82550</xdr:colOff>
      <xdr:row>81</xdr:row>
      <xdr:rowOff>165009</xdr:rowOff>
    </xdr:to>
    <xdr:cxnSp macro="">
      <xdr:nvCxnSpPr>
        <xdr:cNvPr id="198" name="直線コネクタ 197"/>
        <xdr:cNvCxnSpPr/>
      </xdr:nvCxnSpPr>
      <xdr:spPr>
        <a:xfrm>
          <a:off x="2336800" y="14044732"/>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148603</xdr:rowOff>
    </xdr:from>
    <xdr:to>
      <xdr:col>11</xdr:col>
      <xdr:colOff>31750</xdr:colOff>
      <xdr:row>81</xdr:row>
      <xdr:rowOff>157282</xdr:rowOff>
    </xdr:to>
    <xdr:cxnSp macro="">
      <xdr:nvCxnSpPr>
        <xdr:cNvPr id="201" name="直線コネクタ 200"/>
        <xdr:cNvCxnSpPr/>
      </xdr:nvCxnSpPr>
      <xdr:spPr>
        <a:xfrm>
          <a:off x="1447800" y="14036053"/>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158958</xdr:rowOff>
    </xdr:from>
    <xdr:to>
      <xdr:col>23</xdr:col>
      <xdr:colOff>184150</xdr:colOff>
      <xdr:row>82</xdr:row>
      <xdr:rowOff>89108</xdr:rowOff>
    </xdr:to>
    <xdr:sp macro="" textlink="">
      <xdr:nvSpPr>
        <xdr:cNvPr id="211" name="楕円 210"/>
        <xdr:cNvSpPr/>
      </xdr:nvSpPr>
      <xdr:spPr>
        <a:xfrm>
          <a:off x="4902200" y="140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80235</xdr:rowOff>
    </xdr:from>
    <xdr:ext cx="762000" cy="259045"/>
    <xdr:sp macro="" textlink="">
      <xdr:nvSpPr>
        <xdr:cNvPr id="212" name="人件費・物件費等の状況該当値テキスト"/>
        <xdr:cNvSpPr txBox="1"/>
      </xdr:nvSpPr>
      <xdr:spPr>
        <a:xfrm>
          <a:off x="5041900" y="139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138561</xdr:rowOff>
    </xdr:from>
    <xdr:to>
      <xdr:col>19</xdr:col>
      <xdr:colOff>184150</xdr:colOff>
      <xdr:row>82</xdr:row>
      <xdr:rowOff>68711</xdr:rowOff>
    </xdr:to>
    <xdr:sp macro="" textlink="">
      <xdr:nvSpPr>
        <xdr:cNvPr id="213" name="楕円 212"/>
        <xdr:cNvSpPr/>
      </xdr:nvSpPr>
      <xdr:spPr>
        <a:xfrm>
          <a:off x="4064000" y="14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78888</xdr:rowOff>
    </xdr:from>
    <xdr:ext cx="736600" cy="259045"/>
    <xdr:sp macro="" textlink="">
      <xdr:nvSpPr>
        <xdr:cNvPr id="214" name="テキスト ボックス 213"/>
        <xdr:cNvSpPr txBox="1"/>
      </xdr:nvSpPr>
      <xdr:spPr>
        <a:xfrm>
          <a:off x="3733800" y="1379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114209</xdr:rowOff>
    </xdr:from>
    <xdr:to>
      <xdr:col>15</xdr:col>
      <xdr:colOff>133350</xdr:colOff>
      <xdr:row>82</xdr:row>
      <xdr:rowOff>44359</xdr:rowOff>
    </xdr:to>
    <xdr:sp macro="" textlink="">
      <xdr:nvSpPr>
        <xdr:cNvPr id="215" name="楕円 214"/>
        <xdr:cNvSpPr/>
      </xdr:nvSpPr>
      <xdr:spPr>
        <a:xfrm>
          <a:off x="3175000" y="140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54536</xdr:rowOff>
    </xdr:from>
    <xdr:ext cx="762000" cy="259045"/>
    <xdr:sp macro="" textlink="">
      <xdr:nvSpPr>
        <xdr:cNvPr id="216" name="テキスト ボックス 215"/>
        <xdr:cNvSpPr txBox="1"/>
      </xdr:nvSpPr>
      <xdr:spPr>
        <a:xfrm>
          <a:off x="2844800" y="1377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106482</xdr:rowOff>
    </xdr:from>
    <xdr:to>
      <xdr:col>11</xdr:col>
      <xdr:colOff>82550</xdr:colOff>
      <xdr:row>82</xdr:row>
      <xdr:rowOff>36632</xdr:rowOff>
    </xdr:to>
    <xdr:sp macro="" textlink="">
      <xdr:nvSpPr>
        <xdr:cNvPr id="217" name="楕円 216"/>
        <xdr:cNvSpPr/>
      </xdr:nvSpPr>
      <xdr:spPr>
        <a:xfrm>
          <a:off x="2286000" y="139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46809</xdr:rowOff>
    </xdr:from>
    <xdr:ext cx="762000" cy="259045"/>
    <xdr:sp macro="" textlink="">
      <xdr:nvSpPr>
        <xdr:cNvPr id="218" name="テキスト ボックス 217"/>
        <xdr:cNvSpPr txBox="1"/>
      </xdr:nvSpPr>
      <xdr:spPr>
        <a:xfrm>
          <a:off x="1955800" y="137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97803</xdr:rowOff>
    </xdr:from>
    <xdr:to>
      <xdr:col>7</xdr:col>
      <xdr:colOff>31750</xdr:colOff>
      <xdr:row>82</xdr:row>
      <xdr:rowOff>27953</xdr:rowOff>
    </xdr:to>
    <xdr:sp macro="" textlink="">
      <xdr:nvSpPr>
        <xdr:cNvPr id="219" name="楕円 218"/>
        <xdr:cNvSpPr/>
      </xdr:nvSpPr>
      <xdr:spPr>
        <a:xfrm>
          <a:off x="1397000" y="13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38130</xdr:rowOff>
    </xdr:from>
    <xdr:ext cx="762000" cy="259045"/>
    <xdr:sp macro="" textlink="">
      <xdr:nvSpPr>
        <xdr:cNvPr id="220" name="テキスト ボックス 219"/>
        <xdr:cNvSpPr txBox="1"/>
      </xdr:nvSpPr>
      <xdr:spPr>
        <a:xfrm>
          <a:off x="1066800" y="137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概ね平年並みとなっている。引き続き給与水準の適正化に努める。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57" name="直線コネクタ 256"/>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0" name="直線コネクタ 259"/>
        <xdr:cNvCxnSpPr/>
      </xdr:nvCxnSpPr>
      <xdr:spPr>
        <a:xfrm flipV="1">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23989</xdr:rowOff>
    </xdr:to>
    <xdr:cxnSp macro="">
      <xdr:nvCxnSpPr>
        <xdr:cNvPr id="263" name="直線コネクタ 262"/>
        <xdr:cNvCxnSpPr/>
      </xdr:nvCxnSpPr>
      <xdr:spPr>
        <a:xfrm>
          <a:off x="13512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7" name="楕円 276"/>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8" name="テキスト ボックス 277"/>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9" name="楕円 278"/>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0" name="テキスト ボックス 279"/>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1" name="楕円 280"/>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2" name="テキスト ボックス 28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年度に作成した小諸市職員定員管理計画に基づき、今後とも業務量を考慮した適正な定員管理に努める。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101721</xdr:rowOff>
    </xdr:from>
    <xdr:to>
      <xdr:col>81</xdr:col>
      <xdr:colOff>44450</xdr:colOff>
      <xdr:row>58</xdr:row>
      <xdr:rowOff>106317</xdr:rowOff>
    </xdr:to>
    <xdr:cxnSp macro="">
      <xdr:nvCxnSpPr>
        <xdr:cNvPr id="319" name="直線コネクタ 318"/>
        <xdr:cNvCxnSpPr/>
      </xdr:nvCxnSpPr>
      <xdr:spPr>
        <a:xfrm>
          <a:off x="16179800" y="1004582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85634</xdr:rowOff>
    </xdr:from>
    <xdr:to>
      <xdr:col>77</xdr:col>
      <xdr:colOff>44450</xdr:colOff>
      <xdr:row>58</xdr:row>
      <xdr:rowOff>101721</xdr:rowOff>
    </xdr:to>
    <xdr:cxnSp macro="">
      <xdr:nvCxnSpPr>
        <xdr:cNvPr id="322" name="直線コネクタ 321"/>
        <xdr:cNvCxnSpPr/>
      </xdr:nvCxnSpPr>
      <xdr:spPr>
        <a:xfrm>
          <a:off x="15290800" y="100297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68399</xdr:rowOff>
    </xdr:from>
    <xdr:to>
      <xdr:col>72</xdr:col>
      <xdr:colOff>203200</xdr:colOff>
      <xdr:row>58</xdr:row>
      <xdr:rowOff>85634</xdr:rowOff>
    </xdr:to>
    <xdr:cxnSp macro="">
      <xdr:nvCxnSpPr>
        <xdr:cNvPr id="325" name="直線コネクタ 324"/>
        <xdr:cNvCxnSpPr/>
      </xdr:nvCxnSpPr>
      <xdr:spPr>
        <a:xfrm>
          <a:off x="14401800" y="100124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67249</xdr:rowOff>
    </xdr:from>
    <xdr:to>
      <xdr:col>68</xdr:col>
      <xdr:colOff>152400</xdr:colOff>
      <xdr:row>58</xdr:row>
      <xdr:rowOff>68399</xdr:rowOff>
    </xdr:to>
    <xdr:cxnSp macro="">
      <xdr:nvCxnSpPr>
        <xdr:cNvPr id="328" name="直線コネクタ 327"/>
        <xdr:cNvCxnSpPr/>
      </xdr:nvCxnSpPr>
      <xdr:spPr>
        <a:xfrm>
          <a:off x="13512800" y="1001134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55517</xdr:rowOff>
    </xdr:from>
    <xdr:to>
      <xdr:col>81</xdr:col>
      <xdr:colOff>95250</xdr:colOff>
      <xdr:row>58</xdr:row>
      <xdr:rowOff>157117</xdr:rowOff>
    </xdr:to>
    <xdr:sp macro="" textlink="">
      <xdr:nvSpPr>
        <xdr:cNvPr id="338" name="楕円 337"/>
        <xdr:cNvSpPr/>
      </xdr:nvSpPr>
      <xdr:spPr>
        <a:xfrm>
          <a:off x="169672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148244</xdr:rowOff>
    </xdr:from>
    <xdr:ext cx="762000" cy="259045"/>
    <xdr:sp macro="" textlink="">
      <xdr:nvSpPr>
        <xdr:cNvPr id="339" name="定員管理の状況該当値テキスト"/>
        <xdr:cNvSpPr txBox="1"/>
      </xdr:nvSpPr>
      <xdr:spPr>
        <a:xfrm>
          <a:off x="17106900" y="99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50921</xdr:rowOff>
    </xdr:from>
    <xdr:to>
      <xdr:col>77</xdr:col>
      <xdr:colOff>95250</xdr:colOff>
      <xdr:row>58</xdr:row>
      <xdr:rowOff>152521</xdr:rowOff>
    </xdr:to>
    <xdr:sp macro="" textlink="">
      <xdr:nvSpPr>
        <xdr:cNvPr id="340" name="楕円 339"/>
        <xdr:cNvSpPr/>
      </xdr:nvSpPr>
      <xdr:spPr>
        <a:xfrm>
          <a:off x="16129000" y="99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162698</xdr:rowOff>
    </xdr:from>
    <xdr:ext cx="736600" cy="259045"/>
    <xdr:sp macro="" textlink="">
      <xdr:nvSpPr>
        <xdr:cNvPr id="341" name="テキスト ボックス 340"/>
        <xdr:cNvSpPr txBox="1"/>
      </xdr:nvSpPr>
      <xdr:spPr>
        <a:xfrm>
          <a:off x="15798800" y="976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34834</xdr:rowOff>
    </xdr:from>
    <xdr:to>
      <xdr:col>73</xdr:col>
      <xdr:colOff>44450</xdr:colOff>
      <xdr:row>58</xdr:row>
      <xdr:rowOff>136434</xdr:rowOff>
    </xdr:to>
    <xdr:sp macro="" textlink="">
      <xdr:nvSpPr>
        <xdr:cNvPr id="342" name="楕円 341"/>
        <xdr:cNvSpPr/>
      </xdr:nvSpPr>
      <xdr:spPr>
        <a:xfrm>
          <a:off x="15240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146611</xdr:rowOff>
    </xdr:from>
    <xdr:ext cx="762000" cy="259045"/>
    <xdr:sp macro="" textlink="">
      <xdr:nvSpPr>
        <xdr:cNvPr id="343" name="テキスト ボックス 342"/>
        <xdr:cNvSpPr txBox="1"/>
      </xdr:nvSpPr>
      <xdr:spPr>
        <a:xfrm>
          <a:off x="14909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17599</xdr:rowOff>
    </xdr:from>
    <xdr:to>
      <xdr:col>68</xdr:col>
      <xdr:colOff>203200</xdr:colOff>
      <xdr:row>58</xdr:row>
      <xdr:rowOff>119199</xdr:rowOff>
    </xdr:to>
    <xdr:sp macro="" textlink="">
      <xdr:nvSpPr>
        <xdr:cNvPr id="344" name="楕円 343"/>
        <xdr:cNvSpPr/>
      </xdr:nvSpPr>
      <xdr:spPr>
        <a:xfrm>
          <a:off x="14351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129376</xdr:rowOff>
    </xdr:from>
    <xdr:ext cx="762000" cy="259045"/>
    <xdr:sp macro="" textlink="">
      <xdr:nvSpPr>
        <xdr:cNvPr id="345" name="テキスト ボックス 344"/>
        <xdr:cNvSpPr txBox="1"/>
      </xdr:nvSpPr>
      <xdr:spPr>
        <a:xfrm>
          <a:off x="14020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16449</xdr:rowOff>
    </xdr:from>
    <xdr:to>
      <xdr:col>64</xdr:col>
      <xdr:colOff>152400</xdr:colOff>
      <xdr:row>58</xdr:row>
      <xdr:rowOff>118049</xdr:rowOff>
    </xdr:to>
    <xdr:sp macro="" textlink="">
      <xdr:nvSpPr>
        <xdr:cNvPr id="346" name="楕円 345"/>
        <xdr:cNvSpPr/>
      </xdr:nvSpPr>
      <xdr:spPr>
        <a:xfrm>
          <a:off x="13462000" y="99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128226</xdr:rowOff>
    </xdr:from>
    <xdr:ext cx="762000" cy="259045"/>
    <xdr:sp macro="" textlink="">
      <xdr:nvSpPr>
        <xdr:cNvPr id="347" name="テキスト ボックス 346"/>
        <xdr:cNvSpPr txBox="1"/>
      </xdr:nvSpPr>
      <xdr:spPr>
        <a:xfrm>
          <a:off x="13131800" y="97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これまで、普通建設事業費の計画的実施により地方債発行の増加を抑制してきた結果、類似団体内では引き続き平均を下回っている。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153247</xdr:rowOff>
    </xdr:to>
    <xdr:cxnSp macro="">
      <xdr:nvCxnSpPr>
        <xdr:cNvPr id="381" name="直線コネクタ 380"/>
        <xdr:cNvCxnSpPr/>
      </xdr:nvCxnSpPr>
      <xdr:spPr>
        <a:xfrm>
          <a:off x="16179800" y="632343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167322</xdr:rowOff>
    </xdr:to>
    <xdr:cxnSp macro="">
      <xdr:nvCxnSpPr>
        <xdr:cNvPr id="384" name="直線コネクタ 383"/>
        <xdr:cNvCxnSpPr/>
      </xdr:nvCxnSpPr>
      <xdr:spPr>
        <a:xfrm flipV="1">
          <a:off x="15290800" y="6323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169333</xdr:rowOff>
    </xdr:to>
    <xdr:cxnSp macro="">
      <xdr:nvCxnSpPr>
        <xdr:cNvPr id="387" name="直線コネクタ 386"/>
        <xdr:cNvCxnSpPr/>
      </xdr:nvCxnSpPr>
      <xdr:spPr>
        <a:xfrm flipV="1">
          <a:off x="14401800" y="63395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13970</xdr:rowOff>
    </xdr:to>
    <xdr:cxnSp macro="">
      <xdr:nvCxnSpPr>
        <xdr:cNvPr id="390" name="直線コネクタ 389"/>
        <xdr:cNvCxnSpPr/>
      </xdr:nvCxnSpPr>
      <xdr:spPr>
        <a:xfrm flipV="1">
          <a:off x="13512800" y="634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0" name="楕円 399"/>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1" name="公債費負担の状況該当値テキスト"/>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4" name="楕円 403"/>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5" name="テキスト ボックス 404"/>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8" name="楕円 407"/>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9" name="テキスト ボックス 408"/>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地方債の繰上償還や定期償還の終了により数値は改善傾向にあるが、近年相次いで実施している大型普通建設事業に伴う地方債の新規発行増加や基金の取崩しの影響により、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今後、事業の計画的実施により地方債新規発行の増加の抑制をするとともに、歳出全体の徹底的な見直しにより基金残高の減少抑制に努める。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100025</xdr:rowOff>
    </xdr:from>
    <xdr:to>
      <xdr:col>81</xdr:col>
      <xdr:colOff>44450</xdr:colOff>
      <xdr:row>14</xdr:row>
      <xdr:rowOff>161798</xdr:rowOff>
    </xdr:to>
    <xdr:cxnSp macro="">
      <xdr:nvCxnSpPr>
        <xdr:cNvPr id="441" name="直線コネクタ 440"/>
        <xdr:cNvCxnSpPr/>
      </xdr:nvCxnSpPr>
      <xdr:spPr>
        <a:xfrm flipV="1">
          <a:off x="16179800" y="2500325"/>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161798</xdr:rowOff>
    </xdr:from>
    <xdr:to>
      <xdr:col>77</xdr:col>
      <xdr:colOff>44450</xdr:colOff>
      <xdr:row>14</xdr:row>
      <xdr:rowOff>163246</xdr:rowOff>
    </xdr:to>
    <xdr:cxnSp macro="">
      <xdr:nvCxnSpPr>
        <xdr:cNvPr id="444" name="直線コネクタ 443"/>
        <xdr:cNvCxnSpPr/>
      </xdr:nvCxnSpPr>
      <xdr:spPr>
        <a:xfrm flipV="1">
          <a:off x="15290800" y="25620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163246</xdr:rowOff>
    </xdr:from>
    <xdr:to>
      <xdr:col>72</xdr:col>
      <xdr:colOff>203200</xdr:colOff>
      <xdr:row>14</xdr:row>
      <xdr:rowOff>163728</xdr:rowOff>
    </xdr:to>
    <xdr:cxnSp macro="">
      <xdr:nvCxnSpPr>
        <xdr:cNvPr id="447" name="直線コネクタ 446"/>
        <xdr:cNvCxnSpPr/>
      </xdr:nvCxnSpPr>
      <xdr:spPr>
        <a:xfrm flipV="1">
          <a:off x="14401800" y="256354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163728</xdr:rowOff>
    </xdr:from>
    <xdr:to>
      <xdr:col>68</xdr:col>
      <xdr:colOff>152400</xdr:colOff>
      <xdr:row>15</xdr:row>
      <xdr:rowOff>63703</xdr:rowOff>
    </xdr:to>
    <xdr:cxnSp macro="">
      <xdr:nvCxnSpPr>
        <xdr:cNvPr id="450" name="直線コネクタ 449"/>
        <xdr:cNvCxnSpPr/>
      </xdr:nvCxnSpPr>
      <xdr:spPr>
        <a:xfrm flipV="1">
          <a:off x="13512800" y="2564028"/>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49225</xdr:rowOff>
    </xdr:from>
    <xdr:to>
      <xdr:col>81</xdr:col>
      <xdr:colOff>95250</xdr:colOff>
      <xdr:row>14</xdr:row>
      <xdr:rowOff>150825</xdr:rowOff>
    </xdr:to>
    <xdr:sp macro="" textlink="">
      <xdr:nvSpPr>
        <xdr:cNvPr id="460" name="楕円 459"/>
        <xdr:cNvSpPr/>
      </xdr:nvSpPr>
      <xdr:spPr>
        <a:xfrm>
          <a:off x="169672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141952</xdr:rowOff>
    </xdr:from>
    <xdr:ext cx="762000" cy="259045"/>
    <xdr:sp macro="" textlink="">
      <xdr:nvSpPr>
        <xdr:cNvPr id="461" name="将来負担の状況該当値テキスト"/>
        <xdr:cNvSpPr txBox="1"/>
      </xdr:nvSpPr>
      <xdr:spPr>
        <a:xfrm>
          <a:off x="17106900" y="23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110998</xdr:rowOff>
    </xdr:from>
    <xdr:to>
      <xdr:col>77</xdr:col>
      <xdr:colOff>95250</xdr:colOff>
      <xdr:row>15</xdr:row>
      <xdr:rowOff>41148</xdr:rowOff>
    </xdr:to>
    <xdr:sp macro="" textlink="">
      <xdr:nvSpPr>
        <xdr:cNvPr id="462" name="楕円 461"/>
        <xdr:cNvSpPr/>
      </xdr:nvSpPr>
      <xdr:spPr>
        <a:xfrm>
          <a:off x="16129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51325</xdr:rowOff>
    </xdr:from>
    <xdr:ext cx="736600" cy="259045"/>
    <xdr:sp macro="" textlink="">
      <xdr:nvSpPr>
        <xdr:cNvPr id="463" name="テキスト ボックス 462"/>
        <xdr:cNvSpPr txBox="1"/>
      </xdr:nvSpPr>
      <xdr:spPr>
        <a:xfrm>
          <a:off x="15798800" y="228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112446</xdr:rowOff>
    </xdr:from>
    <xdr:to>
      <xdr:col>73</xdr:col>
      <xdr:colOff>44450</xdr:colOff>
      <xdr:row>15</xdr:row>
      <xdr:rowOff>42596</xdr:rowOff>
    </xdr:to>
    <xdr:sp macro="" textlink="">
      <xdr:nvSpPr>
        <xdr:cNvPr id="464" name="楕円 463"/>
        <xdr:cNvSpPr/>
      </xdr:nvSpPr>
      <xdr:spPr>
        <a:xfrm>
          <a:off x="15240000" y="2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52773</xdr:rowOff>
    </xdr:from>
    <xdr:ext cx="762000" cy="259045"/>
    <xdr:sp macro="" textlink="">
      <xdr:nvSpPr>
        <xdr:cNvPr id="465" name="テキスト ボックス 464"/>
        <xdr:cNvSpPr txBox="1"/>
      </xdr:nvSpPr>
      <xdr:spPr>
        <a:xfrm>
          <a:off x="14909800" y="228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112928</xdr:rowOff>
    </xdr:from>
    <xdr:to>
      <xdr:col>68</xdr:col>
      <xdr:colOff>203200</xdr:colOff>
      <xdr:row>15</xdr:row>
      <xdr:rowOff>43078</xdr:rowOff>
    </xdr:to>
    <xdr:sp macro="" textlink="">
      <xdr:nvSpPr>
        <xdr:cNvPr id="466" name="楕円 465"/>
        <xdr:cNvSpPr/>
      </xdr:nvSpPr>
      <xdr:spPr>
        <a:xfrm>
          <a:off x="14351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53255</xdr:rowOff>
    </xdr:from>
    <xdr:ext cx="762000" cy="259045"/>
    <xdr:sp macro="" textlink="">
      <xdr:nvSpPr>
        <xdr:cNvPr id="467" name="テキスト ボックス 466"/>
        <xdr:cNvSpPr txBox="1"/>
      </xdr:nvSpPr>
      <xdr:spPr>
        <a:xfrm>
          <a:off x="14020800" y="22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12903</xdr:rowOff>
    </xdr:from>
    <xdr:to>
      <xdr:col>64</xdr:col>
      <xdr:colOff>152400</xdr:colOff>
      <xdr:row>15</xdr:row>
      <xdr:rowOff>114503</xdr:rowOff>
    </xdr:to>
    <xdr:sp macro="" textlink="">
      <xdr:nvSpPr>
        <xdr:cNvPr id="468" name="楕円 467"/>
        <xdr:cNvSpPr/>
      </xdr:nvSpPr>
      <xdr:spPr>
        <a:xfrm>
          <a:off x="13462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124680</xdr:rowOff>
    </xdr:from>
    <xdr:ext cx="762000" cy="259045"/>
    <xdr:sp macro="" textlink="">
      <xdr:nvSpPr>
        <xdr:cNvPr id="469" name="テキスト ボックス 468"/>
        <xdr:cNvSpPr txBox="1"/>
      </xdr:nvSpPr>
      <xdr:spPr>
        <a:xfrm>
          <a:off x="13131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41,756
40,914
98.55
21,871,062
21,059,921
683,890
10,801,784
20,014,769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定年退職者の減に伴う退職手当の減により人件費に係る経常収支比率は減少したが、類似団体平均をわずか上回っている。</a:t>
          </a:r>
        </a:p>
        <a:p>
          <a:r>
            <a:rPr kumimoji="1" lang="ja-JP" altLang="en-US" sz="1300">
              <a:latin typeface="ＭＳ Ｐゴシック" panose="020B0600070205080204" pitchFamily="50" charset="-128"/>
              <a:ea typeface="ＭＳ Ｐゴシック" panose="020B0600070205080204" pitchFamily="50" charset="-128"/>
            </a:rPr>
            <a:t>　会計年度任用職員も含め、適正な定員管理を実施し、人件費の抑制に努める。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107950</xdr:rowOff>
    </xdr:to>
    <xdr:cxnSp macro="">
      <xdr:nvCxnSpPr>
        <xdr:cNvPr id="66" name="直線コネクタ 65"/>
        <xdr:cNvCxnSpPr/>
      </xdr:nvCxnSpPr>
      <xdr:spPr>
        <a:xfrm flipV="1">
          <a:off x="3987800" y="637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37</xdr:row>
      <xdr:rowOff>107950</xdr:rowOff>
    </xdr:to>
    <xdr:cxnSp macro="">
      <xdr:nvCxnSpPr>
        <xdr:cNvPr id="69" name="直線コネクタ 68"/>
        <xdr:cNvCxnSpPr/>
      </xdr:nvCxnSpPr>
      <xdr:spPr>
        <a:xfrm>
          <a:off x="3098800" y="6078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146050</xdr:rowOff>
    </xdr:to>
    <xdr:cxnSp macro="">
      <xdr:nvCxnSpPr>
        <xdr:cNvPr id="72" name="直線コネクタ 71"/>
        <xdr:cNvCxnSpPr/>
      </xdr:nvCxnSpPr>
      <xdr:spPr>
        <a:xfrm flipV="1">
          <a:off x="2209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xdr:cNvCxnSpPr/>
      </xdr:nvCxnSpPr>
      <xdr:spPr>
        <a:xfrm flipV="1">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新型コロナウイルス感染症の影響により各種イベントや活動が中止または規模縮小となった事業があったため、物件費に係る経常収支比率は低下したが、類似団体の平均をわずか上回っている。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引き続き、指定管理者制度の導入等による徹底した経費削減に取り組み、財政の健全化を図る。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12700</xdr:rowOff>
    </xdr:to>
    <xdr:cxnSp macro="">
      <xdr:nvCxnSpPr>
        <xdr:cNvPr id="127" name="直線コネクタ 126"/>
        <xdr:cNvCxnSpPr/>
      </xdr:nvCxnSpPr>
      <xdr:spPr>
        <a:xfrm flipV="1">
          <a:off x="15671800" y="303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165100</xdr:rowOff>
    </xdr:to>
    <xdr:cxnSp macro="">
      <xdr:nvCxnSpPr>
        <xdr:cNvPr id="130" name="直線コネクタ 129"/>
        <xdr:cNvCxnSpPr/>
      </xdr:nvCxnSpPr>
      <xdr:spPr>
        <a:xfrm flipV="1">
          <a:off x="14782800" y="309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165100</xdr:rowOff>
    </xdr:to>
    <xdr:cxnSp macro="">
      <xdr:nvCxnSpPr>
        <xdr:cNvPr id="133" name="直線コネクタ 132"/>
        <xdr:cNvCxnSpPr/>
      </xdr:nvCxnSpPr>
      <xdr:spPr>
        <a:xfrm>
          <a:off x="13893800" y="313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18</xdr:row>
      <xdr:rowOff>50800</xdr:rowOff>
    </xdr:to>
    <xdr:cxnSp macro="">
      <xdr:nvCxnSpPr>
        <xdr:cNvPr id="136" name="直線コネクタ 135"/>
        <xdr:cNvCxnSpPr/>
      </xdr:nvCxnSpPr>
      <xdr:spPr>
        <a:xfrm>
          <a:off x="13004800" y="303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子育て世帯や住民税非課税世帯等の臨時特別給付金や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8" name="直線コネクタ 187"/>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1" name="直線コネクタ 190"/>
        <xdr:cNvCxnSpPr/>
      </xdr:nvCxnSpPr>
      <xdr:spPr>
        <a:xfrm flipV="1">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158750</xdr:rowOff>
    </xdr:to>
    <xdr:cxnSp macro="">
      <xdr:nvCxnSpPr>
        <xdr:cNvPr id="194" name="直線コネクタ 193"/>
        <xdr:cNvCxnSpPr/>
      </xdr:nvCxnSpPr>
      <xdr:spPr>
        <a:xfrm>
          <a:off x="2209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7" name="直線コネクタ 196"/>
        <xdr:cNvCxnSpPr/>
      </xdr:nvCxnSpPr>
      <xdr:spPr>
        <a:xfrm flipV="1">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介護保険、後期高齢者医療等への繰出金や、公共施設の老朽化に伴い維持補修費の増加が見込まれる。</a:t>
          </a: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そのため、各事業において経費の削減を進めるとともに、各種保険料等の適正化を図る等の取り組みにより、税収を財源とする普通会計の負担額を減らしていくように努める。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105773</xdr:rowOff>
    </xdr:to>
    <xdr:cxnSp macro="">
      <xdr:nvCxnSpPr>
        <xdr:cNvPr id="251" name="直線コネクタ 250"/>
        <xdr:cNvCxnSpPr/>
      </xdr:nvCxnSpPr>
      <xdr:spPr>
        <a:xfrm>
          <a:off x="15671800" y="9535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112304</xdr:rowOff>
    </xdr:to>
    <xdr:cxnSp macro="">
      <xdr:nvCxnSpPr>
        <xdr:cNvPr id="254" name="直線コネクタ 253"/>
        <xdr:cNvCxnSpPr/>
      </xdr:nvCxnSpPr>
      <xdr:spPr>
        <a:xfrm flipV="1">
          <a:off x="14782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112304</xdr:rowOff>
    </xdr:to>
    <xdr:cxnSp macro="">
      <xdr:nvCxnSpPr>
        <xdr:cNvPr id="257" name="直線コネクタ 256"/>
        <xdr:cNvCxnSpPr/>
      </xdr:nvCxnSpPr>
      <xdr:spPr>
        <a:xfrm>
          <a:off x="13893800" y="95028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171087</xdr:rowOff>
    </xdr:to>
    <xdr:cxnSp macro="">
      <xdr:nvCxnSpPr>
        <xdr:cNvPr id="260" name="直線コネクタ 259"/>
        <xdr:cNvCxnSpPr/>
      </xdr:nvCxnSpPr>
      <xdr:spPr>
        <a:xfrm flipV="1">
          <a:off x="13004800" y="950286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4" name="楕円 273"/>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5" name="テキスト ボックス 274"/>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一部事務組合負担金の減や新型コロナウイルス感染症の影響により各種団体のイベントや活動が中止または規模縮小となったため、補助費等に係る経常収支比率は低下した。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引き続き高い数値となっており、公営企業の経営改善を図るとともに、各種団体への補助金について、交付額に見合う適切な事業実施がなされているか確認を行い、必要性の低い補助金は見直しや廃止を検討するなど、経費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09" name="直線コネクタ 308"/>
        <xdr:cNvCxnSpPr/>
      </xdr:nvCxnSpPr>
      <xdr:spPr>
        <a:xfrm flipV="1">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138430</xdr:rowOff>
    </xdr:to>
    <xdr:cxnSp macro="">
      <xdr:nvCxnSpPr>
        <xdr:cNvPr id="312" name="直線コネクタ 311"/>
        <xdr:cNvCxnSpPr/>
      </xdr:nvCxnSpPr>
      <xdr:spPr>
        <a:xfrm flipV="1">
          <a:off x="14782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138430</xdr:rowOff>
    </xdr:to>
    <xdr:cxnSp macro="">
      <xdr:nvCxnSpPr>
        <xdr:cNvPr id="315" name="直線コネクタ 314"/>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18" name="直線コネクタ 317"/>
        <xdr:cNvCxnSpPr/>
      </xdr:nvCxnSpPr>
      <xdr:spPr>
        <a:xfrm>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9"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しかしながら、近年大型の普通建設事業が集中していることに伴い、地方債の新規発行額が増加傾向になっていることから、今後は新規発行額を可能な限り抑え、数値の上昇を最小限にするように努める。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53848</xdr:rowOff>
    </xdr:from>
    <xdr:to>
      <xdr:col>24</xdr:col>
      <xdr:colOff>25400</xdr:colOff>
      <xdr:row>75</xdr:row>
      <xdr:rowOff>74422</xdr:rowOff>
    </xdr:to>
    <xdr:cxnSp macro="">
      <xdr:nvCxnSpPr>
        <xdr:cNvPr id="367" name="直線コネクタ 366"/>
        <xdr:cNvCxnSpPr/>
      </xdr:nvCxnSpPr>
      <xdr:spPr>
        <a:xfrm>
          <a:off x="3987800" y="129125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53848</xdr:rowOff>
    </xdr:from>
    <xdr:to>
      <xdr:col>19</xdr:col>
      <xdr:colOff>187325</xdr:colOff>
      <xdr:row>75</xdr:row>
      <xdr:rowOff>74422</xdr:rowOff>
    </xdr:to>
    <xdr:cxnSp macro="">
      <xdr:nvCxnSpPr>
        <xdr:cNvPr id="370" name="直線コネクタ 369"/>
        <xdr:cNvCxnSpPr/>
      </xdr:nvCxnSpPr>
      <xdr:spPr>
        <a:xfrm flipV="1">
          <a:off x="3098800" y="129125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78994</xdr:rowOff>
    </xdr:to>
    <xdr:cxnSp macro="">
      <xdr:nvCxnSpPr>
        <xdr:cNvPr id="373" name="直線コネクタ 372"/>
        <xdr:cNvCxnSpPr/>
      </xdr:nvCxnSpPr>
      <xdr:spPr>
        <a:xfrm flipV="1">
          <a:off x="2209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106426</xdr:rowOff>
    </xdr:to>
    <xdr:cxnSp macro="">
      <xdr:nvCxnSpPr>
        <xdr:cNvPr id="376" name="直線コネクタ 375"/>
        <xdr:cNvCxnSpPr/>
      </xdr:nvCxnSpPr>
      <xdr:spPr>
        <a:xfrm flipV="1">
          <a:off x="1320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6" name="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103649</xdr:rowOff>
    </xdr:from>
    <xdr:ext cx="762000" cy="259045"/>
    <xdr:sp macro="" textlink="">
      <xdr:nvSpPr>
        <xdr:cNvPr id="387" name="公債費該当値テキスト"/>
        <xdr:cNvSpPr txBox="1"/>
      </xdr:nvSpPr>
      <xdr:spPr>
        <a:xfrm>
          <a:off x="4914900" y="127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xdr:rowOff>
    </xdr:from>
    <xdr:to>
      <xdr:col>20</xdr:col>
      <xdr:colOff>38100</xdr:colOff>
      <xdr:row>75</xdr:row>
      <xdr:rowOff>104648</xdr:rowOff>
    </xdr:to>
    <xdr:sp macro="" textlink="">
      <xdr:nvSpPr>
        <xdr:cNvPr id="388" name="楕円 387"/>
        <xdr:cNvSpPr/>
      </xdr:nvSpPr>
      <xdr:spPr>
        <a:xfrm>
          <a:off x="3937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114825</xdr:rowOff>
    </xdr:from>
    <xdr:ext cx="736600" cy="259045"/>
    <xdr:sp macro="" textlink="">
      <xdr:nvSpPr>
        <xdr:cNvPr id="389" name="テキスト ボックス 388"/>
        <xdr:cNvSpPr txBox="1"/>
      </xdr:nvSpPr>
      <xdr:spPr>
        <a:xfrm>
          <a:off x="3606800" y="1263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90" name="楕円 389"/>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91" name="テキスト ボックス 390"/>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4" name="楕円 393"/>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5" name="テキスト ボックス 394"/>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扶助費や補助費等が類似団体平均を上回っていることや、扶助費に係る経常収支比率が増加したことにより公債費以外の経常収支比率が類似団体平均を上回る要因となっている。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事業の取捨選択を徹底していくことで、経費の削減に努める。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170435</xdr:rowOff>
    </xdr:to>
    <xdr:cxnSp macro="">
      <xdr:nvCxnSpPr>
        <xdr:cNvPr id="426" name="直線コネクタ 425"/>
        <xdr:cNvCxnSpPr/>
      </xdr:nvCxnSpPr>
      <xdr:spPr>
        <a:xfrm flipV="1">
          <a:off x="15671800" y="136555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170435</xdr:rowOff>
    </xdr:to>
    <xdr:cxnSp macro="">
      <xdr:nvCxnSpPr>
        <xdr:cNvPr id="429" name="直線コネクタ 428"/>
        <xdr:cNvCxnSpPr/>
      </xdr:nvCxnSpPr>
      <xdr:spPr>
        <a:xfrm>
          <a:off x="14782800" y="13673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129287</xdr:rowOff>
    </xdr:to>
    <xdr:cxnSp macro="">
      <xdr:nvCxnSpPr>
        <xdr:cNvPr id="432" name="直線コネクタ 431"/>
        <xdr:cNvCxnSpPr/>
      </xdr:nvCxnSpPr>
      <xdr:spPr>
        <a:xfrm>
          <a:off x="13893800" y="135915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78994</xdr:rowOff>
    </xdr:to>
    <xdr:cxnSp macro="">
      <xdr:nvCxnSpPr>
        <xdr:cNvPr id="435" name="直線コネクタ 434"/>
        <xdr:cNvCxnSpPr/>
      </xdr:nvCxnSpPr>
      <xdr:spPr>
        <a:xfrm flipV="1">
          <a:off x="13004800" y="13591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5" name="楕円 444"/>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6"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7" name="楕円 446"/>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8" name="テキスト ボックス 447"/>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9" name="楕円 448"/>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18814</xdr:rowOff>
    </xdr:from>
    <xdr:ext cx="762000" cy="259045"/>
    <xdr:sp macro="" textlink="">
      <xdr:nvSpPr>
        <xdr:cNvPr id="450" name="テキスト ボックス 449"/>
        <xdr:cNvSpPr txBox="1"/>
      </xdr:nvSpPr>
      <xdr:spPr>
        <a:xfrm>
          <a:off x="14401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107966</xdr:rowOff>
    </xdr:from>
    <xdr:ext cx="762000" cy="259045"/>
    <xdr:sp macro="" textlink="">
      <xdr:nvSpPr>
        <xdr:cNvPr id="452" name="テキスト ボックス 451"/>
        <xdr:cNvSpPr txBox="1"/>
      </xdr:nvSpPr>
      <xdr:spPr>
        <a:xfrm>
          <a:off x="13512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8953</xdr:rowOff>
    </xdr:from>
    <xdr:to>
      <xdr:col>29</xdr:col>
      <xdr:colOff>127000</xdr:colOff>
      <xdr:row>19</xdr:row>
      <xdr:rowOff>28245</xdr:rowOff>
    </xdr:to>
    <xdr:cxnSp macro="">
      <xdr:nvCxnSpPr>
        <xdr:cNvPr id="50" name="直線コネクタ 49"/>
        <xdr:cNvCxnSpPr/>
      </xdr:nvCxnSpPr>
      <xdr:spPr bwMode="auto">
        <a:xfrm flipV="1">
          <a:off x="5003800" y="3314128"/>
          <a:ext cx="647700" cy="1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28245</xdr:rowOff>
    </xdr:from>
    <xdr:to>
      <xdr:col>26</xdr:col>
      <xdr:colOff>50800</xdr:colOff>
      <xdr:row>19</xdr:row>
      <xdr:rowOff>79604</xdr:rowOff>
    </xdr:to>
    <xdr:cxnSp macro="">
      <xdr:nvCxnSpPr>
        <xdr:cNvPr id="53" name="直線コネクタ 52"/>
        <xdr:cNvCxnSpPr/>
      </xdr:nvCxnSpPr>
      <xdr:spPr bwMode="auto">
        <a:xfrm flipV="1">
          <a:off x="4305300" y="3333420"/>
          <a:ext cx="6985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79604</xdr:rowOff>
    </xdr:from>
    <xdr:to>
      <xdr:col>22</xdr:col>
      <xdr:colOff>114300</xdr:colOff>
      <xdr:row>19</xdr:row>
      <xdr:rowOff>90551</xdr:rowOff>
    </xdr:to>
    <xdr:cxnSp macro="">
      <xdr:nvCxnSpPr>
        <xdr:cNvPr id="56" name="直線コネクタ 55"/>
        <xdr:cNvCxnSpPr/>
      </xdr:nvCxnSpPr>
      <xdr:spPr bwMode="auto">
        <a:xfrm flipV="1">
          <a:off x="3606800" y="3384779"/>
          <a:ext cx="698500" cy="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87414</xdr:rowOff>
    </xdr:from>
    <xdr:to>
      <xdr:col>18</xdr:col>
      <xdr:colOff>177800</xdr:colOff>
      <xdr:row>19</xdr:row>
      <xdr:rowOff>90551</xdr:rowOff>
    </xdr:to>
    <xdr:cxnSp macro="">
      <xdr:nvCxnSpPr>
        <xdr:cNvPr id="59" name="直線コネクタ 58"/>
        <xdr:cNvCxnSpPr/>
      </xdr:nvCxnSpPr>
      <xdr:spPr bwMode="auto">
        <a:xfrm>
          <a:off x="2908300" y="3392589"/>
          <a:ext cx="698500" cy="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129603</xdr:rowOff>
    </xdr:from>
    <xdr:to>
      <xdr:col>29</xdr:col>
      <xdr:colOff>177800</xdr:colOff>
      <xdr:row>19</xdr:row>
      <xdr:rowOff>59753</xdr:rowOff>
    </xdr:to>
    <xdr:sp macro="" textlink="">
      <xdr:nvSpPr>
        <xdr:cNvPr id="69" name="楕円 68"/>
        <xdr:cNvSpPr/>
      </xdr:nvSpPr>
      <xdr:spPr bwMode="auto">
        <a:xfrm>
          <a:off x="5600700" y="326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101680</xdr:rowOff>
    </xdr:from>
    <xdr:ext cx="762000" cy="259045"/>
    <xdr:sp macro="" textlink="">
      <xdr:nvSpPr>
        <xdr:cNvPr id="70" name="人口1人当たり決算額の推移該当値テキスト130"/>
        <xdr:cNvSpPr txBox="1"/>
      </xdr:nvSpPr>
      <xdr:spPr>
        <a:xfrm>
          <a:off x="5740400" y="32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148895</xdr:rowOff>
    </xdr:from>
    <xdr:to>
      <xdr:col>26</xdr:col>
      <xdr:colOff>101600</xdr:colOff>
      <xdr:row>19</xdr:row>
      <xdr:rowOff>79045</xdr:rowOff>
    </xdr:to>
    <xdr:sp macro="" textlink="">
      <xdr:nvSpPr>
        <xdr:cNvPr id="71" name="楕円 70"/>
        <xdr:cNvSpPr/>
      </xdr:nvSpPr>
      <xdr:spPr bwMode="auto">
        <a:xfrm>
          <a:off x="4953000" y="328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63822</xdr:rowOff>
    </xdr:from>
    <xdr:ext cx="736600" cy="259045"/>
    <xdr:sp macro="" textlink="">
      <xdr:nvSpPr>
        <xdr:cNvPr id="72" name="テキスト ボックス 71"/>
        <xdr:cNvSpPr txBox="1"/>
      </xdr:nvSpPr>
      <xdr:spPr>
        <a:xfrm>
          <a:off x="4622800" y="336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28804</xdr:rowOff>
    </xdr:from>
    <xdr:to>
      <xdr:col>22</xdr:col>
      <xdr:colOff>165100</xdr:colOff>
      <xdr:row>19</xdr:row>
      <xdr:rowOff>130404</xdr:rowOff>
    </xdr:to>
    <xdr:sp macro="" textlink="">
      <xdr:nvSpPr>
        <xdr:cNvPr id="73" name="楕円 72"/>
        <xdr:cNvSpPr/>
      </xdr:nvSpPr>
      <xdr:spPr bwMode="auto">
        <a:xfrm>
          <a:off x="4254500" y="33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115181</xdr:rowOff>
    </xdr:from>
    <xdr:ext cx="762000" cy="259045"/>
    <xdr:sp macro="" textlink="">
      <xdr:nvSpPr>
        <xdr:cNvPr id="74" name="テキスト ボックス 73"/>
        <xdr:cNvSpPr txBox="1"/>
      </xdr:nvSpPr>
      <xdr:spPr>
        <a:xfrm>
          <a:off x="3924300" y="34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39751</xdr:rowOff>
    </xdr:from>
    <xdr:to>
      <xdr:col>19</xdr:col>
      <xdr:colOff>38100</xdr:colOff>
      <xdr:row>19</xdr:row>
      <xdr:rowOff>141351</xdr:rowOff>
    </xdr:to>
    <xdr:sp macro="" textlink="">
      <xdr:nvSpPr>
        <xdr:cNvPr id="75" name="楕円 74"/>
        <xdr:cNvSpPr/>
      </xdr:nvSpPr>
      <xdr:spPr bwMode="auto">
        <a:xfrm>
          <a:off x="3556000" y="3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126128</xdr:rowOff>
    </xdr:from>
    <xdr:ext cx="762000" cy="259045"/>
    <xdr:sp macro="" textlink="">
      <xdr:nvSpPr>
        <xdr:cNvPr id="76" name="テキスト ボックス 75"/>
        <xdr:cNvSpPr txBox="1"/>
      </xdr:nvSpPr>
      <xdr:spPr>
        <a:xfrm>
          <a:off x="3225800" y="343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36614</xdr:rowOff>
    </xdr:from>
    <xdr:to>
      <xdr:col>15</xdr:col>
      <xdr:colOff>101600</xdr:colOff>
      <xdr:row>19</xdr:row>
      <xdr:rowOff>138214</xdr:rowOff>
    </xdr:to>
    <xdr:sp macro="" textlink="">
      <xdr:nvSpPr>
        <xdr:cNvPr id="77" name="楕円 76"/>
        <xdr:cNvSpPr/>
      </xdr:nvSpPr>
      <xdr:spPr bwMode="auto">
        <a:xfrm>
          <a:off x="2857500" y="33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122991</xdr:rowOff>
    </xdr:from>
    <xdr:ext cx="762000" cy="259045"/>
    <xdr:sp macro="" textlink="">
      <xdr:nvSpPr>
        <xdr:cNvPr id="78" name="テキスト ボックス 77"/>
        <xdr:cNvSpPr txBox="1"/>
      </xdr:nvSpPr>
      <xdr:spPr>
        <a:xfrm>
          <a:off x="2527300" y="342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20789</xdr:rowOff>
    </xdr:from>
    <xdr:to>
      <xdr:col>29</xdr:col>
      <xdr:colOff>127000</xdr:colOff>
      <xdr:row>38</xdr:row>
      <xdr:rowOff>33827</xdr:rowOff>
    </xdr:to>
    <xdr:cxnSp macro="">
      <xdr:nvCxnSpPr>
        <xdr:cNvPr id="112" name="直線コネクタ 111"/>
        <xdr:cNvCxnSpPr/>
      </xdr:nvCxnSpPr>
      <xdr:spPr bwMode="auto">
        <a:xfrm flipV="1">
          <a:off x="5003800" y="7488389"/>
          <a:ext cx="6477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33423</xdr:rowOff>
    </xdr:from>
    <xdr:to>
      <xdr:col>26</xdr:col>
      <xdr:colOff>50800</xdr:colOff>
      <xdr:row>38</xdr:row>
      <xdr:rowOff>33827</xdr:rowOff>
    </xdr:to>
    <xdr:cxnSp macro="">
      <xdr:nvCxnSpPr>
        <xdr:cNvPr id="115" name="直線コネクタ 114"/>
        <xdr:cNvCxnSpPr/>
      </xdr:nvCxnSpPr>
      <xdr:spPr bwMode="auto">
        <a:xfrm>
          <a:off x="4305300" y="7501023"/>
          <a:ext cx="698500" cy="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31354</xdr:rowOff>
    </xdr:from>
    <xdr:to>
      <xdr:col>22</xdr:col>
      <xdr:colOff>114300</xdr:colOff>
      <xdr:row>38</xdr:row>
      <xdr:rowOff>33423</xdr:rowOff>
    </xdr:to>
    <xdr:cxnSp macro="">
      <xdr:nvCxnSpPr>
        <xdr:cNvPr id="118" name="直線コネクタ 117"/>
        <xdr:cNvCxnSpPr/>
      </xdr:nvCxnSpPr>
      <xdr:spPr bwMode="auto">
        <a:xfrm>
          <a:off x="3606800" y="7498954"/>
          <a:ext cx="698500" cy="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19611</xdr:rowOff>
    </xdr:from>
    <xdr:to>
      <xdr:col>18</xdr:col>
      <xdr:colOff>177800</xdr:colOff>
      <xdr:row>38</xdr:row>
      <xdr:rowOff>31354</xdr:rowOff>
    </xdr:to>
    <xdr:cxnSp macro="">
      <xdr:nvCxnSpPr>
        <xdr:cNvPr id="121" name="直線コネクタ 120"/>
        <xdr:cNvCxnSpPr/>
      </xdr:nvCxnSpPr>
      <xdr:spPr bwMode="auto">
        <a:xfrm>
          <a:off x="2908300" y="7487211"/>
          <a:ext cx="698500" cy="1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312889</xdr:rowOff>
    </xdr:from>
    <xdr:to>
      <xdr:col>29</xdr:col>
      <xdr:colOff>177800</xdr:colOff>
      <xdr:row>38</xdr:row>
      <xdr:rowOff>71589</xdr:rowOff>
    </xdr:to>
    <xdr:sp macro="" textlink="">
      <xdr:nvSpPr>
        <xdr:cNvPr id="131" name="楕円 130"/>
        <xdr:cNvSpPr/>
      </xdr:nvSpPr>
      <xdr:spPr bwMode="auto">
        <a:xfrm>
          <a:off x="56007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325927</xdr:rowOff>
    </xdr:from>
    <xdr:to>
      <xdr:col>26</xdr:col>
      <xdr:colOff>101600</xdr:colOff>
      <xdr:row>38</xdr:row>
      <xdr:rowOff>84627</xdr:rowOff>
    </xdr:to>
    <xdr:sp macro="" textlink="">
      <xdr:nvSpPr>
        <xdr:cNvPr id="133" name="楕円 132"/>
        <xdr:cNvSpPr/>
      </xdr:nvSpPr>
      <xdr:spPr bwMode="auto">
        <a:xfrm>
          <a:off x="4953000" y="74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69404</xdr:rowOff>
    </xdr:from>
    <xdr:ext cx="736600" cy="259045"/>
    <xdr:sp macro="" textlink="">
      <xdr:nvSpPr>
        <xdr:cNvPr id="134" name="テキスト ボックス 133"/>
        <xdr:cNvSpPr txBox="1"/>
      </xdr:nvSpPr>
      <xdr:spPr>
        <a:xfrm>
          <a:off x="4622800" y="75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325523</xdr:rowOff>
    </xdr:from>
    <xdr:to>
      <xdr:col>22</xdr:col>
      <xdr:colOff>165100</xdr:colOff>
      <xdr:row>38</xdr:row>
      <xdr:rowOff>84223</xdr:rowOff>
    </xdr:to>
    <xdr:sp macro="" textlink="">
      <xdr:nvSpPr>
        <xdr:cNvPr id="135" name="楕円 134"/>
        <xdr:cNvSpPr/>
      </xdr:nvSpPr>
      <xdr:spPr bwMode="auto">
        <a:xfrm>
          <a:off x="4254500" y="745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69000</xdr:rowOff>
    </xdr:from>
    <xdr:ext cx="762000" cy="259045"/>
    <xdr:sp macro="" textlink="">
      <xdr:nvSpPr>
        <xdr:cNvPr id="136" name="テキスト ボックス 135"/>
        <xdr:cNvSpPr txBox="1"/>
      </xdr:nvSpPr>
      <xdr:spPr>
        <a:xfrm>
          <a:off x="3924300" y="753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323454</xdr:rowOff>
    </xdr:from>
    <xdr:to>
      <xdr:col>19</xdr:col>
      <xdr:colOff>38100</xdr:colOff>
      <xdr:row>38</xdr:row>
      <xdr:rowOff>82154</xdr:rowOff>
    </xdr:to>
    <xdr:sp macro="" textlink="">
      <xdr:nvSpPr>
        <xdr:cNvPr id="137" name="楕円 136"/>
        <xdr:cNvSpPr/>
      </xdr:nvSpPr>
      <xdr:spPr bwMode="auto">
        <a:xfrm>
          <a:off x="3556000" y="74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66931</xdr:rowOff>
    </xdr:from>
    <xdr:ext cx="762000" cy="259045"/>
    <xdr:sp macro="" textlink="">
      <xdr:nvSpPr>
        <xdr:cNvPr id="138" name="テキスト ボックス 137"/>
        <xdr:cNvSpPr txBox="1"/>
      </xdr:nvSpPr>
      <xdr:spPr>
        <a:xfrm>
          <a:off x="3225800" y="75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311711</xdr:rowOff>
    </xdr:from>
    <xdr:to>
      <xdr:col>15</xdr:col>
      <xdr:colOff>101600</xdr:colOff>
      <xdr:row>38</xdr:row>
      <xdr:rowOff>70411</xdr:rowOff>
    </xdr:to>
    <xdr:sp macro="" textlink="">
      <xdr:nvSpPr>
        <xdr:cNvPr id="139" name="楕円 138"/>
        <xdr:cNvSpPr/>
      </xdr:nvSpPr>
      <xdr:spPr bwMode="auto">
        <a:xfrm>
          <a:off x="2857500" y="743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55188</xdr:rowOff>
    </xdr:from>
    <xdr:ext cx="762000" cy="259045"/>
    <xdr:sp macro="" textlink="">
      <xdr:nvSpPr>
        <xdr:cNvPr id="140" name="テキスト ボックス 139"/>
        <xdr:cNvSpPr txBox="1"/>
      </xdr:nvSpPr>
      <xdr:spPr>
        <a:xfrm>
          <a:off x="2527300" y="752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41,756
40,914
98.55
21,871,062
21,059,921
683,890
10,801,784
20,014,769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62255</xdr:rowOff>
    </xdr:from>
    <xdr:to>
      <xdr:col>24</xdr:col>
      <xdr:colOff>63500</xdr:colOff>
      <xdr:row>38</xdr:row>
      <xdr:rowOff>62750</xdr:rowOff>
    </xdr:to>
    <xdr:cxnSp macro="">
      <xdr:nvCxnSpPr>
        <xdr:cNvPr id="61" name="直線コネクタ 60"/>
        <xdr:cNvCxnSpPr/>
      </xdr:nvCxnSpPr>
      <xdr:spPr>
        <a:xfrm>
          <a:off x="3797300" y="657735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62255</xdr:rowOff>
    </xdr:from>
    <xdr:to>
      <xdr:col>19</xdr:col>
      <xdr:colOff>177800</xdr:colOff>
      <xdr:row>39</xdr:row>
      <xdr:rowOff>100140</xdr:rowOff>
    </xdr:to>
    <xdr:cxnSp macro="">
      <xdr:nvCxnSpPr>
        <xdr:cNvPr id="64" name="直線コネクタ 63"/>
        <xdr:cNvCxnSpPr/>
      </xdr:nvCxnSpPr>
      <xdr:spPr>
        <a:xfrm flipV="1">
          <a:off x="2908300" y="6577355"/>
          <a:ext cx="889000" cy="2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80149</xdr:rowOff>
    </xdr:from>
    <xdr:to>
      <xdr:col>15</xdr:col>
      <xdr:colOff>50800</xdr:colOff>
      <xdr:row>39</xdr:row>
      <xdr:rowOff>100140</xdr:rowOff>
    </xdr:to>
    <xdr:cxnSp macro="">
      <xdr:nvCxnSpPr>
        <xdr:cNvPr id="67" name="直線コネクタ 66"/>
        <xdr:cNvCxnSpPr/>
      </xdr:nvCxnSpPr>
      <xdr:spPr>
        <a:xfrm>
          <a:off x="2019300" y="676669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80149</xdr:rowOff>
    </xdr:from>
    <xdr:to>
      <xdr:col>10</xdr:col>
      <xdr:colOff>114300</xdr:colOff>
      <xdr:row>39</xdr:row>
      <xdr:rowOff>101397</xdr:rowOff>
    </xdr:to>
    <xdr:cxnSp macro="">
      <xdr:nvCxnSpPr>
        <xdr:cNvPr id="70" name="直線コネクタ 69"/>
        <xdr:cNvCxnSpPr/>
      </xdr:nvCxnSpPr>
      <xdr:spPr>
        <a:xfrm flipV="1">
          <a:off x="1130300" y="6766699"/>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11950</xdr:rowOff>
    </xdr:from>
    <xdr:to>
      <xdr:col>24</xdr:col>
      <xdr:colOff>114300</xdr:colOff>
      <xdr:row>38</xdr:row>
      <xdr:rowOff>113550</xdr:rowOff>
    </xdr:to>
    <xdr:sp macro="" textlink="">
      <xdr:nvSpPr>
        <xdr:cNvPr id="80" name="楕円 79"/>
        <xdr:cNvSpPr/>
      </xdr:nvSpPr>
      <xdr:spPr>
        <a:xfrm>
          <a:off x="4584700" y="65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161827</xdr:rowOff>
    </xdr:from>
    <xdr:ext cx="534377" cy="259045"/>
    <xdr:sp macro="" textlink="">
      <xdr:nvSpPr>
        <xdr:cNvPr id="81" name="人件費該当値テキスト"/>
        <xdr:cNvSpPr txBox="1"/>
      </xdr:nvSpPr>
      <xdr:spPr>
        <a:xfrm>
          <a:off x="4686300" y="65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xdr:rowOff>
    </xdr:from>
    <xdr:to>
      <xdr:col>20</xdr:col>
      <xdr:colOff>38100</xdr:colOff>
      <xdr:row>38</xdr:row>
      <xdr:rowOff>113055</xdr:rowOff>
    </xdr:to>
    <xdr:sp macro="" textlink="">
      <xdr:nvSpPr>
        <xdr:cNvPr id="82" name="楕円 81"/>
        <xdr:cNvSpPr/>
      </xdr:nvSpPr>
      <xdr:spPr>
        <a:xfrm>
          <a:off x="3746500" y="65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104182</xdr:rowOff>
    </xdr:from>
    <xdr:ext cx="534377" cy="259045"/>
    <xdr:sp macro="" textlink="">
      <xdr:nvSpPr>
        <xdr:cNvPr id="83" name="テキスト ボックス 82"/>
        <xdr:cNvSpPr txBox="1"/>
      </xdr:nvSpPr>
      <xdr:spPr>
        <a:xfrm>
          <a:off x="3530111" y="66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49340</xdr:rowOff>
    </xdr:from>
    <xdr:to>
      <xdr:col>15</xdr:col>
      <xdr:colOff>101600</xdr:colOff>
      <xdr:row>39</xdr:row>
      <xdr:rowOff>150940</xdr:rowOff>
    </xdr:to>
    <xdr:sp macro="" textlink="">
      <xdr:nvSpPr>
        <xdr:cNvPr id="84" name="楕円 83"/>
        <xdr:cNvSpPr/>
      </xdr:nvSpPr>
      <xdr:spPr>
        <a:xfrm>
          <a:off x="2857500" y="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142067</xdr:rowOff>
    </xdr:from>
    <xdr:ext cx="534377" cy="259045"/>
    <xdr:sp macro="" textlink="">
      <xdr:nvSpPr>
        <xdr:cNvPr id="85" name="テキスト ボックス 84"/>
        <xdr:cNvSpPr txBox="1"/>
      </xdr:nvSpPr>
      <xdr:spPr>
        <a:xfrm>
          <a:off x="2641111" y="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29349</xdr:rowOff>
    </xdr:from>
    <xdr:to>
      <xdr:col>10</xdr:col>
      <xdr:colOff>165100</xdr:colOff>
      <xdr:row>39</xdr:row>
      <xdr:rowOff>130949</xdr:rowOff>
    </xdr:to>
    <xdr:sp macro="" textlink="">
      <xdr:nvSpPr>
        <xdr:cNvPr id="86" name="楕円 85"/>
        <xdr:cNvSpPr/>
      </xdr:nvSpPr>
      <xdr:spPr>
        <a:xfrm>
          <a:off x="1968500" y="67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122076</xdr:rowOff>
    </xdr:from>
    <xdr:ext cx="534377" cy="259045"/>
    <xdr:sp macro="" textlink="">
      <xdr:nvSpPr>
        <xdr:cNvPr id="87" name="テキスト ボックス 86"/>
        <xdr:cNvSpPr txBox="1"/>
      </xdr:nvSpPr>
      <xdr:spPr>
        <a:xfrm>
          <a:off x="1752111" y="68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50597</xdr:rowOff>
    </xdr:from>
    <xdr:to>
      <xdr:col>6</xdr:col>
      <xdr:colOff>38100</xdr:colOff>
      <xdr:row>39</xdr:row>
      <xdr:rowOff>152197</xdr:rowOff>
    </xdr:to>
    <xdr:sp macro="" textlink="">
      <xdr:nvSpPr>
        <xdr:cNvPr id="88" name="楕円 87"/>
        <xdr:cNvSpPr/>
      </xdr:nvSpPr>
      <xdr:spPr>
        <a:xfrm>
          <a:off x="1079500" y="67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143324</xdr:rowOff>
    </xdr:from>
    <xdr:ext cx="534377" cy="259045"/>
    <xdr:sp macro="" textlink="">
      <xdr:nvSpPr>
        <xdr:cNvPr id="89" name="テキスト ボックス 88"/>
        <xdr:cNvSpPr txBox="1"/>
      </xdr:nvSpPr>
      <xdr:spPr>
        <a:xfrm>
          <a:off x="863111" y="68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150705</xdr:rowOff>
    </xdr:from>
    <xdr:to>
      <xdr:col>24</xdr:col>
      <xdr:colOff>63500</xdr:colOff>
      <xdr:row>57</xdr:row>
      <xdr:rowOff>167114</xdr:rowOff>
    </xdr:to>
    <xdr:cxnSp macro="">
      <xdr:nvCxnSpPr>
        <xdr:cNvPr id="116" name="直線コネクタ 115"/>
        <xdr:cNvCxnSpPr/>
      </xdr:nvCxnSpPr>
      <xdr:spPr>
        <a:xfrm flipV="1">
          <a:off x="3797300" y="9923355"/>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161943</xdr:rowOff>
    </xdr:from>
    <xdr:to>
      <xdr:col>19</xdr:col>
      <xdr:colOff>177800</xdr:colOff>
      <xdr:row>57</xdr:row>
      <xdr:rowOff>167114</xdr:rowOff>
    </xdr:to>
    <xdr:cxnSp macro="">
      <xdr:nvCxnSpPr>
        <xdr:cNvPr id="119" name="直線コネクタ 118"/>
        <xdr:cNvCxnSpPr/>
      </xdr:nvCxnSpPr>
      <xdr:spPr>
        <a:xfrm>
          <a:off x="2908300" y="993459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161943</xdr:rowOff>
    </xdr:from>
    <xdr:to>
      <xdr:col>15</xdr:col>
      <xdr:colOff>50800</xdr:colOff>
      <xdr:row>57</xdr:row>
      <xdr:rowOff>171100</xdr:rowOff>
    </xdr:to>
    <xdr:cxnSp macro="">
      <xdr:nvCxnSpPr>
        <xdr:cNvPr id="122" name="直線コネクタ 121"/>
        <xdr:cNvCxnSpPr/>
      </xdr:nvCxnSpPr>
      <xdr:spPr>
        <a:xfrm flipV="1">
          <a:off x="2019300" y="9934593"/>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171100</xdr:rowOff>
    </xdr:from>
    <xdr:to>
      <xdr:col>10</xdr:col>
      <xdr:colOff>114300</xdr:colOff>
      <xdr:row>58</xdr:row>
      <xdr:rowOff>11426</xdr:rowOff>
    </xdr:to>
    <xdr:cxnSp macro="">
      <xdr:nvCxnSpPr>
        <xdr:cNvPr id="125" name="直線コネクタ 124"/>
        <xdr:cNvCxnSpPr/>
      </xdr:nvCxnSpPr>
      <xdr:spPr>
        <a:xfrm flipV="1">
          <a:off x="1130300" y="9943750"/>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99905</xdr:rowOff>
    </xdr:from>
    <xdr:to>
      <xdr:col>24</xdr:col>
      <xdr:colOff>114300</xdr:colOff>
      <xdr:row>58</xdr:row>
      <xdr:rowOff>30055</xdr:rowOff>
    </xdr:to>
    <xdr:sp macro="" textlink="">
      <xdr:nvSpPr>
        <xdr:cNvPr id="135" name="楕円 134"/>
        <xdr:cNvSpPr/>
      </xdr:nvSpPr>
      <xdr:spPr>
        <a:xfrm>
          <a:off x="4584700" y="9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116314</xdr:rowOff>
    </xdr:from>
    <xdr:to>
      <xdr:col>20</xdr:col>
      <xdr:colOff>38100</xdr:colOff>
      <xdr:row>58</xdr:row>
      <xdr:rowOff>46464</xdr:rowOff>
    </xdr:to>
    <xdr:sp macro="" textlink="">
      <xdr:nvSpPr>
        <xdr:cNvPr id="137" name="楕円 136"/>
        <xdr:cNvSpPr/>
      </xdr:nvSpPr>
      <xdr:spPr>
        <a:xfrm>
          <a:off x="3746500" y="98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37591</xdr:rowOff>
    </xdr:from>
    <xdr:ext cx="534377" cy="259045"/>
    <xdr:sp macro="" textlink="">
      <xdr:nvSpPr>
        <xdr:cNvPr id="138" name="テキスト ボックス 137"/>
        <xdr:cNvSpPr txBox="1"/>
      </xdr:nvSpPr>
      <xdr:spPr>
        <a:xfrm>
          <a:off x="3530111" y="99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111143</xdr:rowOff>
    </xdr:from>
    <xdr:to>
      <xdr:col>15</xdr:col>
      <xdr:colOff>101600</xdr:colOff>
      <xdr:row>58</xdr:row>
      <xdr:rowOff>41293</xdr:rowOff>
    </xdr:to>
    <xdr:sp macro="" textlink="">
      <xdr:nvSpPr>
        <xdr:cNvPr id="139" name="楕円 138"/>
        <xdr:cNvSpPr/>
      </xdr:nvSpPr>
      <xdr:spPr>
        <a:xfrm>
          <a:off x="2857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32420</xdr:rowOff>
    </xdr:from>
    <xdr:ext cx="534377" cy="259045"/>
    <xdr:sp macro="" textlink="">
      <xdr:nvSpPr>
        <xdr:cNvPr id="140" name="テキスト ボックス 139"/>
        <xdr:cNvSpPr txBox="1"/>
      </xdr:nvSpPr>
      <xdr:spPr>
        <a:xfrm>
          <a:off x="2641111" y="99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120300</xdr:rowOff>
    </xdr:from>
    <xdr:to>
      <xdr:col>10</xdr:col>
      <xdr:colOff>165100</xdr:colOff>
      <xdr:row>58</xdr:row>
      <xdr:rowOff>50450</xdr:rowOff>
    </xdr:to>
    <xdr:sp macro="" textlink="">
      <xdr:nvSpPr>
        <xdr:cNvPr id="141" name="楕円 140"/>
        <xdr:cNvSpPr/>
      </xdr:nvSpPr>
      <xdr:spPr>
        <a:xfrm>
          <a:off x="1968500" y="98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41577</xdr:rowOff>
    </xdr:from>
    <xdr:ext cx="534377" cy="259045"/>
    <xdr:sp macro="" textlink="">
      <xdr:nvSpPr>
        <xdr:cNvPr id="142" name="テキスト ボックス 141"/>
        <xdr:cNvSpPr txBox="1"/>
      </xdr:nvSpPr>
      <xdr:spPr>
        <a:xfrm>
          <a:off x="1752111" y="99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132076</xdr:rowOff>
    </xdr:from>
    <xdr:to>
      <xdr:col>6</xdr:col>
      <xdr:colOff>38100</xdr:colOff>
      <xdr:row>58</xdr:row>
      <xdr:rowOff>62226</xdr:rowOff>
    </xdr:to>
    <xdr:sp macro="" textlink="">
      <xdr:nvSpPr>
        <xdr:cNvPr id="143" name="楕円 142"/>
        <xdr:cNvSpPr/>
      </xdr:nvSpPr>
      <xdr:spPr>
        <a:xfrm>
          <a:off x="1079500" y="99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53353</xdr:rowOff>
    </xdr:from>
    <xdr:ext cx="534377" cy="259045"/>
    <xdr:sp macro="" textlink="">
      <xdr:nvSpPr>
        <xdr:cNvPr id="144" name="テキスト ボックス 143"/>
        <xdr:cNvSpPr txBox="1"/>
      </xdr:nvSpPr>
      <xdr:spPr>
        <a:xfrm>
          <a:off x="863111" y="99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130082</xdr:rowOff>
    </xdr:from>
    <xdr:to>
      <xdr:col>24</xdr:col>
      <xdr:colOff>63500</xdr:colOff>
      <xdr:row>78</xdr:row>
      <xdr:rowOff>152060</xdr:rowOff>
    </xdr:to>
    <xdr:cxnSp macro="">
      <xdr:nvCxnSpPr>
        <xdr:cNvPr id="175" name="直線コネクタ 174"/>
        <xdr:cNvCxnSpPr/>
      </xdr:nvCxnSpPr>
      <xdr:spPr>
        <a:xfrm flipV="1">
          <a:off x="3797300" y="13503182"/>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152060</xdr:rowOff>
    </xdr:from>
    <xdr:to>
      <xdr:col>19</xdr:col>
      <xdr:colOff>177800</xdr:colOff>
      <xdr:row>79</xdr:row>
      <xdr:rowOff>11717</xdr:rowOff>
    </xdr:to>
    <xdr:cxnSp macro="">
      <xdr:nvCxnSpPr>
        <xdr:cNvPr id="178" name="直線コネクタ 177"/>
        <xdr:cNvCxnSpPr/>
      </xdr:nvCxnSpPr>
      <xdr:spPr>
        <a:xfrm flipV="1">
          <a:off x="2908300" y="13525160"/>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163964</xdr:rowOff>
    </xdr:from>
    <xdr:to>
      <xdr:col>15</xdr:col>
      <xdr:colOff>50800</xdr:colOff>
      <xdr:row>79</xdr:row>
      <xdr:rowOff>11717</xdr:rowOff>
    </xdr:to>
    <xdr:cxnSp macro="">
      <xdr:nvCxnSpPr>
        <xdr:cNvPr id="181" name="直線コネクタ 180"/>
        <xdr:cNvCxnSpPr/>
      </xdr:nvCxnSpPr>
      <xdr:spPr>
        <a:xfrm>
          <a:off x="2019300" y="1353706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138818</xdr:rowOff>
    </xdr:from>
    <xdr:to>
      <xdr:col>10</xdr:col>
      <xdr:colOff>114300</xdr:colOff>
      <xdr:row>78</xdr:row>
      <xdr:rowOff>163964</xdr:rowOff>
    </xdr:to>
    <xdr:cxnSp macro="">
      <xdr:nvCxnSpPr>
        <xdr:cNvPr id="184" name="直線コネクタ 183"/>
        <xdr:cNvCxnSpPr/>
      </xdr:nvCxnSpPr>
      <xdr:spPr>
        <a:xfrm>
          <a:off x="1130300" y="135119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79282</xdr:rowOff>
    </xdr:from>
    <xdr:to>
      <xdr:col>24</xdr:col>
      <xdr:colOff>114300</xdr:colOff>
      <xdr:row>79</xdr:row>
      <xdr:rowOff>9432</xdr:rowOff>
    </xdr:to>
    <xdr:sp macro="" textlink="">
      <xdr:nvSpPr>
        <xdr:cNvPr id="194" name="楕円 193"/>
        <xdr:cNvSpPr/>
      </xdr:nvSpPr>
      <xdr:spPr>
        <a:xfrm>
          <a:off x="4584700" y="134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5" name="維持補修費該当値テキスト"/>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101260</xdr:rowOff>
    </xdr:from>
    <xdr:to>
      <xdr:col>20</xdr:col>
      <xdr:colOff>38100</xdr:colOff>
      <xdr:row>79</xdr:row>
      <xdr:rowOff>31410</xdr:rowOff>
    </xdr:to>
    <xdr:sp macro="" textlink="">
      <xdr:nvSpPr>
        <xdr:cNvPr id="196" name="楕円 195"/>
        <xdr:cNvSpPr/>
      </xdr:nvSpPr>
      <xdr:spPr>
        <a:xfrm>
          <a:off x="3746500" y="134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22537</xdr:rowOff>
    </xdr:from>
    <xdr:ext cx="469744" cy="259045"/>
    <xdr:sp macro="" textlink="">
      <xdr:nvSpPr>
        <xdr:cNvPr id="197" name="テキスト ボックス 196"/>
        <xdr:cNvSpPr txBox="1"/>
      </xdr:nvSpPr>
      <xdr:spPr>
        <a:xfrm>
          <a:off x="3562428" y="135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132367</xdr:rowOff>
    </xdr:from>
    <xdr:to>
      <xdr:col>15</xdr:col>
      <xdr:colOff>101600</xdr:colOff>
      <xdr:row>79</xdr:row>
      <xdr:rowOff>62517</xdr:rowOff>
    </xdr:to>
    <xdr:sp macro="" textlink="">
      <xdr:nvSpPr>
        <xdr:cNvPr id="198" name="楕円 197"/>
        <xdr:cNvSpPr/>
      </xdr:nvSpPr>
      <xdr:spPr>
        <a:xfrm>
          <a:off x="2857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53644</xdr:rowOff>
    </xdr:from>
    <xdr:ext cx="469744" cy="259045"/>
    <xdr:sp macro="" textlink="">
      <xdr:nvSpPr>
        <xdr:cNvPr id="199" name="テキスト ボックス 198"/>
        <xdr:cNvSpPr txBox="1"/>
      </xdr:nvSpPr>
      <xdr:spPr>
        <a:xfrm>
          <a:off x="2673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113164</xdr:rowOff>
    </xdr:from>
    <xdr:to>
      <xdr:col>10</xdr:col>
      <xdr:colOff>165100</xdr:colOff>
      <xdr:row>79</xdr:row>
      <xdr:rowOff>43314</xdr:rowOff>
    </xdr:to>
    <xdr:sp macro="" textlink="">
      <xdr:nvSpPr>
        <xdr:cNvPr id="200" name="楕円 199"/>
        <xdr:cNvSpPr/>
      </xdr:nvSpPr>
      <xdr:spPr>
        <a:xfrm>
          <a:off x="1968500" y="134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34441</xdr:rowOff>
    </xdr:from>
    <xdr:ext cx="469744" cy="259045"/>
    <xdr:sp macro="" textlink="">
      <xdr:nvSpPr>
        <xdr:cNvPr id="201" name="テキスト ボックス 200"/>
        <xdr:cNvSpPr txBox="1"/>
      </xdr:nvSpPr>
      <xdr:spPr>
        <a:xfrm>
          <a:off x="1784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88018</xdr:rowOff>
    </xdr:from>
    <xdr:to>
      <xdr:col>6</xdr:col>
      <xdr:colOff>38100</xdr:colOff>
      <xdr:row>79</xdr:row>
      <xdr:rowOff>18168</xdr:rowOff>
    </xdr:to>
    <xdr:sp macro="" textlink="">
      <xdr:nvSpPr>
        <xdr:cNvPr id="202" name="楕円 201"/>
        <xdr:cNvSpPr/>
      </xdr:nvSpPr>
      <xdr:spPr>
        <a:xfrm>
          <a:off x="1079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34695</xdr:rowOff>
    </xdr:from>
    <xdr:ext cx="469744" cy="259045"/>
    <xdr:sp macro="" textlink="">
      <xdr:nvSpPr>
        <xdr:cNvPr id="203" name="テキスト ボックス 202"/>
        <xdr:cNvSpPr txBox="1"/>
      </xdr:nvSpPr>
      <xdr:spPr>
        <a:xfrm>
          <a:off x="895428" y="132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159139</xdr:rowOff>
    </xdr:from>
    <xdr:to>
      <xdr:col>24</xdr:col>
      <xdr:colOff>63500</xdr:colOff>
      <xdr:row>98</xdr:row>
      <xdr:rowOff>3820</xdr:rowOff>
    </xdr:to>
    <xdr:cxnSp macro="">
      <xdr:nvCxnSpPr>
        <xdr:cNvPr id="233" name="直線コネクタ 232"/>
        <xdr:cNvCxnSpPr/>
      </xdr:nvCxnSpPr>
      <xdr:spPr>
        <a:xfrm flipV="1">
          <a:off x="3797300" y="16618339"/>
          <a:ext cx="838200" cy="1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3820</xdr:rowOff>
    </xdr:from>
    <xdr:to>
      <xdr:col>19</xdr:col>
      <xdr:colOff>177800</xdr:colOff>
      <xdr:row>98</xdr:row>
      <xdr:rowOff>29752</xdr:rowOff>
    </xdr:to>
    <xdr:cxnSp macro="">
      <xdr:nvCxnSpPr>
        <xdr:cNvPr id="236" name="直線コネクタ 235"/>
        <xdr:cNvCxnSpPr/>
      </xdr:nvCxnSpPr>
      <xdr:spPr>
        <a:xfrm flipV="1">
          <a:off x="2908300" y="16805920"/>
          <a:ext cx="889000" cy="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29752</xdr:rowOff>
    </xdr:from>
    <xdr:to>
      <xdr:col>15</xdr:col>
      <xdr:colOff>50800</xdr:colOff>
      <xdr:row>98</xdr:row>
      <xdr:rowOff>62799</xdr:rowOff>
    </xdr:to>
    <xdr:cxnSp macro="">
      <xdr:nvCxnSpPr>
        <xdr:cNvPr id="239" name="直線コネクタ 238"/>
        <xdr:cNvCxnSpPr/>
      </xdr:nvCxnSpPr>
      <xdr:spPr>
        <a:xfrm flipV="1">
          <a:off x="2019300" y="16831852"/>
          <a:ext cx="8890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25499</xdr:rowOff>
    </xdr:from>
    <xdr:to>
      <xdr:col>10</xdr:col>
      <xdr:colOff>114300</xdr:colOff>
      <xdr:row>98</xdr:row>
      <xdr:rowOff>62799</xdr:rowOff>
    </xdr:to>
    <xdr:cxnSp macro="">
      <xdr:nvCxnSpPr>
        <xdr:cNvPr id="242" name="直線コネクタ 241"/>
        <xdr:cNvCxnSpPr/>
      </xdr:nvCxnSpPr>
      <xdr:spPr>
        <a:xfrm>
          <a:off x="1130300" y="16827599"/>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108339</xdr:rowOff>
    </xdr:from>
    <xdr:to>
      <xdr:col>24</xdr:col>
      <xdr:colOff>114300</xdr:colOff>
      <xdr:row>97</xdr:row>
      <xdr:rowOff>38489</xdr:rowOff>
    </xdr:to>
    <xdr:sp macro="" textlink="">
      <xdr:nvSpPr>
        <xdr:cNvPr id="252" name="楕円 251"/>
        <xdr:cNvSpPr/>
      </xdr:nvSpPr>
      <xdr:spPr>
        <a:xfrm>
          <a:off x="4584700" y="1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86766</xdr:rowOff>
    </xdr:from>
    <xdr:ext cx="599010" cy="259045"/>
    <xdr:sp macro="" textlink="">
      <xdr:nvSpPr>
        <xdr:cNvPr id="253" name="扶助費該当値テキスト"/>
        <xdr:cNvSpPr txBox="1"/>
      </xdr:nvSpPr>
      <xdr:spPr>
        <a:xfrm>
          <a:off x="4686300"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124470</xdr:rowOff>
    </xdr:from>
    <xdr:to>
      <xdr:col>20</xdr:col>
      <xdr:colOff>38100</xdr:colOff>
      <xdr:row>98</xdr:row>
      <xdr:rowOff>54620</xdr:rowOff>
    </xdr:to>
    <xdr:sp macro="" textlink="">
      <xdr:nvSpPr>
        <xdr:cNvPr id="254" name="楕円 253"/>
        <xdr:cNvSpPr/>
      </xdr:nvSpPr>
      <xdr:spPr>
        <a:xfrm>
          <a:off x="3746500" y="167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45747</xdr:rowOff>
    </xdr:from>
    <xdr:ext cx="534377" cy="259045"/>
    <xdr:sp macro="" textlink="">
      <xdr:nvSpPr>
        <xdr:cNvPr id="255" name="テキスト ボックス 254"/>
        <xdr:cNvSpPr txBox="1"/>
      </xdr:nvSpPr>
      <xdr:spPr>
        <a:xfrm>
          <a:off x="3530111" y="168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150402</xdr:rowOff>
    </xdr:from>
    <xdr:to>
      <xdr:col>15</xdr:col>
      <xdr:colOff>101600</xdr:colOff>
      <xdr:row>98</xdr:row>
      <xdr:rowOff>80552</xdr:rowOff>
    </xdr:to>
    <xdr:sp macro="" textlink="">
      <xdr:nvSpPr>
        <xdr:cNvPr id="256" name="楕円 255"/>
        <xdr:cNvSpPr/>
      </xdr:nvSpPr>
      <xdr:spPr>
        <a:xfrm>
          <a:off x="2857500" y="167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71679</xdr:rowOff>
    </xdr:from>
    <xdr:ext cx="534377" cy="259045"/>
    <xdr:sp macro="" textlink="">
      <xdr:nvSpPr>
        <xdr:cNvPr id="257" name="テキスト ボックス 256"/>
        <xdr:cNvSpPr txBox="1"/>
      </xdr:nvSpPr>
      <xdr:spPr>
        <a:xfrm>
          <a:off x="2641111" y="168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11999</xdr:rowOff>
    </xdr:from>
    <xdr:to>
      <xdr:col>10</xdr:col>
      <xdr:colOff>165100</xdr:colOff>
      <xdr:row>98</xdr:row>
      <xdr:rowOff>113599</xdr:rowOff>
    </xdr:to>
    <xdr:sp macro="" textlink="">
      <xdr:nvSpPr>
        <xdr:cNvPr id="258" name="楕円 257"/>
        <xdr:cNvSpPr/>
      </xdr:nvSpPr>
      <xdr:spPr>
        <a:xfrm>
          <a:off x="1968500" y="16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104726</xdr:rowOff>
    </xdr:from>
    <xdr:ext cx="534377" cy="259045"/>
    <xdr:sp macro="" textlink="">
      <xdr:nvSpPr>
        <xdr:cNvPr id="259" name="テキスト ボックス 258"/>
        <xdr:cNvSpPr txBox="1"/>
      </xdr:nvSpPr>
      <xdr:spPr>
        <a:xfrm>
          <a:off x="1752111" y="169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146149</xdr:rowOff>
    </xdr:from>
    <xdr:to>
      <xdr:col>6</xdr:col>
      <xdr:colOff>38100</xdr:colOff>
      <xdr:row>98</xdr:row>
      <xdr:rowOff>76299</xdr:rowOff>
    </xdr:to>
    <xdr:sp macro="" textlink="">
      <xdr:nvSpPr>
        <xdr:cNvPr id="260" name="楕円 259"/>
        <xdr:cNvSpPr/>
      </xdr:nvSpPr>
      <xdr:spPr>
        <a:xfrm>
          <a:off x="1079500" y="167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67426</xdr:rowOff>
    </xdr:from>
    <xdr:ext cx="534377" cy="259045"/>
    <xdr:sp macro="" textlink="">
      <xdr:nvSpPr>
        <xdr:cNvPr id="261" name="テキスト ボックス 260"/>
        <xdr:cNvSpPr txBox="1"/>
      </xdr:nvSpPr>
      <xdr:spPr>
        <a:xfrm>
          <a:off x="863111" y="168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103859</xdr:rowOff>
    </xdr:from>
    <xdr:to>
      <xdr:col>55</xdr:col>
      <xdr:colOff>0</xdr:colOff>
      <xdr:row>37</xdr:row>
      <xdr:rowOff>151850</xdr:rowOff>
    </xdr:to>
    <xdr:cxnSp macro="">
      <xdr:nvCxnSpPr>
        <xdr:cNvPr id="290" name="直線コネクタ 289"/>
        <xdr:cNvCxnSpPr/>
      </xdr:nvCxnSpPr>
      <xdr:spPr>
        <a:xfrm>
          <a:off x="9639300" y="6104609"/>
          <a:ext cx="838200" cy="3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103859</xdr:rowOff>
    </xdr:from>
    <xdr:to>
      <xdr:col>50</xdr:col>
      <xdr:colOff>114300</xdr:colOff>
      <xdr:row>38</xdr:row>
      <xdr:rowOff>2433</xdr:rowOff>
    </xdr:to>
    <xdr:cxnSp macro="">
      <xdr:nvCxnSpPr>
        <xdr:cNvPr id="293" name="直線コネクタ 292"/>
        <xdr:cNvCxnSpPr/>
      </xdr:nvCxnSpPr>
      <xdr:spPr>
        <a:xfrm flipV="1">
          <a:off x="8750300" y="6104609"/>
          <a:ext cx="889000" cy="4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2433</xdr:rowOff>
    </xdr:from>
    <xdr:to>
      <xdr:col>45</xdr:col>
      <xdr:colOff>177800</xdr:colOff>
      <xdr:row>38</xdr:row>
      <xdr:rowOff>6845</xdr:rowOff>
    </xdr:to>
    <xdr:cxnSp macro="">
      <xdr:nvCxnSpPr>
        <xdr:cNvPr id="296" name="直線コネクタ 295"/>
        <xdr:cNvCxnSpPr/>
      </xdr:nvCxnSpPr>
      <xdr:spPr>
        <a:xfrm flipV="1">
          <a:off x="7861300" y="651753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6845</xdr:rowOff>
    </xdr:from>
    <xdr:to>
      <xdr:col>41</xdr:col>
      <xdr:colOff>50800</xdr:colOff>
      <xdr:row>38</xdr:row>
      <xdr:rowOff>20675</xdr:rowOff>
    </xdr:to>
    <xdr:cxnSp macro="">
      <xdr:nvCxnSpPr>
        <xdr:cNvPr id="299" name="直線コネクタ 298"/>
        <xdr:cNvCxnSpPr/>
      </xdr:nvCxnSpPr>
      <xdr:spPr>
        <a:xfrm flipV="1">
          <a:off x="6972300" y="6521945"/>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101050</xdr:rowOff>
    </xdr:from>
    <xdr:to>
      <xdr:col>55</xdr:col>
      <xdr:colOff>50800</xdr:colOff>
      <xdr:row>38</xdr:row>
      <xdr:rowOff>31200</xdr:rowOff>
    </xdr:to>
    <xdr:sp macro="" textlink="">
      <xdr:nvSpPr>
        <xdr:cNvPr id="309" name="楕円 308"/>
        <xdr:cNvSpPr/>
      </xdr:nvSpPr>
      <xdr:spPr>
        <a:xfrm>
          <a:off x="10426700" y="6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15977</xdr:rowOff>
    </xdr:from>
    <xdr:ext cx="534377" cy="259045"/>
    <xdr:sp macro="" textlink="">
      <xdr:nvSpPr>
        <xdr:cNvPr id="310" name="補助費等該当値テキスト"/>
        <xdr:cNvSpPr txBox="1"/>
      </xdr:nvSpPr>
      <xdr:spPr>
        <a:xfrm>
          <a:off x="10528300" y="63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53059</xdr:rowOff>
    </xdr:from>
    <xdr:to>
      <xdr:col>50</xdr:col>
      <xdr:colOff>165100</xdr:colOff>
      <xdr:row>35</xdr:row>
      <xdr:rowOff>154659</xdr:rowOff>
    </xdr:to>
    <xdr:sp macro="" textlink="">
      <xdr:nvSpPr>
        <xdr:cNvPr id="311" name="楕円 310"/>
        <xdr:cNvSpPr/>
      </xdr:nvSpPr>
      <xdr:spPr>
        <a:xfrm>
          <a:off x="9588500" y="60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145786</xdr:rowOff>
    </xdr:from>
    <xdr:ext cx="599010" cy="259045"/>
    <xdr:sp macro="" textlink="">
      <xdr:nvSpPr>
        <xdr:cNvPr id="312" name="テキスト ボックス 311"/>
        <xdr:cNvSpPr txBox="1"/>
      </xdr:nvSpPr>
      <xdr:spPr>
        <a:xfrm>
          <a:off x="9339795" y="61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123083</xdr:rowOff>
    </xdr:from>
    <xdr:to>
      <xdr:col>46</xdr:col>
      <xdr:colOff>38100</xdr:colOff>
      <xdr:row>38</xdr:row>
      <xdr:rowOff>53233</xdr:rowOff>
    </xdr:to>
    <xdr:sp macro="" textlink="">
      <xdr:nvSpPr>
        <xdr:cNvPr id="313" name="楕円 312"/>
        <xdr:cNvSpPr/>
      </xdr:nvSpPr>
      <xdr:spPr>
        <a:xfrm>
          <a:off x="8699500" y="64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44360</xdr:rowOff>
    </xdr:from>
    <xdr:ext cx="534377" cy="259045"/>
    <xdr:sp macro="" textlink="">
      <xdr:nvSpPr>
        <xdr:cNvPr id="314" name="テキスト ボックス 313"/>
        <xdr:cNvSpPr txBox="1"/>
      </xdr:nvSpPr>
      <xdr:spPr>
        <a:xfrm>
          <a:off x="8483111" y="65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127495</xdr:rowOff>
    </xdr:from>
    <xdr:to>
      <xdr:col>41</xdr:col>
      <xdr:colOff>101600</xdr:colOff>
      <xdr:row>38</xdr:row>
      <xdr:rowOff>57645</xdr:rowOff>
    </xdr:to>
    <xdr:sp macro="" textlink="">
      <xdr:nvSpPr>
        <xdr:cNvPr id="315" name="楕円 314"/>
        <xdr:cNvSpPr/>
      </xdr:nvSpPr>
      <xdr:spPr>
        <a:xfrm>
          <a:off x="7810500" y="64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48772</xdr:rowOff>
    </xdr:from>
    <xdr:ext cx="534377" cy="259045"/>
    <xdr:sp macro="" textlink="">
      <xdr:nvSpPr>
        <xdr:cNvPr id="316" name="テキスト ボックス 315"/>
        <xdr:cNvSpPr txBox="1"/>
      </xdr:nvSpPr>
      <xdr:spPr>
        <a:xfrm>
          <a:off x="7594111" y="65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141325</xdr:rowOff>
    </xdr:from>
    <xdr:to>
      <xdr:col>36</xdr:col>
      <xdr:colOff>165100</xdr:colOff>
      <xdr:row>38</xdr:row>
      <xdr:rowOff>71475</xdr:rowOff>
    </xdr:to>
    <xdr:sp macro="" textlink="">
      <xdr:nvSpPr>
        <xdr:cNvPr id="317" name="楕円 316"/>
        <xdr:cNvSpPr/>
      </xdr:nvSpPr>
      <xdr:spPr>
        <a:xfrm>
          <a:off x="6921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62602</xdr:rowOff>
    </xdr:from>
    <xdr:ext cx="534377" cy="259045"/>
    <xdr:sp macro="" textlink="">
      <xdr:nvSpPr>
        <xdr:cNvPr id="318" name="テキスト ボックス 317"/>
        <xdr:cNvSpPr txBox="1"/>
      </xdr:nvSpPr>
      <xdr:spPr>
        <a:xfrm>
          <a:off x="6705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78294</xdr:rowOff>
    </xdr:from>
    <xdr:to>
      <xdr:col>55</xdr:col>
      <xdr:colOff>0</xdr:colOff>
      <xdr:row>57</xdr:row>
      <xdr:rowOff>2591</xdr:rowOff>
    </xdr:to>
    <xdr:cxnSp macro="">
      <xdr:nvCxnSpPr>
        <xdr:cNvPr id="345" name="直線コネクタ 344"/>
        <xdr:cNvCxnSpPr/>
      </xdr:nvCxnSpPr>
      <xdr:spPr>
        <a:xfrm>
          <a:off x="9639300" y="9679494"/>
          <a:ext cx="838200" cy="9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78294</xdr:rowOff>
    </xdr:from>
    <xdr:to>
      <xdr:col>50</xdr:col>
      <xdr:colOff>114300</xdr:colOff>
      <xdr:row>57</xdr:row>
      <xdr:rowOff>52416</xdr:rowOff>
    </xdr:to>
    <xdr:cxnSp macro="">
      <xdr:nvCxnSpPr>
        <xdr:cNvPr id="348" name="直線コネクタ 347"/>
        <xdr:cNvCxnSpPr/>
      </xdr:nvCxnSpPr>
      <xdr:spPr>
        <a:xfrm flipV="1">
          <a:off x="8750300" y="9679494"/>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52416</xdr:rowOff>
    </xdr:from>
    <xdr:to>
      <xdr:col>45</xdr:col>
      <xdr:colOff>177800</xdr:colOff>
      <xdr:row>57</xdr:row>
      <xdr:rowOff>53609</xdr:rowOff>
    </xdr:to>
    <xdr:cxnSp macro="">
      <xdr:nvCxnSpPr>
        <xdr:cNvPr id="351" name="直線コネクタ 350"/>
        <xdr:cNvCxnSpPr/>
      </xdr:nvCxnSpPr>
      <xdr:spPr>
        <a:xfrm flipV="1">
          <a:off x="7861300" y="9825066"/>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136596</xdr:rowOff>
    </xdr:from>
    <xdr:to>
      <xdr:col>41</xdr:col>
      <xdr:colOff>50800</xdr:colOff>
      <xdr:row>57</xdr:row>
      <xdr:rowOff>53609</xdr:rowOff>
    </xdr:to>
    <xdr:cxnSp macro="">
      <xdr:nvCxnSpPr>
        <xdr:cNvPr id="354" name="直線コネクタ 353"/>
        <xdr:cNvCxnSpPr/>
      </xdr:nvCxnSpPr>
      <xdr:spPr>
        <a:xfrm>
          <a:off x="6972300" y="9566346"/>
          <a:ext cx="889000" cy="2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123241</xdr:rowOff>
    </xdr:from>
    <xdr:to>
      <xdr:col>55</xdr:col>
      <xdr:colOff>50800</xdr:colOff>
      <xdr:row>57</xdr:row>
      <xdr:rowOff>53391</xdr:rowOff>
    </xdr:to>
    <xdr:sp macro="" textlink="">
      <xdr:nvSpPr>
        <xdr:cNvPr id="364" name="楕円 363"/>
        <xdr:cNvSpPr/>
      </xdr:nvSpPr>
      <xdr:spPr>
        <a:xfrm>
          <a:off x="10426700" y="97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101668</xdr:rowOff>
    </xdr:from>
    <xdr:ext cx="534377" cy="259045"/>
    <xdr:sp macro="" textlink="">
      <xdr:nvSpPr>
        <xdr:cNvPr id="365" name="普通建設事業費該当値テキスト"/>
        <xdr:cNvSpPr txBox="1"/>
      </xdr:nvSpPr>
      <xdr:spPr>
        <a:xfrm>
          <a:off x="10528300" y="97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27494</xdr:rowOff>
    </xdr:from>
    <xdr:to>
      <xdr:col>50</xdr:col>
      <xdr:colOff>165100</xdr:colOff>
      <xdr:row>56</xdr:row>
      <xdr:rowOff>129094</xdr:rowOff>
    </xdr:to>
    <xdr:sp macro="" textlink="">
      <xdr:nvSpPr>
        <xdr:cNvPr id="366" name="楕円 365"/>
        <xdr:cNvSpPr/>
      </xdr:nvSpPr>
      <xdr:spPr>
        <a:xfrm>
          <a:off x="9588500" y="96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120221</xdr:rowOff>
    </xdr:from>
    <xdr:ext cx="534377" cy="259045"/>
    <xdr:sp macro="" textlink="">
      <xdr:nvSpPr>
        <xdr:cNvPr id="367" name="テキスト ボックス 366"/>
        <xdr:cNvSpPr txBox="1"/>
      </xdr:nvSpPr>
      <xdr:spPr>
        <a:xfrm>
          <a:off x="9372111" y="97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1616</xdr:rowOff>
    </xdr:from>
    <xdr:to>
      <xdr:col>46</xdr:col>
      <xdr:colOff>38100</xdr:colOff>
      <xdr:row>57</xdr:row>
      <xdr:rowOff>103216</xdr:rowOff>
    </xdr:to>
    <xdr:sp macro="" textlink="">
      <xdr:nvSpPr>
        <xdr:cNvPr id="368" name="楕円 367"/>
        <xdr:cNvSpPr/>
      </xdr:nvSpPr>
      <xdr:spPr>
        <a:xfrm>
          <a:off x="8699500" y="9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94343</xdr:rowOff>
    </xdr:from>
    <xdr:ext cx="534377" cy="259045"/>
    <xdr:sp macro="" textlink="">
      <xdr:nvSpPr>
        <xdr:cNvPr id="369" name="テキスト ボックス 368"/>
        <xdr:cNvSpPr txBox="1"/>
      </xdr:nvSpPr>
      <xdr:spPr>
        <a:xfrm>
          <a:off x="8483111" y="98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2809</xdr:rowOff>
    </xdr:from>
    <xdr:to>
      <xdr:col>41</xdr:col>
      <xdr:colOff>101600</xdr:colOff>
      <xdr:row>57</xdr:row>
      <xdr:rowOff>104409</xdr:rowOff>
    </xdr:to>
    <xdr:sp macro="" textlink="">
      <xdr:nvSpPr>
        <xdr:cNvPr id="370" name="楕円 369"/>
        <xdr:cNvSpPr/>
      </xdr:nvSpPr>
      <xdr:spPr>
        <a:xfrm>
          <a:off x="7810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95536</xdr:rowOff>
    </xdr:from>
    <xdr:ext cx="534377" cy="259045"/>
    <xdr:sp macro="" textlink="">
      <xdr:nvSpPr>
        <xdr:cNvPr id="371" name="テキスト ボックス 370"/>
        <xdr:cNvSpPr txBox="1"/>
      </xdr:nvSpPr>
      <xdr:spPr>
        <a:xfrm>
          <a:off x="7594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85796</xdr:rowOff>
    </xdr:from>
    <xdr:to>
      <xdr:col>36</xdr:col>
      <xdr:colOff>165100</xdr:colOff>
      <xdr:row>56</xdr:row>
      <xdr:rowOff>15946</xdr:rowOff>
    </xdr:to>
    <xdr:sp macro="" textlink="">
      <xdr:nvSpPr>
        <xdr:cNvPr id="372" name="楕円 371"/>
        <xdr:cNvSpPr/>
      </xdr:nvSpPr>
      <xdr:spPr>
        <a:xfrm>
          <a:off x="6921500" y="9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32473</xdr:rowOff>
    </xdr:from>
    <xdr:ext cx="599010" cy="259045"/>
    <xdr:sp macro="" textlink="">
      <xdr:nvSpPr>
        <xdr:cNvPr id="373" name="テキスト ボックス 372"/>
        <xdr:cNvSpPr txBox="1"/>
      </xdr:nvSpPr>
      <xdr:spPr>
        <a:xfrm>
          <a:off x="6672795" y="92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103992</xdr:rowOff>
    </xdr:from>
    <xdr:to>
      <xdr:col>55</xdr:col>
      <xdr:colOff>0</xdr:colOff>
      <xdr:row>77</xdr:row>
      <xdr:rowOff>48461</xdr:rowOff>
    </xdr:to>
    <xdr:cxnSp macro="">
      <xdr:nvCxnSpPr>
        <xdr:cNvPr id="398" name="直線コネクタ 397"/>
        <xdr:cNvCxnSpPr/>
      </xdr:nvCxnSpPr>
      <xdr:spPr>
        <a:xfrm>
          <a:off x="9639300" y="13134192"/>
          <a:ext cx="8382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103992</xdr:rowOff>
    </xdr:from>
    <xdr:to>
      <xdr:col>50</xdr:col>
      <xdr:colOff>114300</xdr:colOff>
      <xdr:row>77</xdr:row>
      <xdr:rowOff>119977</xdr:rowOff>
    </xdr:to>
    <xdr:cxnSp macro="">
      <xdr:nvCxnSpPr>
        <xdr:cNvPr id="401" name="直線コネクタ 400"/>
        <xdr:cNvCxnSpPr/>
      </xdr:nvCxnSpPr>
      <xdr:spPr>
        <a:xfrm flipV="1">
          <a:off x="8750300" y="13134192"/>
          <a:ext cx="889000" cy="1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119977</xdr:rowOff>
    </xdr:from>
    <xdr:to>
      <xdr:col>45</xdr:col>
      <xdr:colOff>177800</xdr:colOff>
      <xdr:row>78</xdr:row>
      <xdr:rowOff>17365</xdr:rowOff>
    </xdr:to>
    <xdr:cxnSp macro="">
      <xdr:nvCxnSpPr>
        <xdr:cNvPr id="404" name="直線コネクタ 403"/>
        <xdr:cNvCxnSpPr/>
      </xdr:nvCxnSpPr>
      <xdr:spPr>
        <a:xfrm flipV="1">
          <a:off x="7861300" y="13321627"/>
          <a:ext cx="889000" cy="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156056</xdr:rowOff>
    </xdr:from>
    <xdr:to>
      <xdr:col>41</xdr:col>
      <xdr:colOff>50800</xdr:colOff>
      <xdr:row>78</xdr:row>
      <xdr:rowOff>17365</xdr:rowOff>
    </xdr:to>
    <xdr:cxnSp macro="">
      <xdr:nvCxnSpPr>
        <xdr:cNvPr id="407" name="直線コネクタ 406"/>
        <xdr:cNvCxnSpPr/>
      </xdr:nvCxnSpPr>
      <xdr:spPr>
        <a:xfrm>
          <a:off x="6972300" y="13357706"/>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169111</xdr:rowOff>
    </xdr:from>
    <xdr:to>
      <xdr:col>55</xdr:col>
      <xdr:colOff>50800</xdr:colOff>
      <xdr:row>77</xdr:row>
      <xdr:rowOff>99261</xdr:rowOff>
    </xdr:to>
    <xdr:sp macro="" textlink="">
      <xdr:nvSpPr>
        <xdr:cNvPr id="417" name="楕円 416"/>
        <xdr:cNvSpPr/>
      </xdr:nvSpPr>
      <xdr:spPr>
        <a:xfrm>
          <a:off x="10426700" y="131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20538</xdr:rowOff>
    </xdr:from>
    <xdr:ext cx="534377" cy="259045"/>
    <xdr:sp macro="" textlink="">
      <xdr:nvSpPr>
        <xdr:cNvPr id="418" name="普通建設事業費 （ うち新規整備　）該当値テキスト"/>
        <xdr:cNvSpPr txBox="1"/>
      </xdr:nvSpPr>
      <xdr:spPr>
        <a:xfrm>
          <a:off x="10528300" y="130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53192</xdr:rowOff>
    </xdr:from>
    <xdr:to>
      <xdr:col>50</xdr:col>
      <xdr:colOff>165100</xdr:colOff>
      <xdr:row>76</xdr:row>
      <xdr:rowOff>154792</xdr:rowOff>
    </xdr:to>
    <xdr:sp macro="" textlink="">
      <xdr:nvSpPr>
        <xdr:cNvPr id="419" name="楕円 418"/>
        <xdr:cNvSpPr/>
      </xdr:nvSpPr>
      <xdr:spPr>
        <a:xfrm>
          <a:off x="9588500" y="130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171320</xdr:rowOff>
    </xdr:from>
    <xdr:ext cx="534377" cy="259045"/>
    <xdr:sp macro="" textlink="">
      <xdr:nvSpPr>
        <xdr:cNvPr id="420" name="テキスト ボックス 419"/>
        <xdr:cNvSpPr txBox="1"/>
      </xdr:nvSpPr>
      <xdr:spPr>
        <a:xfrm>
          <a:off x="9372111" y="128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69177</xdr:rowOff>
    </xdr:from>
    <xdr:to>
      <xdr:col>46</xdr:col>
      <xdr:colOff>38100</xdr:colOff>
      <xdr:row>77</xdr:row>
      <xdr:rowOff>170777</xdr:rowOff>
    </xdr:to>
    <xdr:sp macro="" textlink="">
      <xdr:nvSpPr>
        <xdr:cNvPr id="421" name="楕円 420"/>
        <xdr:cNvSpPr/>
      </xdr:nvSpPr>
      <xdr:spPr>
        <a:xfrm>
          <a:off x="8699500" y="13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161904</xdr:rowOff>
    </xdr:from>
    <xdr:ext cx="534377" cy="259045"/>
    <xdr:sp macro="" textlink="">
      <xdr:nvSpPr>
        <xdr:cNvPr id="422" name="テキスト ボックス 421"/>
        <xdr:cNvSpPr txBox="1"/>
      </xdr:nvSpPr>
      <xdr:spPr>
        <a:xfrm>
          <a:off x="8483111" y="133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138015</xdr:rowOff>
    </xdr:from>
    <xdr:to>
      <xdr:col>41</xdr:col>
      <xdr:colOff>101600</xdr:colOff>
      <xdr:row>78</xdr:row>
      <xdr:rowOff>68165</xdr:rowOff>
    </xdr:to>
    <xdr:sp macro="" textlink="">
      <xdr:nvSpPr>
        <xdr:cNvPr id="423" name="楕円 422"/>
        <xdr:cNvSpPr/>
      </xdr:nvSpPr>
      <xdr:spPr>
        <a:xfrm>
          <a:off x="7810500" y="133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59292</xdr:rowOff>
    </xdr:from>
    <xdr:ext cx="469744" cy="259045"/>
    <xdr:sp macro="" textlink="">
      <xdr:nvSpPr>
        <xdr:cNvPr id="424" name="テキスト ボックス 423"/>
        <xdr:cNvSpPr txBox="1"/>
      </xdr:nvSpPr>
      <xdr:spPr>
        <a:xfrm>
          <a:off x="7626428" y="134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105256</xdr:rowOff>
    </xdr:from>
    <xdr:to>
      <xdr:col>36</xdr:col>
      <xdr:colOff>165100</xdr:colOff>
      <xdr:row>78</xdr:row>
      <xdr:rowOff>35406</xdr:rowOff>
    </xdr:to>
    <xdr:sp macro="" textlink="">
      <xdr:nvSpPr>
        <xdr:cNvPr id="425" name="楕円 424"/>
        <xdr:cNvSpPr/>
      </xdr:nvSpPr>
      <xdr:spPr>
        <a:xfrm>
          <a:off x="6921500" y="133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26533</xdr:rowOff>
    </xdr:from>
    <xdr:ext cx="469744" cy="259045"/>
    <xdr:sp macro="" textlink="">
      <xdr:nvSpPr>
        <xdr:cNvPr id="426" name="テキスト ボックス 425"/>
        <xdr:cNvSpPr txBox="1"/>
      </xdr:nvSpPr>
      <xdr:spPr>
        <a:xfrm>
          <a:off x="6737428" y="1339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136509</xdr:rowOff>
    </xdr:from>
    <xdr:to>
      <xdr:col>55</xdr:col>
      <xdr:colOff>0</xdr:colOff>
      <xdr:row>98</xdr:row>
      <xdr:rowOff>4232</xdr:rowOff>
    </xdr:to>
    <xdr:cxnSp macro="">
      <xdr:nvCxnSpPr>
        <xdr:cNvPr id="453" name="直線コネクタ 452"/>
        <xdr:cNvCxnSpPr/>
      </xdr:nvCxnSpPr>
      <xdr:spPr>
        <a:xfrm flipV="1">
          <a:off x="9639300" y="16767159"/>
          <a:ext cx="8382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155510</xdr:rowOff>
    </xdr:from>
    <xdr:to>
      <xdr:col>50</xdr:col>
      <xdr:colOff>114300</xdr:colOff>
      <xdr:row>98</xdr:row>
      <xdr:rowOff>4232</xdr:rowOff>
    </xdr:to>
    <xdr:cxnSp macro="">
      <xdr:nvCxnSpPr>
        <xdr:cNvPr id="456" name="直線コネクタ 455"/>
        <xdr:cNvCxnSpPr/>
      </xdr:nvCxnSpPr>
      <xdr:spPr>
        <a:xfrm>
          <a:off x="8750300" y="16786160"/>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102936</xdr:rowOff>
    </xdr:from>
    <xdr:to>
      <xdr:col>45</xdr:col>
      <xdr:colOff>177800</xdr:colOff>
      <xdr:row>97</xdr:row>
      <xdr:rowOff>155510</xdr:rowOff>
    </xdr:to>
    <xdr:cxnSp macro="">
      <xdr:nvCxnSpPr>
        <xdr:cNvPr id="459" name="直線コネクタ 458"/>
        <xdr:cNvCxnSpPr/>
      </xdr:nvCxnSpPr>
      <xdr:spPr>
        <a:xfrm>
          <a:off x="7861300" y="16733586"/>
          <a:ext cx="889000" cy="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102936</xdr:rowOff>
    </xdr:from>
    <xdr:to>
      <xdr:col>41</xdr:col>
      <xdr:colOff>50800</xdr:colOff>
      <xdr:row>97</xdr:row>
      <xdr:rowOff>151067</xdr:rowOff>
    </xdr:to>
    <xdr:cxnSp macro="">
      <xdr:nvCxnSpPr>
        <xdr:cNvPr id="462" name="直線コネクタ 461"/>
        <xdr:cNvCxnSpPr/>
      </xdr:nvCxnSpPr>
      <xdr:spPr>
        <a:xfrm flipV="1">
          <a:off x="6972300" y="16733586"/>
          <a:ext cx="889000" cy="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85709</xdr:rowOff>
    </xdr:from>
    <xdr:to>
      <xdr:col>55</xdr:col>
      <xdr:colOff>50800</xdr:colOff>
      <xdr:row>98</xdr:row>
      <xdr:rowOff>15859</xdr:rowOff>
    </xdr:to>
    <xdr:sp macro="" textlink="">
      <xdr:nvSpPr>
        <xdr:cNvPr id="472" name="楕円 471"/>
        <xdr:cNvSpPr/>
      </xdr:nvSpPr>
      <xdr:spPr>
        <a:xfrm>
          <a:off x="10426700" y="167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636</xdr:rowOff>
    </xdr:from>
    <xdr:ext cx="534377" cy="259045"/>
    <xdr:sp macro="" textlink="">
      <xdr:nvSpPr>
        <xdr:cNvPr id="473" name="普通建設事業費 （ うち更新整備　）該当値テキスト"/>
        <xdr:cNvSpPr txBox="1"/>
      </xdr:nvSpPr>
      <xdr:spPr>
        <a:xfrm>
          <a:off x="10528300" y="166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124882</xdr:rowOff>
    </xdr:from>
    <xdr:to>
      <xdr:col>50</xdr:col>
      <xdr:colOff>165100</xdr:colOff>
      <xdr:row>98</xdr:row>
      <xdr:rowOff>55032</xdr:rowOff>
    </xdr:to>
    <xdr:sp macro="" textlink="">
      <xdr:nvSpPr>
        <xdr:cNvPr id="474" name="楕円 473"/>
        <xdr:cNvSpPr/>
      </xdr:nvSpPr>
      <xdr:spPr>
        <a:xfrm>
          <a:off x="9588500" y="167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46159</xdr:rowOff>
    </xdr:from>
    <xdr:ext cx="534377" cy="259045"/>
    <xdr:sp macro="" textlink="">
      <xdr:nvSpPr>
        <xdr:cNvPr id="475" name="テキスト ボックス 474"/>
        <xdr:cNvSpPr txBox="1"/>
      </xdr:nvSpPr>
      <xdr:spPr>
        <a:xfrm>
          <a:off x="9372111"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104710</xdr:rowOff>
    </xdr:from>
    <xdr:to>
      <xdr:col>46</xdr:col>
      <xdr:colOff>38100</xdr:colOff>
      <xdr:row>98</xdr:row>
      <xdr:rowOff>34860</xdr:rowOff>
    </xdr:to>
    <xdr:sp macro="" textlink="">
      <xdr:nvSpPr>
        <xdr:cNvPr id="476" name="楕円 475"/>
        <xdr:cNvSpPr/>
      </xdr:nvSpPr>
      <xdr:spPr>
        <a:xfrm>
          <a:off x="8699500" y="167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25987</xdr:rowOff>
    </xdr:from>
    <xdr:ext cx="534377" cy="259045"/>
    <xdr:sp macro="" textlink="">
      <xdr:nvSpPr>
        <xdr:cNvPr id="477" name="テキスト ボックス 476"/>
        <xdr:cNvSpPr txBox="1"/>
      </xdr:nvSpPr>
      <xdr:spPr>
        <a:xfrm>
          <a:off x="8483111" y="168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52136</xdr:rowOff>
    </xdr:from>
    <xdr:to>
      <xdr:col>41</xdr:col>
      <xdr:colOff>101600</xdr:colOff>
      <xdr:row>97</xdr:row>
      <xdr:rowOff>153736</xdr:rowOff>
    </xdr:to>
    <xdr:sp macro="" textlink="">
      <xdr:nvSpPr>
        <xdr:cNvPr id="478" name="楕円 477"/>
        <xdr:cNvSpPr/>
      </xdr:nvSpPr>
      <xdr:spPr>
        <a:xfrm>
          <a:off x="7810500" y="166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170263</xdr:rowOff>
    </xdr:from>
    <xdr:ext cx="534377" cy="259045"/>
    <xdr:sp macro="" textlink="">
      <xdr:nvSpPr>
        <xdr:cNvPr id="479" name="テキスト ボックス 478"/>
        <xdr:cNvSpPr txBox="1"/>
      </xdr:nvSpPr>
      <xdr:spPr>
        <a:xfrm>
          <a:off x="7594111" y="1645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100267</xdr:rowOff>
    </xdr:from>
    <xdr:to>
      <xdr:col>36</xdr:col>
      <xdr:colOff>165100</xdr:colOff>
      <xdr:row>98</xdr:row>
      <xdr:rowOff>30417</xdr:rowOff>
    </xdr:to>
    <xdr:sp macro="" textlink="">
      <xdr:nvSpPr>
        <xdr:cNvPr id="480" name="楕円 479"/>
        <xdr:cNvSpPr/>
      </xdr:nvSpPr>
      <xdr:spPr>
        <a:xfrm>
          <a:off x="6921500" y="167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21544</xdr:rowOff>
    </xdr:from>
    <xdr:ext cx="534377" cy="259045"/>
    <xdr:sp macro="" textlink="">
      <xdr:nvSpPr>
        <xdr:cNvPr id="481" name="テキスト ボックス 480"/>
        <xdr:cNvSpPr txBox="1"/>
      </xdr:nvSpPr>
      <xdr:spPr>
        <a:xfrm>
          <a:off x="6705111" y="168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127933</xdr:rowOff>
    </xdr:from>
    <xdr:to>
      <xdr:col>85</xdr:col>
      <xdr:colOff>127000</xdr:colOff>
      <xdr:row>38</xdr:row>
      <xdr:rowOff>7141</xdr:rowOff>
    </xdr:to>
    <xdr:cxnSp macro="">
      <xdr:nvCxnSpPr>
        <xdr:cNvPr id="506" name="直線コネクタ 505"/>
        <xdr:cNvCxnSpPr/>
      </xdr:nvCxnSpPr>
      <xdr:spPr>
        <a:xfrm>
          <a:off x="15481300" y="6471583"/>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127933</xdr:rowOff>
    </xdr:from>
    <xdr:to>
      <xdr:col>81</xdr:col>
      <xdr:colOff>50800</xdr:colOff>
      <xdr:row>37</xdr:row>
      <xdr:rowOff>167001</xdr:rowOff>
    </xdr:to>
    <xdr:cxnSp macro="">
      <xdr:nvCxnSpPr>
        <xdr:cNvPr id="509" name="直線コネクタ 508"/>
        <xdr:cNvCxnSpPr/>
      </xdr:nvCxnSpPr>
      <xdr:spPr>
        <a:xfrm flipV="1">
          <a:off x="14592300" y="647158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167001</xdr:rowOff>
    </xdr:from>
    <xdr:to>
      <xdr:col>76</xdr:col>
      <xdr:colOff>114300</xdr:colOff>
      <xdr:row>38</xdr:row>
      <xdr:rowOff>12187</xdr:rowOff>
    </xdr:to>
    <xdr:cxnSp macro="">
      <xdr:nvCxnSpPr>
        <xdr:cNvPr id="512" name="直線コネクタ 511"/>
        <xdr:cNvCxnSpPr/>
      </xdr:nvCxnSpPr>
      <xdr:spPr>
        <a:xfrm flipV="1">
          <a:off x="13703300" y="6510651"/>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11673</xdr:rowOff>
    </xdr:from>
    <xdr:to>
      <xdr:col>71</xdr:col>
      <xdr:colOff>177800</xdr:colOff>
      <xdr:row>38</xdr:row>
      <xdr:rowOff>12187</xdr:rowOff>
    </xdr:to>
    <xdr:cxnSp macro="">
      <xdr:nvCxnSpPr>
        <xdr:cNvPr id="515" name="直線コネクタ 514"/>
        <xdr:cNvCxnSpPr/>
      </xdr:nvCxnSpPr>
      <xdr:spPr>
        <a:xfrm>
          <a:off x="12814300" y="6526773"/>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127791</xdr:rowOff>
    </xdr:from>
    <xdr:to>
      <xdr:col>85</xdr:col>
      <xdr:colOff>177800</xdr:colOff>
      <xdr:row>38</xdr:row>
      <xdr:rowOff>57941</xdr:rowOff>
    </xdr:to>
    <xdr:sp macro="" textlink="">
      <xdr:nvSpPr>
        <xdr:cNvPr id="525" name="楕円 524"/>
        <xdr:cNvSpPr/>
      </xdr:nvSpPr>
      <xdr:spPr>
        <a:xfrm>
          <a:off x="16268700" y="64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77133</xdr:rowOff>
    </xdr:from>
    <xdr:to>
      <xdr:col>81</xdr:col>
      <xdr:colOff>101600</xdr:colOff>
      <xdr:row>38</xdr:row>
      <xdr:rowOff>7283</xdr:rowOff>
    </xdr:to>
    <xdr:sp macro="" textlink="">
      <xdr:nvSpPr>
        <xdr:cNvPr id="527" name="楕円 526"/>
        <xdr:cNvSpPr/>
      </xdr:nvSpPr>
      <xdr:spPr>
        <a:xfrm>
          <a:off x="15430500" y="64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23810</xdr:rowOff>
    </xdr:from>
    <xdr:ext cx="534377" cy="259045"/>
    <xdr:sp macro="" textlink="">
      <xdr:nvSpPr>
        <xdr:cNvPr id="528" name="テキスト ボックス 527"/>
        <xdr:cNvSpPr txBox="1"/>
      </xdr:nvSpPr>
      <xdr:spPr>
        <a:xfrm>
          <a:off x="15214111" y="61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116201</xdr:rowOff>
    </xdr:from>
    <xdr:to>
      <xdr:col>76</xdr:col>
      <xdr:colOff>165100</xdr:colOff>
      <xdr:row>38</xdr:row>
      <xdr:rowOff>46351</xdr:rowOff>
    </xdr:to>
    <xdr:sp macro="" textlink="">
      <xdr:nvSpPr>
        <xdr:cNvPr id="529" name="楕円 528"/>
        <xdr:cNvSpPr/>
      </xdr:nvSpPr>
      <xdr:spPr>
        <a:xfrm>
          <a:off x="14541500" y="6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37478</xdr:rowOff>
    </xdr:from>
    <xdr:ext cx="469744" cy="259045"/>
    <xdr:sp macro="" textlink="">
      <xdr:nvSpPr>
        <xdr:cNvPr id="530" name="テキスト ボックス 529"/>
        <xdr:cNvSpPr txBox="1"/>
      </xdr:nvSpPr>
      <xdr:spPr>
        <a:xfrm>
          <a:off x="14357428" y="65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132837</xdr:rowOff>
    </xdr:from>
    <xdr:to>
      <xdr:col>72</xdr:col>
      <xdr:colOff>38100</xdr:colOff>
      <xdr:row>38</xdr:row>
      <xdr:rowOff>62987</xdr:rowOff>
    </xdr:to>
    <xdr:sp macro="" textlink="">
      <xdr:nvSpPr>
        <xdr:cNvPr id="531" name="楕円 530"/>
        <xdr:cNvSpPr/>
      </xdr:nvSpPr>
      <xdr:spPr>
        <a:xfrm>
          <a:off x="13652500" y="64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54114</xdr:rowOff>
    </xdr:from>
    <xdr:ext cx="469744" cy="259045"/>
    <xdr:sp macro="" textlink="">
      <xdr:nvSpPr>
        <xdr:cNvPr id="532" name="テキスト ボックス 531"/>
        <xdr:cNvSpPr txBox="1"/>
      </xdr:nvSpPr>
      <xdr:spPr>
        <a:xfrm>
          <a:off x="13468428" y="656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132323</xdr:rowOff>
    </xdr:from>
    <xdr:to>
      <xdr:col>67</xdr:col>
      <xdr:colOff>101600</xdr:colOff>
      <xdr:row>38</xdr:row>
      <xdr:rowOff>62472</xdr:rowOff>
    </xdr:to>
    <xdr:sp macro="" textlink="">
      <xdr:nvSpPr>
        <xdr:cNvPr id="533" name="楕円 532"/>
        <xdr:cNvSpPr/>
      </xdr:nvSpPr>
      <xdr:spPr>
        <a:xfrm>
          <a:off x="12763500" y="6475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53600</xdr:rowOff>
    </xdr:from>
    <xdr:ext cx="469744" cy="259045"/>
    <xdr:sp macro="" textlink="">
      <xdr:nvSpPr>
        <xdr:cNvPr id="534" name="テキスト ボックス 533"/>
        <xdr:cNvSpPr txBox="1"/>
      </xdr:nvSpPr>
      <xdr:spPr>
        <a:xfrm>
          <a:off x="12579428" y="656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128009</xdr:rowOff>
    </xdr:from>
    <xdr:to>
      <xdr:col>85</xdr:col>
      <xdr:colOff>127000</xdr:colOff>
      <xdr:row>78</xdr:row>
      <xdr:rowOff>146431</xdr:rowOff>
    </xdr:to>
    <xdr:cxnSp macro="">
      <xdr:nvCxnSpPr>
        <xdr:cNvPr id="616" name="直線コネクタ 615"/>
        <xdr:cNvCxnSpPr/>
      </xdr:nvCxnSpPr>
      <xdr:spPr>
        <a:xfrm flipV="1">
          <a:off x="15481300" y="13501109"/>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144582</xdr:rowOff>
    </xdr:from>
    <xdr:to>
      <xdr:col>81</xdr:col>
      <xdr:colOff>50800</xdr:colOff>
      <xdr:row>78</xdr:row>
      <xdr:rowOff>146431</xdr:rowOff>
    </xdr:to>
    <xdr:cxnSp macro="">
      <xdr:nvCxnSpPr>
        <xdr:cNvPr id="619" name="直線コネクタ 618"/>
        <xdr:cNvCxnSpPr/>
      </xdr:nvCxnSpPr>
      <xdr:spPr>
        <a:xfrm>
          <a:off x="14592300" y="13517682"/>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144582</xdr:rowOff>
    </xdr:from>
    <xdr:to>
      <xdr:col>76</xdr:col>
      <xdr:colOff>114300</xdr:colOff>
      <xdr:row>78</xdr:row>
      <xdr:rowOff>150192</xdr:rowOff>
    </xdr:to>
    <xdr:cxnSp macro="">
      <xdr:nvCxnSpPr>
        <xdr:cNvPr id="622" name="直線コネクタ 621"/>
        <xdr:cNvCxnSpPr/>
      </xdr:nvCxnSpPr>
      <xdr:spPr>
        <a:xfrm flipV="1">
          <a:off x="13703300" y="13517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143749</xdr:rowOff>
    </xdr:from>
    <xdr:to>
      <xdr:col>71</xdr:col>
      <xdr:colOff>177800</xdr:colOff>
      <xdr:row>78</xdr:row>
      <xdr:rowOff>150192</xdr:rowOff>
    </xdr:to>
    <xdr:cxnSp macro="">
      <xdr:nvCxnSpPr>
        <xdr:cNvPr id="625" name="直線コネクタ 624"/>
        <xdr:cNvCxnSpPr/>
      </xdr:nvCxnSpPr>
      <xdr:spPr>
        <a:xfrm>
          <a:off x="12814300" y="13516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77209</xdr:rowOff>
    </xdr:from>
    <xdr:to>
      <xdr:col>85</xdr:col>
      <xdr:colOff>177800</xdr:colOff>
      <xdr:row>79</xdr:row>
      <xdr:rowOff>7359</xdr:rowOff>
    </xdr:to>
    <xdr:sp macro="" textlink="">
      <xdr:nvSpPr>
        <xdr:cNvPr id="635" name="楕円 634"/>
        <xdr:cNvSpPr/>
      </xdr:nvSpPr>
      <xdr:spPr>
        <a:xfrm>
          <a:off x="16268700" y="13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163586</xdr:rowOff>
    </xdr:from>
    <xdr:ext cx="534377" cy="259045"/>
    <xdr:sp macro="" textlink="">
      <xdr:nvSpPr>
        <xdr:cNvPr id="636" name="公債費該当値テキスト"/>
        <xdr:cNvSpPr txBox="1"/>
      </xdr:nvSpPr>
      <xdr:spPr>
        <a:xfrm>
          <a:off x="16370300" y="133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95631</xdr:rowOff>
    </xdr:from>
    <xdr:to>
      <xdr:col>81</xdr:col>
      <xdr:colOff>101600</xdr:colOff>
      <xdr:row>79</xdr:row>
      <xdr:rowOff>25781</xdr:rowOff>
    </xdr:to>
    <xdr:sp macro="" textlink="">
      <xdr:nvSpPr>
        <xdr:cNvPr id="637" name="楕円 636"/>
        <xdr:cNvSpPr/>
      </xdr:nvSpPr>
      <xdr:spPr>
        <a:xfrm>
          <a:off x="154305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16908</xdr:rowOff>
    </xdr:from>
    <xdr:ext cx="534377" cy="259045"/>
    <xdr:sp macro="" textlink="">
      <xdr:nvSpPr>
        <xdr:cNvPr id="638" name="テキスト ボックス 637"/>
        <xdr:cNvSpPr txBox="1"/>
      </xdr:nvSpPr>
      <xdr:spPr>
        <a:xfrm>
          <a:off x="15214111" y="135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93782</xdr:rowOff>
    </xdr:from>
    <xdr:to>
      <xdr:col>76</xdr:col>
      <xdr:colOff>165100</xdr:colOff>
      <xdr:row>79</xdr:row>
      <xdr:rowOff>23932</xdr:rowOff>
    </xdr:to>
    <xdr:sp macro="" textlink="">
      <xdr:nvSpPr>
        <xdr:cNvPr id="639" name="楕円 638"/>
        <xdr:cNvSpPr/>
      </xdr:nvSpPr>
      <xdr:spPr>
        <a:xfrm>
          <a:off x="14541500" y="134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15059</xdr:rowOff>
    </xdr:from>
    <xdr:ext cx="534377" cy="259045"/>
    <xdr:sp macro="" textlink="">
      <xdr:nvSpPr>
        <xdr:cNvPr id="640" name="テキスト ボックス 639"/>
        <xdr:cNvSpPr txBox="1"/>
      </xdr:nvSpPr>
      <xdr:spPr>
        <a:xfrm>
          <a:off x="14325111" y="135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99392</xdr:rowOff>
    </xdr:from>
    <xdr:to>
      <xdr:col>72</xdr:col>
      <xdr:colOff>38100</xdr:colOff>
      <xdr:row>79</xdr:row>
      <xdr:rowOff>29542</xdr:rowOff>
    </xdr:to>
    <xdr:sp macro="" textlink="">
      <xdr:nvSpPr>
        <xdr:cNvPr id="641" name="楕円 640"/>
        <xdr:cNvSpPr/>
      </xdr:nvSpPr>
      <xdr:spPr>
        <a:xfrm>
          <a:off x="13652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20669</xdr:rowOff>
    </xdr:from>
    <xdr:ext cx="534377" cy="259045"/>
    <xdr:sp macro="" textlink="">
      <xdr:nvSpPr>
        <xdr:cNvPr id="642" name="テキスト ボックス 641"/>
        <xdr:cNvSpPr txBox="1"/>
      </xdr:nvSpPr>
      <xdr:spPr>
        <a:xfrm>
          <a:off x="13436111" y="13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92949</xdr:rowOff>
    </xdr:from>
    <xdr:to>
      <xdr:col>67</xdr:col>
      <xdr:colOff>101600</xdr:colOff>
      <xdr:row>79</xdr:row>
      <xdr:rowOff>23099</xdr:rowOff>
    </xdr:to>
    <xdr:sp macro="" textlink="">
      <xdr:nvSpPr>
        <xdr:cNvPr id="643" name="楕円 642"/>
        <xdr:cNvSpPr/>
      </xdr:nvSpPr>
      <xdr:spPr>
        <a:xfrm>
          <a:off x="12763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14226</xdr:rowOff>
    </xdr:from>
    <xdr:ext cx="534377" cy="259045"/>
    <xdr:sp macro="" textlink="">
      <xdr:nvSpPr>
        <xdr:cNvPr id="644" name="テキスト ボックス 643"/>
        <xdr:cNvSpPr txBox="1"/>
      </xdr:nvSpPr>
      <xdr:spPr>
        <a:xfrm>
          <a:off x="12547111" y="135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96476</xdr:rowOff>
    </xdr:from>
    <xdr:to>
      <xdr:col>85</xdr:col>
      <xdr:colOff>127000</xdr:colOff>
      <xdr:row>98</xdr:row>
      <xdr:rowOff>110792</xdr:rowOff>
    </xdr:to>
    <xdr:cxnSp macro="">
      <xdr:nvCxnSpPr>
        <xdr:cNvPr id="671" name="直線コネクタ 670"/>
        <xdr:cNvCxnSpPr/>
      </xdr:nvCxnSpPr>
      <xdr:spPr>
        <a:xfrm flipV="1">
          <a:off x="15481300" y="16898576"/>
          <a:ext cx="8382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110792</xdr:rowOff>
    </xdr:from>
    <xdr:to>
      <xdr:col>81</xdr:col>
      <xdr:colOff>50800</xdr:colOff>
      <xdr:row>98</xdr:row>
      <xdr:rowOff>136579</xdr:rowOff>
    </xdr:to>
    <xdr:cxnSp macro="">
      <xdr:nvCxnSpPr>
        <xdr:cNvPr id="674" name="直線コネクタ 673"/>
        <xdr:cNvCxnSpPr/>
      </xdr:nvCxnSpPr>
      <xdr:spPr>
        <a:xfrm flipV="1">
          <a:off x="14592300" y="16912892"/>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135558</xdr:rowOff>
    </xdr:from>
    <xdr:to>
      <xdr:col>76</xdr:col>
      <xdr:colOff>114300</xdr:colOff>
      <xdr:row>98</xdr:row>
      <xdr:rowOff>136579</xdr:rowOff>
    </xdr:to>
    <xdr:cxnSp macro="">
      <xdr:nvCxnSpPr>
        <xdr:cNvPr id="677" name="直線コネクタ 676"/>
        <xdr:cNvCxnSpPr/>
      </xdr:nvCxnSpPr>
      <xdr:spPr>
        <a:xfrm>
          <a:off x="13703300" y="169376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135558</xdr:rowOff>
    </xdr:from>
    <xdr:to>
      <xdr:col>71</xdr:col>
      <xdr:colOff>177800</xdr:colOff>
      <xdr:row>98</xdr:row>
      <xdr:rowOff>139198</xdr:rowOff>
    </xdr:to>
    <xdr:cxnSp macro="">
      <xdr:nvCxnSpPr>
        <xdr:cNvPr id="680" name="直線コネクタ 679"/>
        <xdr:cNvCxnSpPr/>
      </xdr:nvCxnSpPr>
      <xdr:spPr>
        <a:xfrm flipV="1">
          <a:off x="12814300" y="1693765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45676</xdr:rowOff>
    </xdr:from>
    <xdr:to>
      <xdr:col>85</xdr:col>
      <xdr:colOff>177800</xdr:colOff>
      <xdr:row>98</xdr:row>
      <xdr:rowOff>147276</xdr:rowOff>
    </xdr:to>
    <xdr:sp macro="" textlink="">
      <xdr:nvSpPr>
        <xdr:cNvPr id="690" name="楕円 689"/>
        <xdr:cNvSpPr/>
      </xdr:nvSpPr>
      <xdr:spPr>
        <a:xfrm>
          <a:off x="16268700" y="168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132053</xdr:rowOff>
    </xdr:from>
    <xdr:ext cx="534377" cy="259045"/>
    <xdr:sp macro="" textlink="">
      <xdr:nvSpPr>
        <xdr:cNvPr id="691" name="積立金該当値テキスト"/>
        <xdr:cNvSpPr txBox="1"/>
      </xdr:nvSpPr>
      <xdr:spPr>
        <a:xfrm>
          <a:off x="16370300" y="167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59992</xdr:rowOff>
    </xdr:from>
    <xdr:to>
      <xdr:col>81</xdr:col>
      <xdr:colOff>101600</xdr:colOff>
      <xdr:row>98</xdr:row>
      <xdr:rowOff>161592</xdr:rowOff>
    </xdr:to>
    <xdr:sp macro="" textlink="">
      <xdr:nvSpPr>
        <xdr:cNvPr id="692" name="楕円 691"/>
        <xdr:cNvSpPr/>
      </xdr:nvSpPr>
      <xdr:spPr>
        <a:xfrm>
          <a:off x="15430500" y="168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152719</xdr:rowOff>
    </xdr:from>
    <xdr:ext cx="534377" cy="259045"/>
    <xdr:sp macro="" textlink="">
      <xdr:nvSpPr>
        <xdr:cNvPr id="693" name="テキスト ボックス 692"/>
        <xdr:cNvSpPr txBox="1"/>
      </xdr:nvSpPr>
      <xdr:spPr>
        <a:xfrm>
          <a:off x="15214111" y="169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85779</xdr:rowOff>
    </xdr:from>
    <xdr:to>
      <xdr:col>76</xdr:col>
      <xdr:colOff>165100</xdr:colOff>
      <xdr:row>99</xdr:row>
      <xdr:rowOff>15929</xdr:rowOff>
    </xdr:to>
    <xdr:sp macro="" textlink="">
      <xdr:nvSpPr>
        <xdr:cNvPr id="694" name="楕円 693"/>
        <xdr:cNvSpPr/>
      </xdr:nvSpPr>
      <xdr:spPr>
        <a:xfrm>
          <a:off x="14541500" y="168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7056</xdr:rowOff>
    </xdr:from>
    <xdr:ext cx="469744" cy="259045"/>
    <xdr:sp macro="" textlink="">
      <xdr:nvSpPr>
        <xdr:cNvPr id="695" name="テキスト ボックス 694"/>
        <xdr:cNvSpPr txBox="1"/>
      </xdr:nvSpPr>
      <xdr:spPr>
        <a:xfrm>
          <a:off x="14357428" y="169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84758</xdr:rowOff>
    </xdr:from>
    <xdr:to>
      <xdr:col>72</xdr:col>
      <xdr:colOff>38100</xdr:colOff>
      <xdr:row>99</xdr:row>
      <xdr:rowOff>14908</xdr:rowOff>
    </xdr:to>
    <xdr:sp macro="" textlink="">
      <xdr:nvSpPr>
        <xdr:cNvPr id="696" name="楕円 695"/>
        <xdr:cNvSpPr/>
      </xdr:nvSpPr>
      <xdr:spPr>
        <a:xfrm>
          <a:off x="13652500" y="16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6035</xdr:rowOff>
    </xdr:from>
    <xdr:ext cx="469744" cy="259045"/>
    <xdr:sp macro="" textlink="">
      <xdr:nvSpPr>
        <xdr:cNvPr id="697" name="テキスト ボックス 696"/>
        <xdr:cNvSpPr txBox="1"/>
      </xdr:nvSpPr>
      <xdr:spPr>
        <a:xfrm>
          <a:off x="13468428" y="1697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88398</xdr:rowOff>
    </xdr:from>
    <xdr:to>
      <xdr:col>67</xdr:col>
      <xdr:colOff>101600</xdr:colOff>
      <xdr:row>99</xdr:row>
      <xdr:rowOff>18548</xdr:rowOff>
    </xdr:to>
    <xdr:sp macro="" textlink="">
      <xdr:nvSpPr>
        <xdr:cNvPr id="698" name="楕円 697"/>
        <xdr:cNvSpPr/>
      </xdr:nvSpPr>
      <xdr:spPr>
        <a:xfrm>
          <a:off x="127635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9675</xdr:rowOff>
    </xdr:from>
    <xdr:ext cx="378565" cy="259045"/>
    <xdr:sp macro="" textlink="">
      <xdr:nvSpPr>
        <xdr:cNvPr id="699" name="テキスト ボックス 698"/>
        <xdr:cNvSpPr txBox="1"/>
      </xdr:nvSpPr>
      <xdr:spPr>
        <a:xfrm>
          <a:off x="12625017" y="1698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40336</xdr:rowOff>
    </xdr:from>
    <xdr:to>
      <xdr:col>107</xdr:col>
      <xdr:colOff>50800</xdr:colOff>
      <xdr:row>39</xdr:row>
      <xdr:rowOff>44450</xdr:rowOff>
    </xdr:to>
    <xdr:cxnSp macro="">
      <xdr:nvCxnSpPr>
        <xdr:cNvPr id="734" name="直線コネクタ 733"/>
        <xdr:cNvCxnSpPr/>
      </xdr:nvCxnSpPr>
      <xdr:spPr>
        <a:xfrm>
          <a:off x="19545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40336</xdr:rowOff>
    </xdr:from>
    <xdr:to>
      <xdr:col>102</xdr:col>
      <xdr:colOff>114300</xdr:colOff>
      <xdr:row>39</xdr:row>
      <xdr:rowOff>44450</xdr:rowOff>
    </xdr:to>
    <xdr:cxnSp macro="">
      <xdr:nvCxnSpPr>
        <xdr:cNvPr id="737" name="直線コネクタ 736"/>
        <xdr:cNvCxnSpPr/>
      </xdr:nvCxnSpPr>
      <xdr:spPr>
        <a:xfrm flipV="1">
          <a:off x="18656300" y="67268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160986</xdr:rowOff>
    </xdr:from>
    <xdr:to>
      <xdr:col>102</xdr:col>
      <xdr:colOff>165100</xdr:colOff>
      <xdr:row>39</xdr:row>
      <xdr:rowOff>91136</xdr:rowOff>
    </xdr:to>
    <xdr:sp macro="" textlink="">
      <xdr:nvSpPr>
        <xdr:cNvPr id="753" name="楕円 752"/>
        <xdr:cNvSpPr/>
      </xdr:nvSpPr>
      <xdr:spPr>
        <a:xfrm>
          <a:off x="19494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82263</xdr:rowOff>
    </xdr:from>
    <xdr:ext cx="378565" cy="259045"/>
    <xdr:sp macro="" textlink="">
      <xdr:nvSpPr>
        <xdr:cNvPr id="754" name="テキスト ボックス 753"/>
        <xdr:cNvSpPr txBox="1"/>
      </xdr:nvSpPr>
      <xdr:spPr>
        <a:xfrm>
          <a:off x="19356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28943</xdr:rowOff>
    </xdr:from>
    <xdr:to>
      <xdr:col>116</xdr:col>
      <xdr:colOff>63500</xdr:colOff>
      <xdr:row>57</xdr:row>
      <xdr:rowOff>122841</xdr:rowOff>
    </xdr:to>
    <xdr:cxnSp macro="">
      <xdr:nvCxnSpPr>
        <xdr:cNvPr id="785" name="直線コネクタ 784"/>
        <xdr:cNvCxnSpPr/>
      </xdr:nvCxnSpPr>
      <xdr:spPr>
        <a:xfrm flipV="1">
          <a:off x="21323300" y="9801593"/>
          <a:ext cx="8382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116973</xdr:rowOff>
    </xdr:from>
    <xdr:to>
      <xdr:col>111</xdr:col>
      <xdr:colOff>177800</xdr:colOff>
      <xdr:row>57</xdr:row>
      <xdr:rowOff>122841</xdr:rowOff>
    </xdr:to>
    <xdr:cxnSp macro="">
      <xdr:nvCxnSpPr>
        <xdr:cNvPr id="788" name="直線コネクタ 787"/>
        <xdr:cNvCxnSpPr/>
      </xdr:nvCxnSpPr>
      <xdr:spPr>
        <a:xfrm>
          <a:off x="20434300" y="98896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116973</xdr:rowOff>
    </xdr:from>
    <xdr:to>
      <xdr:col>107</xdr:col>
      <xdr:colOff>50800</xdr:colOff>
      <xdr:row>57</xdr:row>
      <xdr:rowOff>117069</xdr:rowOff>
    </xdr:to>
    <xdr:cxnSp macro="">
      <xdr:nvCxnSpPr>
        <xdr:cNvPr id="791" name="直線コネクタ 790"/>
        <xdr:cNvCxnSpPr/>
      </xdr:nvCxnSpPr>
      <xdr:spPr>
        <a:xfrm flipV="1">
          <a:off x="19545300" y="9889623"/>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117069</xdr:rowOff>
    </xdr:from>
    <xdr:to>
      <xdr:col>102</xdr:col>
      <xdr:colOff>114300</xdr:colOff>
      <xdr:row>57</xdr:row>
      <xdr:rowOff>118555</xdr:rowOff>
    </xdr:to>
    <xdr:cxnSp macro="">
      <xdr:nvCxnSpPr>
        <xdr:cNvPr id="794" name="直線コネクタ 793"/>
        <xdr:cNvCxnSpPr/>
      </xdr:nvCxnSpPr>
      <xdr:spPr>
        <a:xfrm flipV="1">
          <a:off x="18656300" y="988971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149593</xdr:rowOff>
    </xdr:from>
    <xdr:to>
      <xdr:col>116</xdr:col>
      <xdr:colOff>114300</xdr:colOff>
      <xdr:row>57</xdr:row>
      <xdr:rowOff>79743</xdr:rowOff>
    </xdr:to>
    <xdr:sp macro="" textlink="">
      <xdr:nvSpPr>
        <xdr:cNvPr id="804" name="楕円 803"/>
        <xdr:cNvSpPr/>
      </xdr:nvSpPr>
      <xdr:spPr>
        <a:xfrm>
          <a:off x="22110700" y="97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1020</xdr:rowOff>
    </xdr:from>
    <xdr:ext cx="534377" cy="259045"/>
    <xdr:sp macro="" textlink="">
      <xdr:nvSpPr>
        <xdr:cNvPr id="805" name="貸付金該当値テキスト"/>
        <xdr:cNvSpPr txBox="1"/>
      </xdr:nvSpPr>
      <xdr:spPr>
        <a:xfrm>
          <a:off x="22212300" y="96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72041</xdr:rowOff>
    </xdr:from>
    <xdr:to>
      <xdr:col>112</xdr:col>
      <xdr:colOff>38100</xdr:colOff>
      <xdr:row>58</xdr:row>
      <xdr:rowOff>2191</xdr:rowOff>
    </xdr:to>
    <xdr:sp macro="" textlink="">
      <xdr:nvSpPr>
        <xdr:cNvPr id="806" name="楕円 805"/>
        <xdr:cNvSpPr/>
      </xdr:nvSpPr>
      <xdr:spPr>
        <a:xfrm>
          <a:off x="21272500" y="9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18718</xdr:rowOff>
    </xdr:from>
    <xdr:ext cx="534377" cy="259045"/>
    <xdr:sp macro="" textlink="">
      <xdr:nvSpPr>
        <xdr:cNvPr id="807" name="テキスト ボックス 806"/>
        <xdr:cNvSpPr txBox="1"/>
      </xdr:nvSpPr>
      <xdr:spPr>
        <a:xfrm>
          <a:off x="21056111" y="9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66173</xdr:rowOff>
    </xdr:from>
    <xdr:to>
      <xdr:col>107</xdr:col>
      <xdr:colOff>101600</xdr:colOff>
      <xdr:row>57</xdr:row>
      <xdr:rowOff>167773</xdr:rowOff>
    </xdr:to>
    <xdr:sp macro="" textlink="">
      <xdr:nvSpPr>
        <xdr:cNvPr id="808" name="楕円 807"/>
        <xdr:cNvSpPr/>
      </xdr:nvSpPr>
      <xdr:spPr>
        <a:xfrm>
          <a:off x="20383500" y="98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12850</xdr:rowOff>
    </xdr:from>
    <xdr:ext cx="534377" cy="259045"/>
    <xdr:sp macro="" textlink="">
      <xdr:nvSpPr>
        <xdr:cNvPr id="809" name="テキスト ボックス 808"/>
        <xdr:cNvSpPr txBox="1"/>
      </xdr:nvSpPr>
      <xdr:spPr>
        <a:xfrm>
          <a:off x="20167111" y="9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66269</xdr:rowOff>
    </xdr:from>
    <xdr:to>
      <xdr:col>102</xdr:col>
      <xdr:colOff>165100</xdr:colOff>
      <xdr:row>57</xdr:row>
      <xdr:rowOff>167869</xdr:rowOff>
    </xdr:to>
    <xdr:sp macro="" textlink="">
      <xdr:nvSpPr>
        <xdr:cNvPr id="810" name="楕円 809"/>
        <xdr:cNvSpPr/>
      </xdr:nvSpPr>
      <xdr:spPr>
        <a:xfrm>
          <a:off x="19494500" y="98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12946</xdr:rowOff>
    </xdr:from>
    <xdr:ext cx="534377" cy="259045"/>
    <xdr:sp macro="" textlink="">
      <xdr:nvSpPr>
        <xdr:cNvPr id="811" name="テキスト ボックス 810"/>
        <xdr:cNvSpPr txBox="1"/>
      </xdr:nvSpPr>
      <xdr:spPr>
        <a:xfrm>
          <a:off x="19278111" y="9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67755</xdr:rowOff>
    </xdr:from>
    <xdr:to>
      <xdr:col>98</xdr:col>
      <xdr:colOff>38100</xdr:colOff>
      <xdr:row>57</xdr:row>
      <xdr:rowOff>169355</xdr:rowOff>
    </xdr:to>
    <xdr:sp macro="" textlink="">
      <xdr:nvSpPr>
        <xdr:cNvPr id="812" name="楕円 811"/>
        <xdr:cNvSpPr/>
      </xdr:nvSpPr>
      <xdr:spPr>
        <a:xfrm>
          <a:off x="186055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14432</xdr:rowOff>
    </xdr:from>
    <xdr:ext cx="534377" cy="259045"/>
    <xdr:sp macro="" textlink="">
      <xdr:nvSpPr>
        <xdr:cNvPr id="813" name="テキスト ボックス 812"/>
        <xdr:cNvSpPr txBox="1"/>
      </xdr:nvSpPr>
      <xdr:spPr>
        <a:xfrm>
          <a:off x="18389111" y="96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146852</xdr:rowOff>
    </xdr:from>
    <xdr:to>
      <xdr:col>116</xdr:col>
      <xdr:colOff>63500</xdr:colOff>
      <xdr:row>77</xdr:row>
      <xdr:rowOff>159654</xdr:rowOff>
    </xdr:to>
    <xdr:cxnSp macro="">
      <xdr:nvCxnSpPr>
        <xdr:cNvPr id="845" name="直線コネクタ 844"/>
        <xdr:cNvCxnSpPr/>
      </xdr:nvCxnSpPr>
      <xdr:spPr>
        <a:xfrm>
          <a:off x="21323300" y="1334850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146852</xdr:rowOff>
    </xdr:from>
    <xdr:to>
      <xdr:col>111</xdr:col>
      <xdr:colOff>177800</xdr:colOff>
      <xdr:row>78</xdr:row>
      <xdr:rowOff>15994</xdr:rowOff>
    </xdr:to>
    <xdr:cxnSp macro="">
      <xdr:nvCxnSpPr>
        <xdr:cNvPr id="848" name="直線コネクタ 847"/>
        <xdr:cNvCxnSpPr/>
      </xdr:nvCxnSpPr>
      <xdr:spPr>
        <a:xfrm flipV="1">
          <a:off x="20434300" y="13348502"/>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15994</xdr:rowOff>
    </xdr:from>
    <xdr:to>
      <xdr:col>107</xdr:col>
      <xdr:colOff>50800</xdr:colOff>
      <xdr:row>78</xdr:row>
      <xdr:rowOff>27915</xdr:rowOff>
    </xdr:to>
    <xdr:cxnSp macro="">
      <xdr:nvCxnSpPr>
        <xdr:cNvPr id="851" name="直線コネクタ 850"/>
        <xdr:cNvCxnSpPr/>
      </xdr:nvCxnSpPr>
      <xdr:spPr>
        <a:xfrm flipV="1">
          <a:off x="19545300" y="13389094"/>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139193</xdr:rowOff>
    </xdr:from>
    <xdr:to>
      <xdr:col>102</xdr:col>
      <xdr:colOff>114300</xdr:colOff>
      <xdr:row>78</xdr:row>
      <xdr:rowOff>27915</xdr:rowOff>
    </xdr:to>
    <xdr:cxnSp macro="">
      <xdr:nvCxnSpPr>
        <xdr:cNvPr id="854" name="直線コネクタ 853"/>
        <xdr:cNvCxnSpPr/>
      </xdr:nvCxnSpPr>
      <xdr:spPr>
        <a:xfrm>
          <a:off x="18656300" y="1334084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108854</xdr:rowOff>
    </xdr:from>
    <xdr:to>
      <xdr:col>116</xdr:col>
      <xdr:colOff>114300</xdr:colOff>
      <xdr:row>78</xdr:row>
      <xdr:rowOff>39004</xdr:rowOff>
    </xdr:to>
    <xdr:sp macro="" textlink="">
      <xdr:nvSpPr>
        <xdr:cNvPr id="864" name="楕円 863"/>
        <xdr:cNvSpPr/>
      </xdr:nvSpPr>
      <xdr:spPr>
        <a:xfrm>
          <a:off x="221107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87281</xdr:rowOff>
    </xdr:from>
    <xdr:ext cx="534377" cy="259045"/>
    <xdr:sp macro="" textlink="">
      <xdr:nvSpPr>
        <xdr:cNvPr id="865" name="繰出金該当値テキスト"/>
        <xdr:cNvSpPr txBox="1"/>
      </xdr:nvSpPr>
      <xdr:spPr>
        <a:xfrm>
          <a:off x="22212300" y="132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96052</xdr:rowOff>
    </xdr:from>
    <xdr:to>
      <xdr:col>112</xdr:col>
      <xdr:colOff>38100</xdr:colOff>
      <xdr:row>78</xdr:row>
      <xdr:rowOff>26202</xdr:rowOff>
    </xdr:to>
    <xdr:sp macro="" textlink="">
      <xdr:nvSpPr>
        <xdr:cNvPr id="866" name="楕円 865"/>
        <xdr:cNvSpPr/>
      </xdr:nvSpPr>
      <xdr:spPr>
        <a:xfrm>
          <a:off x="21272500" y="132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17329</xdr:rowOff>
    </xdr:from>
    <xdr:ext cx="534377" cy="259045"/>
    <xdr:sp macro="" textlink="">
      <xdr:nvSpPr>
        <xdr:cNvPr id="867" name="テキスト ボックス 866"/>
        <xdr:cNvSpPr txBox="1"/>
      </xdr:nvSpPr>
      <xdr:spPr>
        <a:xfrm>
          <a:off x="21056111" y="133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136644</xdr:rowOff>
    </xdr:from>
    <xdr:to>
      <xdr:col>107</xdr:col>
      <xdr:colOff>101600</xdr:colOff>
      <xdr:row>78</xdr:row>
      <xdr:rowOff>66794</xdr:rowOff>
    </xdr:to>
    <xdr:sp macro="" textlink="">
      <xdr:nvSpPr>
        <xdr:cNvPr id="868" name="楕円 867"/>
        <xdr:cNvSpPr/>
      </xdr:nvSpPr>
      <xdr:spPr>
        <a:xfrm>
          <a:off x="20383500" y="133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57921</xdr:rowOff>
    </xdr:from>
    <xdr:ext cx="534377" cy="259045"/>
    <xdr:sp macro="" textlink="">
      <xdr:nvSpPr>
        <xdr:cNvPr id="869" name="テキスト ボックス 868"/>
        <xdr:cNvSpPr txBox="1"/>
      </xdr:nvSpPr>
      <xdr:spPr>
        <a:xfrm>
          <a:off x="20167111" y="134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148565</xdr:rowOff>
    </xdr:from>
    <xdr:to>
      <xdr:col>102</xdr:col>
      <xdr:colOff>165100</xdr:colOff>
      <xdr:row>78</xdr:row>
      <xdr:rowOff>78715</xdr:rowOff>
    </xdr:to>
    <xdr:sp macro="" textlink="">
      <xdr:nvSpPr>
        <xdr:cNvPr id="870" name="楕円 869"/>
        <xdr:cNvSpPr/>
      </xdr:nvSpPr>
      <xdr:spPr>
        <a:xfrm>
          <a:off x="19494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69842</xdr:rowOff>
    </xdr:from>
    <xdr:ext cx="534377" cy="259045"/>
    <xdr:sp macro="" textlink="">
      <xdr:nvSpPr>
        <xdr:cNvPr id="871" name="テキスト ボックス 870"/>
        <xdr:cNvSpPr txBox="1"/>
      </xdr:nvSpPr>
      <xdr:spPr>
        <a:xfrm>
          <a:off x="19278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88393</xdr:rowOff>
    </xdr:from>
    <xdr:to>
      <xdr:col>98</xdr:col>
      <xdr:colOff>38100</xdr:colOff>
      <xdr:row>78</xdr:row>
      <xdr:rowOff>18543</xdr:rowOff>
    </xdr:to>
    <xdr:sp macro="" textlink="">
      <xdr:nvSpPr>
        <xdr:cNvPr id="872" name="楕円 871"/>
        <xdr:cNvSpPr/>
      </xdr:nvSpPr>
      <xdr:spPr>
        <a:xfrm>
          <a:off x="186055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9670</xdr:rowOff>
    </xdr:from>
    <xdr:ext cx="534377" cy="259045"/>
    <xdr:sp macro="" textlink="">
      <xdr:nvSpPr>
        <xdr:cNvPr id="873" name="テキスト ボックス 872"/>
        <xdr:cNvSpPr txBox="1"/>
      </xdr:nvSpPr>
      <xdr:spPr>
        <a:xfrm>
          <a:off x="18389111" y="133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と比較して高い主なものは、貸付金と普通建設事業費（うち新規整備）があげられる。貸付金については、コロナ禍の影響により業況が悪化した中小企業に対する融資事業の増が要因となっている。また、普通建設事業費（うち新規整備）については、複合型中心拠点誘導施設「こもテラス」、保育所建設の新規整備が開始されたことが要因となって増加している。今後も学校建設事業が予定されており地方債残高の上昇が不可避の状況となっている。今後の健全財政維持のため、可能な限り起債額を抑え、低金利での借入に努める。</a:t>
          </a:r>
        </a:p>
        <a:p>
          <a:r>
            <a:rPr kumimoji="1" lang="ja-JP" altLang="en-US" sz="1300">
              <a:latin typeface="ＭＳ Ｐゴシック" panose="020B0600070205080204" pitchFamily="50" charset="-128"/>
              <a:ea typeface="ＭＳ Ｐゴシック" panose="020B0600070205080204" pitchFamily="50" charset="-128"/>
            </a:rPr>
            <a:t>　扶助費が増加した要因として、コロナ禍における住民税非課税世帯等や子育て世帯等の臨時特別給付金の給付や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41,756
40,914
98.55
21,871,062
21,059,921
683,890
10,801,784
20,014,769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126746</xdr:rowOff>
    </xdr:from>
    <xdr:to>
      <xdr:col>24</xdr:col>
      <xdr:colOff>63500</xdr:colOff>
      <xdr:row>36</xdr:row>
      <xdr:rowOff>131318</xdr:rowOff>
    </xdr:to>
    <xdr:cxnSp macro="">
      <xdr:nvCxnSpPr>
        <xdr:cNvPr id="61" name="直線コネクタ 60"/>
        <xdr:cNvCxnSpPr/>
      </xdr:nvCxnSpPr>
      <xdr:spPr>
        <a:xfrm flipV="1">
          <a:off x="3797300" y="62989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131318</xdr:rowOff>
    </xdr:to>
    <xdr:cxnSp macro="">
      <xdr:nvCxnSpPr>
        <xdr:cNvPr id="64" name="直線コネクタ 63"/>
        <xdr:cNvCxnSpPr/>
      </xdr:nvCxnSpPr>
      <xdr:spPr>
        <a:xfrm>
          <a:off x="2908300" y="627646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96457</xdr:rowOff>
    </xdr:from>
    <xdr:to>
      <xdr:col>15</xdr:col>
      <xdr:colOff>50800</xdr:colOff>
      <xdr:row>36</xdr:row>
      <xdr:rowOff>104267</xdr:rowOff>
    </xdr:to>
    <xdr:cxnSp macro="">
      <xdr:nvCxnSpPr>
        <xdr:cNvPr id="67" name="直線コネクタ 66"/>
        <xdr:cNvCxnSpPr/>
      </xdr:nvCxnSpPr>
      <xdr:spPr>
        <a:xfrm>
          <a:off x="2019300" y="626865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96457</xdr:rowOff>
    </xdr:from>
    <xdr:to>
      <xdr:col>10</xdr:col>
      <xdr:colOff>114300</xdr:colOff>
      <xdr:row>36</xdr:row>
      <xdr:rowOff>105601</xdr:rowOff>
    </xdr:to>
    <xdr:cxnSp macro="">
      <xdr:nvCxnSpPr>
        <xdr:cNvPr id="70" name="直線コネクタ 69"/>
        <xdr:cNvCxnSpPr/>
      </xdr:nvCxnSpPr>
      <xdr:spPr>
        <a:xfrm flipV="1">
          <a:off x="1130300" y="62686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75946</xdr:rowOff>
    </xdr:from>
    <xdr:to>
      <xdr:col>24</xdr:col>
      <xdr:colOff>114300</xdr:colOff>
      <xdr:row>37</xdr:row>
      <xdr:rowOff>6096</xdr:rowOff>
    </xdr:to>
    <xdr:sp macro="" textlink="">
      <xdr:nvSpPr>
        <xdr:cNvPr id="80" name="楕円 79"/>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54373</xdr:rowOff>
    </xdr:from>
    <xdr:ext cx="469744" cy="259045"/>
    <xdr:sp macro="" textlink="">
      <xdr:nvSpPr>
        <xdr:cNvPr id="81" name="議会費該当値テキスト"/>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80518</xdr:rowOff>
    </xdr:from>
    <xdr:to>
      <xdr:col>20</xdr:col>
      <xdr:colOff>38100</xdr:colOff>
      <xdr:row>37</xdr:row>
      <xdr:rowOff>10668</xdr:rowOff>
    </xdr:to>
    <xdr:sp macro="" textlink="">
      <xdr:nvSpPr>
        <xdr:cNvPr id="82" name="楕円 81"/>
        <xdr:cNvSpPr/>
      </xdr:nvSpPr>
      <xdr:spPr>
        <a:xfrm>
          <a:off x="3746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1795</xdr:rowOff>
    </xdr:from>
    <xdr:ext cx="469744" cy="259045"/>
    <xdr:sp macro="" textlink="">
      <xdr:nvSpPr>
        <xdr:cNvPr id="83" name="テキスト ボックス 82"/>
        <xdr:cNvSpPr txBox="1"/>
      </xdr:nvSpPr>
      <xdr:spPr>
        <a:xfrm>
          <a:off x="3562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53467</xdr:rowOff>
    </xdr:from>
    <xdr:to>
      <xdr:col>15</xdr:col>
      <xdr:colOff>101600</xdr:colOff>
      <xdr:row>36</xdr:row>
      <xdr:rowOff>155067</xdr:rowOff>
    </xdr:to>
    <xdr:sp macro="" textlink="">
      <xdr:nvSpPr>
        <xdr:cNvPr id="84" name="楕円 83"/>
        <xdr:cNvSpPr/>
      </xdr:nvSpPr>
      <xdr:spPr>
        <a:xfrm>
          <a:off x="2857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146194</xdr:rowOff>
    </xdr:from>
    <xdr:ext cx="469744" cy="259045"/>
    <xdr:sp macro="" textlink="">
      <xdr:nvSpPr>
        <xdr:cNvPr id="85" name="テキスト ボックス 84"/>
        <xdr:cNvSpPr txBox="1"/>
      </xdr:nvSpPr>
      <xdr:spPr>
        <a:xfrm>
          <a:off x="2673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45657</xdr:rowOff>
    </xdr:from>
    <xdr:to>
      <xdr:col>10</xdr:col>
      <xdr:colOff>165100</xdr:colOff>
      <xdr:row>36</xdr:row>
      <xdr:rowOff>147257</xdr:rowOff>
    </xdr:to>
    <xdr:sp macro="" textlink="">
      <xdr:nvSpPr>
        <xdr:cNvPr id="86" name="楕円 85"/>
        <xdr:cNvSpPr/>
      </xdr:nvSpPr>
      <xdr:spPr>
        <a:xfrm>
          <a:off x="19685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138384</xdr:rowOff>
    </xdr:from>
    <xdr:ext cx="469744" cy="259045"/>
    <xdr:sp macro="" textlink="">
      <xdr:nvSpPr>
        <xdr:cNvPr id="87" name="テキスト ボックス 86"/>
        <xdr:cNvSpPr txBox="1"/>
      </xdr:nvSpPr>
      <xdr:spPr>
        <a:xfrm>
          <a:off x="1784428" y="63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54801</xdr:rowOff>
    </xdr:from>
    <xdr:to>
      <xdr:col>6</xdr:col>
      <xdr:colOff>38100</xdr:colOff>
      <xdr:row>36</xdr:row>
      <xdr:rowOff>156401</xdr:rowOff>
    </xdr:to>
    <xdr:sp macro="" textlink="">
      <xdr:nvSpPr>
        <xdr:cNvPr id="88" name="楕円 87"/>
        <xdr:cNvSpPr/>
      </xdr:nvSpPr>
      <xdr:spPr>
        <a:xfrm>
          <a:off x="1079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147528</xdr:rowOff>
    </xdr:from>
    <xdr:ext cx="469744" cy="259045"/>
    <xdr:sp macro="" textlink="">
      <xdr:nvSpPr>
        <xdr:cNvPr id="89" name="テキスト ボックス 88"/>
        <xdr:cNvSpPr txBox="1"/>
      </xdr:nvSpPr>
      <xdr:spPr>
        <a:xfrm>
          <a:off x="895428"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16356</xdr:rowOff>
    </xdr:from>
    <xdr:to>
      <xdr:col>24</xdr:col>
      <xdr:colOff>63500</xdr:colOff>
      <xdr:row>58</xdr:row>
      <xdr:rowOff>144821</xdr:rowOff>
    </xdr:to>
    <xdr:cxnSp macro="">
      <xdr:nvCxnSpPr>
        <xdr:cNvPr id="118" name="直線コネクタ 117"/>
        <xdr:cNvCxnSpPr/>
      </xdr:nvCxnSpPr>
      <xdr:spPr>
        <a:xfrm>
          <a:off x="3797300" y="9960456"/>
          <a:ext cx="838200" cy="1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16356</xdr:rowOff>
    </xdr:from>
    <xdr:to>
      <xdr:col>19</xdr:col>
      <xdr:colOff>177800</xdr:colOff>
      <xdr:row>58</xdr:row>
      <xdr:rowOff>165510</xdr:rowOff>
    </xdr:to>
    <xdr:cxnSp macro="">
      <xdr:nvCxnSpPr>
        <xdr:cNvPr id="121" name="直線コネクタ 120"/>
        <xdr:cNvCxnSpPr/>
      </xdr:nvCxnSpPr>
      <xdr:spPr>
        <a:xfrm flipV="1">
          <a:off x="2908300" y="9960456"/>
          <a:ext cx="889000" cy="14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165510</xdr:rowOff>
    </xdr:from>
    <xdr:to>
      <xdr:col>15</xdr:col>
      <xdr:colOff>50800</xdr:colOff>
      <xdr:row>58</xdr:row>
      <xdr:rowOff>165942</xdr:rowOff>
    </xdr:to>
    <xdr:cxnSp macro="">
      <xdr:nvCxnSpPr>
        <xdr:cNvPr id="124" name="直線コネクタ 123"/>
        <xdr:cNvCxnSpPr/>
      </xdr:nvCxnSpPr>
      <xdr:spPr>
        <a:xfrm flipV="1">
          <a:off x="2019300" y="1010961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165942</xdr:rowOff>
    </xdr:from>
    <xdr:to>
      <xdr:col>10</xdr:col>
      <xdr:colOff>114300</xdr:colOff>
      <xdr:row>58</xdr:row>
      <xdr:rowOff>168782</xdr:rowOff>
    </xdr:to>
    <xdr:cxnSp macro="">
      <xdr:nvCxnSpPr>
        <xdr:cNvPr id="127" name="直線コネクタ 126"/>
        <xdr:cNvCxnSpPr/>
      </xdr:nvCxnSpPr>
      <xdr:spPr>
        <a:xfrm flipV="1">
          <a:off x="1130300" y="10110042"/>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94021</xdr:rowOff>
    </xdr:from>
    <xdr:to>
      <xdr:col>24</xdr:col>
      <xdr:colOff>114300</xdr:colOff>
      <xdr:row>59</xdr:row>
      <xdr:rowOff>24171</xdr:rowOff>
    </xdr:to>
    <xdr:sp macro="" textlink="">
      <xdr:nvSpPr>
        <xdr:cNvPr id="137" name="楕円 136"/>
        <xdr:cNvSpPr/>
      </xdr:nvSpPr>
      <xdr:spPr>
        <a:xfrm>
          <a:off x="45847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8948</xdr:rowOff>
    </xdr:from>
    <xdr:ext cx="534377" cy="259045"/>
    <xdr:sp macro="" textlink="">
      <xdr:nvSpPr>
        <xdr:cNvPr id="138" name="総務費該当値テキスト"/>
        <xdr:cNvSpPr txBox="1"/>
      </xdr:nvSpPr>
      <xdr:spPr>
        <a:xfrm>
          <a:off x="4686300" y="99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137006</xdr:rowOff>
    </xdr:from>
    <xdr:to>
      <xdr:col>20</xdr:col>
      <xdr:colOff>38100</xdr:colOff>
      <xdr:row>58</xdr:row>
      <xdr:rowOff>67156</xdr:rowOff>
    </xdr:to>
    <xdr:sp macro="" textlink="">
      <xdr:nvSpPr>
        <xdr:cNvPr id="139" name="楕円 138"/>
        <xdr:cNvSpPr/>
      </xdr:nvSpPr>
      <xdr:spPr>
        <a:xfrm>
          <a:off x="3746500" y="99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58283</xdr:rowOff>
    </xdr:from>
    <xdr:ext cx="599010" cy="259045"/>
    <xdr:sp macro="" textlink="">
      <xdr:nvSpPr>
        <xdr:cNvPr id="140" name="テキスト ボックス 139"/>
        <xdr:cNvSpPr txBox="1"/>
      </xdr:nvSpPr>
      <xdr:spPr>
        <a:xfrm>
          <a:off x="3497795" y="1000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114710</xdr:rowOff>
    </xdr:from>
    <xdr:to>
      <xdr:col>15</xdr:col>
      <xdr:colOff>101600</xdr:colOff>
      <xdr:row>59</xdr:row>
      <xdr:rowOff>44860</xdr:rowOff>
    </xdr:to>
    <xdr:sp macro="" textlink="">
      <xdr:nvSpPr>
        <xdr:cNvPr id="141" name="楕円 140"/>
        <xdr:cNvSpPr/>
      </xdr:nvSpPr>
      <xdr:spPr>
        <a:xfrm>
          <a:off x="2857500" y="100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35987</xdr:rowOff>
    </xdr:from>
    <xdr:ext cx="534377" cy="259045"/>
    <xdr:sp macro="" textlink="">
      <xdr:nvSpPr>
        <xdr:cNvPr id="142" name="テキスト ボックス 141"/>
        <xdr:cNvSpPr txBox="1"/>
      </xdr:nvSpPr>
      <xdr:spPr>
        <a:xfrm>
          <a:off x="2641111" y="101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115142</xdr:rowOff>
    </xdr:from>
    <xdr:to>
      <xdr:col>10</xdr:col>
      <xdr:colOff>165100</xdr:colOff>
      <xdr:row>59</xdr:row>
      <xdr:rowOff>45292</xdr:rowOff>
    </xdr:to>
    <xdr:sp macro="" textlink="">
      <xdr:nvSpPr>
        <xdr:cNvPr id="143" name="楕円 142"/>
        <xdr:cNvSpPr/>
      </xdr:nvSpPr>
      <xdr:spPr>
        <a:xfrm>
          <a:off x="1968500" y="100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36419</xdr:rowOff>
    </xdr:from>
    <xdr:ext cx="534377" cy="259045"/>
    <xdr:sp macro="" textlink="">
      <xdr:nvSpPr>
        <xdr:cNvPr id="144" name="テキスト ボックス 143"/>
        <xdr:cNvSpPr txBox="1"/>
      </xdr:nvSpPr>
      <xdr:spPr>
        <a:xfrm>
          <a:off x="1752111" y="101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117982</xdr:rowOff>
    </xdr:from>
    <xdr:to>
      <xdr:col>6</xdr:col>
      <xdr:colOff>38100</xdr:colOff>
      <xdr:row>59</xdr:row>
      <xdr:rowOff>48132</xdr:rowOff>
    </xdr:to>
    <xdr:sp macro="" textlink="">
      <xdr:nvSpPr>
        <xdr:cNvPr id="145" name="楕円 144"/>
        <xdr:cNvSpPr/>
      </xdr:nvSpPr>
      <xdr:spPr>
        <a:xfrm>
          <a:off x="1079500" y="100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39259</xdr:rowOff>
    </xdr:from>
    <xdr:ext cx="534377" cy="259045"/>
    <xdr:sp macro="" textlink="">
      <xdr:nvSpPr>
        <xdr:cNvPr id="146" name="テキスト ボックス 145"/>
        <xdr:cNvSpPr txBox="1"/>
      </xdr:nvSpPr>
      <xdr:spPr>
        <a:xfrm>
          <a:off x="863111" y="10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109091</xdr:rowOff>
    </xdr:from>
    <xdr:to>
      <xdr:col>24</xdr:col>
      <xdr:colOff>63500</xdr:colOff>
      <xdr:row>77</xdr:row>
      <xdr:rowOff>114590</xdr:rowOff>
    </xdr:to>
    <xdr:cxnSp macro="">
      <xdr:nvCxnSpPr>
        <xdr:cNvPr id="174" name="直線コネクタ 173"/>
        <xdr:cNvCxnSpPr/>
      </xdr:nvCxnSpPr>
      <xdr:spPr>
        <a:xfrm flipV="1">
          <a:off x="3797300" y="13139291"/>
          <a:ext cx="838200" cy="1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114590</xdr:rowOff>
    </xdr:from>
    <xdr:to>
      <xdr:col>19</xdr:col>
      <xdr:colOff>177800</xdr:colOff>
      <xdr:row>77</xdr:row>
      <xdr:rowOff>161399</xdr:rowOff>
    </xdr:to>
    <xdr:cxnSp macro="">
      <xdr:nvCxnSpPr>
        <xdr:cNvPr id="177" name="直線コネクタ 176"/>
        <xdr:cNvCxnSpPr/>
      </xdr:nvCxnSpPr>
      <xdr:spPr>
        <a:xfrm flipV="1">
          <a:off x="2908300" y="1331624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161399</xdr:rowOff>
    </xdr:from>
    <xdr:to>
      <xdr:col>15</xdr:col>
      <xdr:colOff>50800</xdr:colOff>
      <xdr:row>78</xdr:row>
      <xdr:rowOff>14125</xdr:rowOff>
    </xdr:to>
    <xdr:cxnSp macro="">
      <xdr:nvCxnSpPr>
        <xdr:cNvPr id="180" name="直線コネクタ 179"/>
        <xdr:cNvCxnSpPr/>
      </xdr:nvCxnSpPr>
      <xdr:spPr>
        <a:xfrm flipV="1">
          <a:off x="2019300" y="13363049"/>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xdr:rowOff>
    </xdr:from>
    <xdr:to>
      <xdr:col>10</xdr:col>
      <xdr:colOff>114300</xdr:colOff>
      <xdr:row>78</xdr:row>
      <xdr:rowOff>14125</xdr:rowOff>
    </xdr:to>
    <xdr:cxnSp macro="">
      <xdr:nvCxnSpPr>
        <xdr:cNvPr id="183" name="直線コネクタ 182"/>
        <xdr:cNvCxnSpPr/>
      </xdr:nvCxnSpPr>
      <xdr:spPr>
        <a:xfrm>
          <a:off x="1130300" y="13374072"/>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58291</xdr:rowOff>
    </xdr:from>
    <xdr:to>
      <xdr:col>24</xdr:col>
      <xdr:colOff>114300</xdr:colOff>
      <xdr:row>76</xdr:row>
      <xdr:rowOff>159891</xdr:rowOff>
    </xdr:to>
    <xdr:sp macro="" textlink="">
      <xdr:nvSpPr>
        <xdr:cNvPr id="193" name="楕円 192"/>
        <xdr:cNvSpPr/>
      </xdr:nvSpPr>
      <xdr:spPr>
        <a:xfrm>
          <a:off x="4584700" y="130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36718</xdr:rowOff>
    </xdr:from>
    <xdr:ext cx="599010" cy="259045"/>
    <xdr:sp macro="" textlink="">
      <xdr:nvSpPr>
        <xdr:cNvPr id="194" name="民生費該当値テキスト"/>
        <xdr:cNvSpPr txBox="1"/>
      </xdr:nvSpPr>
      <xdr:spPr>
        <a:xfrm>
          <a:off x="4686300" y="1306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63790</xdr:rowOff>
    </xdr:from>
    <xdr:to>
      <xdr:col>20</xdr:col>
      <xdr:colOff>38100</xdr:colOff>
      <xdr:row>77</xdr:row>
      <xdr:rowOff>165390</xdr:rowOff>
    </xdr:to>
    <xdr:sp macro="" textlink="">
      <xdr:nvSpPr>
        <xdr:cNvPr id="195" name="楕円 194"/>
        <xdr:cNvSpPr/>
      </xdr:nvSpPr>
      <xdr:spPr>
        <a:xfrm>
          <a:off x="3746500" y="132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156517</xdr:rowOff>
    </xdr:from>
    <xdr:ext cx="599010" cy="259045"/>
    <xdr:sp macro="" textlink="">
      <xdr:nvSpPr>
        <xdr:cNvPr id="196" name="テキスト ボックス 195"/>
        <xdr:cNvSpPr txBox="1"/>
      </xdr:nvSpPr>
      <xdr:spPr>
        <a:xfrm>
          <a:off x="3497795" y="133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110599</xdr:rowOff>
    </xdr:from>
    <xdr:to>
      <xdr:col>15</xdr:col>
      <xdr:colOff>101600</xdr:colOff>
      <xdr:row>78</xdr:row>
      <xdr:rowOff>40749</xdr:rowOff>
    </xdr:to>
    <xdr:sp macro="" textlink="">
      <xdr:nvSpPr>
        <xdr:cNvPr id="197" name="楕円 196"/>
        <xdr:cNvSpPr/>
      </xdr:nvSpPr>
      <xdr:spPr>
        <a:xfrm>
          <a:off x="2857500" y="133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31876</xdr:rowOff>
    </xdr:from>
    <xdr:ext cx="599010" cy="259045"/>
    <xdr:sp macro="" textlink="">
      <xdr:nvSpPr>
        <xdr:cNvPr id="198" name="テキスト ボックス 197"/>
        <xdr:cNvSpPr txBox="1"/>
      </xdr:nvSpPr>
      <xdr:spPr>
        <a:xfrm>
          <a:off x="2608795" y="134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134775</xdr:rowOff>
    </xdr:from>
    <xdr:to>
      <xdr:col>10</xdr:col>
      <xdr:colOff>165100</xdr:colOff>
      <xdr:row>78</xdr:row>
      <xdr:rowOff>64925</xdr:rowOff>
    </xdr:to>
    <xdr:sp macro="" textlink="">
      <xdr:nvSpPr>
        <xdr:cNvPr id="199" name="楕円 198"/>
        <xdr:cNvSpPr/>
      </xdr:nvSpPr>
      <xdr:spPr>
        <a:xfrm>
          <a:off x="1968500" y="133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56052</xdr:rowOff>
    </xdr:from>
    <xdr:ext cx="599010" cy="259045"/>
    <xdr:sp macro="" textlink="">
      <xdr:nvSpPr>
        <xdr:cNvPr id="200" name="テキスト ボックス 199"/>
        <xdr:cNvSpPr txBox="1"/>
      </xdr:nvSpPr>
      <xdr:spPr>
        <a:xfrm>
          <a:off x="1719795" y="134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121622</xdr:rowOff>
    </xdr:from>
    <xdr:to>
      <xdr:col>6</xdr:col>
      <xdr:colOff>38100</xdr:colOff>
      <xdr:row>78</xdr:row>
      <xdr:rowOff>51772</xdr:rowOff>
    </xdr:to>
    <xdr:sp macro="" textlink="">
      <xdr:nvSpPr>
        <xdr:cNvPr id="201" name="楕円 200"/>
        <xdr:cNvSpPr/>
      </xdr:nvSpPr>
      <xdr:spPr>
        <a:xfrm>
          <a:off x="1079500" y="13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42899</xdr:rowOff>
    </xdr:from>
    <xdr:ext cx="599010" cy="259045"/>
    <xdr:sp macro="" textlink="">
      <xdr:nvSpPr>
        <xdr:cNvPr id="202" name="テキスト ボックス 201"/>
        <xdr:cNvSpPr txBox="1"/>
      </xdr:nvSpPr>
      <xdr:spPr>
        <a:xfrm>
          <a:off x="830795" y="134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56916</xdr:rowOff>
    </xdr:from>
    <xdr:to>
      <xdr:col>24</xdr:col>
      <xdr:colOff>63500</xdr:colOff>
      <xdr:row>97</xdr:row>
      <xdr:rowOff>140257</xdr:rowOff>
    </xdr:to>
    <xdr:cxnSp macro="">
      <xdr:nvCxnSpPr>
        <xdr:cNvPr id="231" name="直線コネクタ 230"/>
        <xdr:cNvCxnSpPr/>
      </xdr:nvCxnSpPr>
      <xdr:spPr>
        <a:xfrm flipV="1">
          <a:off x="3797300" y="16687566"/>
          <a:ext cx="8382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140257</xdr:rowOff>
    </xdr:from>
    <xdr:to>
      <xdr:col>19</xdr:col>
      <xdr:colOff>177800</xdr:colOff>
      <xdr:row>97</xdr:row>
      <xdr:rowOff>149095</xdr:rowOff>
    </xdr:to>
    <xdr:cxnSp macro="">
      <xdr:nvCxnSpPr>
        <xdr:cNvPr id="234" name="直線コネクタ 233"/>
        <xdr:cNvCxnSpPr/>
      </xdr:nvCxnSpPr>
      <xdr:spPr>
        <a:xfrm flipV="1">
          <a:off x="2908300" y="16770907"/>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149095</xdr:rowOff>
    </xdr:from>
    <xdr:to>
      <xdr:col>15</xdr:col>
      <xdr:colOff>50800</xdr:colOff>
      <xdr:row>97</xdr:row>
      <xdr:rowOff>150284</xdr:rowOff>
    </xdr:to>
    <xdr:cxnSp macro="">
      <xdr:nvCxnSpPr>
        <xdr:cNvPr id="237" name="直線コネクタ 236"/>
        <xdr:cNvCxnSpPr/>
      </xdr:nvCxnSpPr>
      <xdr:spPr>
        <a:xfrm flipV="1">
          <a:off x="2019300" y="1677974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2288</xdr:rowOff>
    </xdr:from>
    <xdr:to>
      <xdr:col>10</xdr:col>
      <xdr:colOff>114300</xdr:colOff>
      <xdr:row>97</xdr:row>
      <xdr:rowOff>150284</xdr:rowOff>
    </xdr:to>
    <xdr:cxnSp macro="">
      <xdr:nvCxnSpPr>
        <xdr:cNvPr id="240" name="直線コネクタ 239"/>
        <xdr:cNvCxnSpPr/>
      </xdr:nvCxnSpPr>
      <xdr:spPr>
        <a:xfrm>
          <a:off x="1130300" y="16290038"/>
          <a:ext cx="889000" cy="4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6116</xdr:rowOff>
    </xdr:from>
    <xdr:to>
      <xdr:col>24</xdr:col>
      <xdr:colOff>114300</xdr:colOff>
      <xdr:row>97</xdr:row>
      <xdr:rowOff>107716</xdr:rowOff>
    </xdr:to>
    <xdr:sp macro="" textlink="">
      <xdr:nvSpPr>
        <xdr:cNvPr id="250" name="楕円 249"/>
        <xdr:cNvSpPr/>
      </xdr:nvSpPr>
      <xdr:spPr>
        <a:xfrm>
          <a:off x="4584700" y="1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92493</xdr:rowOff>
    </xdr:from>
    <xdr:ext cx="534377" cy="259045"/>
    <xdr:sp macro="" textlink="">
      <xdr:nvSpPr>
        <xdr:cNvPr id="251" name="衛生費該当値テキスト"/>
        <xdr:cNvSpPr txBox="1"/>
      </xdr:nvSpPr>
      <xdr:spPr>
        <a:xfrm>
          <a:off x="4686300" y="165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89457</xdr:rowOff>
    </xdr:from>
    <xdr:to>
      <xdr:col>20</xdr:col>
      <xdr:colOff>38100</xdr:colOff>
      <xdr:row>98</xdr:row>
      <xdr:rowOff>19607</xdr:rowOff>
    </xdr:to>
    <xdr:sp macro="" textlink="">
      <xdr:nvSpPr>
        <xdr:cNvPr id="252" name="楕円 251"/>
        <xdr:cNvSpPr/>
      </xdr:nvSpPr>
      <xdr:spPr>
        <a:xfrm>
          <a:off x="3746500" y="167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10734</xdr:rowOff>
    </xdr:from>
    <xdr:ext cx="534377" cy="259045"/>
    <xdr:sp macro="" textlink="">
      <xdr:nvSpPr>
        <xdr:cNvPr id="253" name="テキスト ボックス 252"/>
        <xdr:cNvSpPr txBox="1"/>
      </xdr:nvSpPr>
      <xdr:spPr>
        <a:xfrm>
          <a:off x="3530111" y="168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98295</xdr:rowOff>
    </xdr:from>
    <xdr:to>
      <xdr:col>15</xdr:col>
      <xdr:colOff>101600</xdr:colOff>
      <xdr:row>98</xdr:row>
      <xdr:rowOff>28445</xdr:rowOff>
    </xdr:to>
    <xdr:sp macro="" textlink="">
      <xdr:nvSpPr>
        <xdr:cNvPr id="254" name="楕円 253"/>
        <xdr:cNvSpPr/>
      </xdr:nvSpPr>
      <xdr:spPr>
        <a:xfrm>
          <a:off x="2857500" y="167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19572</xdr:rowOff>
    </xdr:from>
    <xdr:ext cx="534377" cy="259045"/>
    <xdr:sp macro="" textlink="">
      <xdr:nvSpPr>
        <xdr:cNvPr id="255" name="テキスト ボックス 254"/>
        <xdr:cNvSpPr txBox="1"/>
      </xdr:nvSpPr>
      <xdr:spPr>
        <a:xfrm>
          <a:off x="2641111" y="168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99484</xdr:rowOff>
    </xdr:from>
    <xdr:to>
      <xdr:col>10</xdr:col>
      <xdr:colOff>165100</xdr:colOff>
      <xdr:row>98</xdr:row>
      <xdr:rowOff>29634</xdr:rowOff>
    </xdr:to>
    <xdr:sp macro="" textlink="">
      <xdr:nvSpPr>
        <xdr:cNvPr id="256" name="楕円 255"/>
        <xdr:cNvSpPr/>
      </xdr:nvSpPr>
      <xdr:spPr>
        <a:xfrm>
          <a:off x="1968500" y="167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20761</xdr:rowOff>
    </xdr:from>
    <xdr:ext cx="534377" cy="259045"/>
    <xdr:sp macro="" textlink="">
      <xdr:nvSpPr>
        <xdr:cNvPr id="257" name="テキスト ボックス 256"/>
        <xdr:cNvSpPr txBox="1"/>
      </xdr:nvSpPr>
      <xdr:spPr>
        <a:xfrm>
          <a:off x="1752111" y="168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122938</xdr:rowOff>
    </xdr:from>
    <xdr:to>
      <xdr:col>6</xdr:col>
      <xdr:colOff>38100</xdr:colOff>
      <xdr:row>95</xdr:row>
      <xdr:rowOff>53088</xdr:rowOff>
    </xdr:to>
    <xdr:sp macro="" textlink="">
      <xdr:nvSpPr>
        <xdr:cNvPr id="258" name="楕円 257"/>
        <xdr:cNvSpPr/>
      </xdr:nvSpPr>
      <xdr:spPr>
        <a:xfrm>
          <a:off x="1079500" y="162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69615</xdr:rowOff>
    </xdr:from>
    <xdr:ext cx="534377" cy="259045"/>
    <xdr:sp macro="" textlink="">
      <xdr:nvSpPr>
        <xdr:cNvPr id="259" name="テキスト ボックス 258"/>
        <xdr:cNvSpPr txBox="1"/>
      </xdr:nvSpPr>
      <xdr:spPr>
        <a:xfrm>
          <a:off x="863111" y="160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6883</xdr:rowOff>
    </xdr:from>
    <xdr:to>
      <xdr:col>55</xdr:col>
      <xdr:colOff>0</xdr:colOff>
      <xdr:row>36</xdr:row>
      <xdr:rowOff>13513</xdr:rowOff>
    </xdr:to>
    <xdr:cxnSp macro="">
      <xdr:nvCxnSpPr>
        <xdr:cNvPr id="286" name="直線コネクタ 285"/>
        <xdr:cNvCxnSpPr/>
      </xdr:nvCxnSpPr>
      <xdr:spPr>
        <a:xfrm flipV="1">
          <a:off x="9639300" y="6179083"/>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133757</xdr:rowOff>
    </xdr:from>
    <xdr:to>
      <xdr:col>50</xdr:col>
      <xdr:colOff>114300</xdr:colOff>
      <xdr:row>36</xdr:row>
      <xdr:rowOff>13513</xdr:rowOff>
    </xdr:to>
    <xdr:cxnSp macro="">
      <xdr:nvCxnSpPr>
        <xdr:cNvPr id="289" name="直線コネクタ 288"/>
        <xdr:cNvCxnSpPr/>
      </xdr:nvCxnSpPr>
      <xdr:spPr>
        <a:xfrm>
          <a:off x="8750300" y="613450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133757</xdr:rowOff>
    </xdr:from>
    <xdr:to>
      <xdr:col>45</xdr:col>
      <xdr:colOff>177800</xdr:colOff>
      <xdr:row>35</xdr:row>
      <xdr:rowOff>171018</xdr:rowOff>
    </xdr:to>
    <xdr:cxnSp macro="">
      <xdr:nvCxnSpPr>
        <xdr:cNvPr id="292" name="直線コネクタ 291"/>
        <xdr:cNvCxnSpPr/>
      </xdr:nvCxnSpPr>
      <xdr:spPr>
        <a:xfrm flipV="1">
          <a:off x="7861300" y="6134507"/>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171018</xdr:rowOff>
    </xdr:from>
    <xdr:to>
      <xdr:col>41</xdr:col>
      <xdr:colOff>50800</xdr:colOff>
      <xdr:row>36</xdr:row>
      <xdr:rowOff>2083</xdr:rowOff>
    </xdr:to>
    <xdr:cxnSp macro="">
      <xdr:nvCxnSpPr>
        <xdr:cNvPr id="295" name="直線コネクタ 294"/>
        <xdr:cNvCxnSpPr/>
      </xdr:nvCxnSpPr>
      <xdr:spPr>
        <a:xfrm flipV="1">
          <a:off x="6972300" y="617176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127533</xdr:rowOff>
    </xdr:from>
    <xdr:to>
      <xdr:col>55</xdr:col>
      <xdr:colOff>50800</xdr:colOff>
      <xdr:row>36</xdr:row>
      <xdr:rowOff>57683</xdr:rowOff>
    </xdr:to>
    <xdr:sp macro="" textlink="">
      <xdr:nvSpPr>
        <xdr:cNvPr id="305" name="楕円 304"/>
        <xdr:cNvSpPr/>
      </xdr:nvSpPr>
      <xdr:spPr>
        <a:xfrm>
          <a:off x="104267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150410</xdr:rowOff>
    </xdr:from>
    <xdr:ext cx="469744" cy="259045"/>
    <xdr:sp macro="" textlink="">
      <xdr:nvSpPr>
        <xdr:cNvPr id="306" name="労働費該当値テキスト"/>
        <xdr:cNvSpPr txBox="1"/>
      </xdr:nvSpPr>
      <xdr:spPr>
        <a:xfrm>
          <a:off x="10528300" y="59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134163</xdr:rowOff>
    </xdr:from>
    <xdr:to>
      <xdr:col>50</xdr:col>
      <xdr:colOff>165100</xdr:colOff>
      <xdr:row>36</xdr:row>
      <xdr:rowOff>64313</xdr:rowOff>
    </xdr:to>
    <xdr:sp macro="" textlink="">
      <xdr:nvSpPr>
        <xdr:cNvPr id="307" name="楕円 306"/>
        <xdr:cNvSpPr/>
      </xdr:nvSpPr>
      <xdr:spPr>
        <a:xfrm>
          <a:off x="9588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80840</xdr:rowOff>
    </xdr:from>
    <xdr:ext cx="469744" cy="259045"/>
    <xdr:sp macro="" textlink="">
      <xdr:nvSpPr>
        <xdr:cNvPr id="308" name="テキスト ボックス 307"/>
        <xdr:cNvSpPr txBox="1"/>
      </xdr:nvSpPr>
      <xdr:spPr>
        <a:xfrm>
          <a:off x="9404428" y="59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82957</xdr:rowOff>
    </xdr:from>
    <xdr:to>
      <xdr:col>46</xdr:col>
      <xdr:colOff>38100</xdr:colOff>
      <xdr:row>36</xdr:row>
      <xdr:rowOff>13107</xdr:rowOff>
    </xdr:to>
    <xdr:sp macro="" textlink="">
      <xdr:nvSpPr>
        <xdr:cNvPr id="309" name="楕円 308"/>
        <xdr:cNvSpPr/>
      </xdr:nvSpPr>
      <xdr:spPr>
        <a:xfrm>
          <a:off x="8699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29634</xdr:rowOff>
    </xdr:from>
    <xdr:ext cx="469744" cy="259045"/>
    <xdr:sp macro="" textlink="">
      <xdr:nvSpPr>
        <xdr:cNvPr id="310" name="テキスト ボックス 309"/>
        <xdr:cNvSpPr txBox="1"/>
      </xdr:nvSpPr>
      <xdr:spPr>
        <a:xfrm>
          <a:off x="8515428" y="585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120218</xdr:rowOff>
    </xdr:from>
    <xdr:to>
      <xdr:col>41</xdr:col>
      <xdr:colOff>101600</xdr:colOff>
      <xdr:row>36</xdr:row>
      <xdr:rowOff>50368</xdr:rowOff>
    </xdr:to>
    <xdr:sp macro="" textlink="">
      <xdr:nvSpPr>
        <xdr:cNvPr id="311" name="楕円 310"/>
        <xdr:cNvSpPr/>
      </xdr:nvSpPr>
      <xdr:spPr>
        <a:xfrm>
          <a:off x="7810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66895</xdr:rowOff>
    </xdr:from>
    <xdr:ext cx="469744" cy="259045"/>
    <xdr:sp macro="" textlink="">
      <xdr:nvSpPr>
        <xdr:cNvPr id="312" name="テキスト ボックス 311"/>
        <xdr:cNvSpPr txBox="1"/>
      </xdr:nvSpPr>
      <xdr:spPr>
        <a:xfrm>
          <a:off x="7626428" y="589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122733</xdr:rowOff>
    </xdr:from>
    <xdr:to>
      <xdr:col>36</xdr:col>
      <xdr:colOff>165100</xdr:colOff>
      <xdr:row>36</xdr:row>
      <xdr:rowOff>52883</xdr:rowOff>
    </xdr:to>
    <xdr:sp macro="" textlink="">
      <xdr:nvSpPr>
        <xdr:cNvPr id="313" name="楕円 312"/>
        <xdr:cNvSpPr/>
      </xdr:nvSpPr>
      <xdr:spPr>
        <a:xfrm>
          <a:off x="69215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69410</xdr:rowOff>
    </xdr:from>
    <xdr:ext cx="469744" cy="259045"/>
    <xdr:sp macro="" textlink="">
      <xdr:nvSpPr>
        <xdr:cNvPr id="314" name="テキスト ボックス 313"/>
        <xdr:cNvSpPr txBox="1"/>
      </xdr:nvSpPr>
      <xdr:spPr>
        <a:xfrm>
          <a:off x="6737428" y="58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10237</xdr:rowOff>
    </xdr:from>
    <xdr:to>
      <xdr:col>55</xdr:col>
      <xdr:colOff>0</xdr:colOff>
      <xdr:row>58</xdr:row>
      <xdr:rowOff>17170</xdr:rowOff>
    </xdr:to>
    <xdr:cxnSp macro="">
      <xdr:nvCxnSpPr>
        <xdr:cNvPr id="343" name="直線コネクタ 342"/>
        <xdr:cNvCxnSpPr/>
      </xdr:nvCxnSpPr>
      <xdr:spPr>
        <a:xfrm flipV="1">
          <a:off x="9639300" y="9954337"/>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17170</xdr:rowOff>
    </xdr:from>
    <xdr:to>
      <xdr:col>50</xdr:col>
      <xdr:colOff>114300</xdr:colOff>
      <xdr:row>58</xdr:row>
      <xdr:rowOff>64833</xdr:rowOff>
    </xdr:to>
    <xdr:cxnSp macro="">
      <xdr:nvCxnSpPr>
        <xdr:cNvPr id="346" name="直線コネクタ 345"/>
        <xdr:cNvCxnSpPr/>
      </xdr:nvCxnSpPr>
      <xdr:spPr>
        <a:xfrm flipV="1">
          <a:off x="8750300" y="9961270"/>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5169</xdr:rowOff>
    </xdr:from>
    <xdr:to>
      <xdr:col>45</xdr:col>
      <xdr:colOff>177800</xdr:colOff>
      <xdr:row>58</xdr:row>
      <xdr:rowOff>64833</xdr:rowOff>
    </xdr:to>
    <xdr:cxnSp macro="">
      <xdr:nvCxnSpPr>
        <xdr:cNvPr id="349" name="直線コネクタ 348"/>
        <xdr:cNvCxnSpPr/>
      </xdr:nvCxnSpPr>
      <xdr:spPr>
        <a:xfrm>
          <a:off x="7861300" y="9949269"/>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5169</xdr:rowOff>
    </xdr:from>
    <xdr:to>
      <xdr:col>41</xdr:col>
      <xdr:colOff>50800</xdr:colOff>
      <xdr:row>58</xdr:row>
      <xdr:rowOff>46342</xdr:rowOff>
    </xdr:to>
    <xdr:cxnSp macro="">
      <xdr:nvCxnSpPr>
        <xdr:cNvPr id="352" name="直線コネクタ 351"/>
        <xdr:cNvCxnSpPr/>
      </xdr:nvCxnSpPr>
      <xdr:spPr>
        <a:xfrm flipV="1">
          <a:off x="6972300" y="9949269"/>
          <a:ext cx="8890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130887</xdr:rowOff>
    </xdr:from>
    <xdr:to>
      <xdr:col>55</xdr:col>
      <xdr:colOff>50800</xdr:colOff>
      <xdr:row>58</xdr:row>
      <xdr:rowOff>61037</xdr:rowOff>
    </xdr:to>
    <xdr:sp macro="" textlink="">
      <xdr:nvSpPr>
        <xdr:cNvPr id="362" name="楕円 361"/>
        <xdr:cNvSpPr/>
      </xdr:nvSpPr>
      <xdr:spPr>
        <a:xfrm>
          <a:off x="10426700" y="99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45814</xdr:rowOff>
    </xdr:from>
    <xdr:ext cx="534377" cy="259045"/>
    <xdr:sp macro="" textlink="">
      <xdr:nvSpPr>
        <xdr:cNvPr id="363" name="農林水産業費該当値テキスト"/>
        <xdr:cNvSpPr txBox="1"/>
      </xdr:nvSpPr>
      <xdr:spPr>
        <a:xfrm>
          <a:off x="10528300" y="98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137820</xdr:rowOff>
    </xdr:from>
    <xdr:to>
      <xdr:col>50</xdr:col>
      <xdr:colOff>165100</xdr:colOff>
      <xdr:row>58</xdr:row>
      <xdr:rowOff>67970</xdr:rowOff>
    </xdr:to>
    <xdr:sp macro="" textlink="">
      <xdr:nvSpPr>
        <xdr:cNvPr id="364" name="楕円 363"/>
        <xdr:cNvSpPr/>
      </xdr:nvSpPr>
      <xdr:spPr>
        <a:xfrm>
          <a:off x="9588500" y="99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59097</xdr:rowOff>
    </xdr:from>
    <xdr:ext cx="534377" cy="259045"/>
    <xdr:sp macro="" textlink="">
      <xdr:nvSpPr>
        <xdr:cNvPr id="365" name="テキスト ボックス 364"/>
        <xdr:cNvSpPr txBox="1"/>
      </xdr:nvSpPr>
      <xdr:spPr>
        <a:xfrm>
          <a:off x="9372111" y="100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14033</xdr:rowOff>
    </xdr:from>
    <xdr:to>
      <xdr:col>46</xdr:col>
      <xdr:colOff>38100</xdr:colOff>
      <xdr:row>58</xdr:row>
      <xdr:rowOff>115633</xdr:rowOff>
    </xdr:to>
    <xdr:sp macro="" textlink="">
      <xdr:nvSpPr>
        <xdr:cNvPr id="366" name="楕円 365"/>
        <xdr:cNvSpPr/>
      </xdr:nvSpPr>
      <xdr:spPr>
        <a:xfrm>
          <a:off x="86995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106760</xdr:rowOff>
    </xdr:from>
    <xdr:ext cx="534377" cy="259045"/>
    <xdr:sp macro="" textlink="">
      <xdr:nvSpPr>
        <xdr:cNvPr id="367" name="テキスト ボックス 366"/>
        <xdr:cNvSpPr txBox="1"/>
      </xdr:nvSpPr>
      <xdr:spPr>
        <a:xfrm>
          <a:off x="8483111" y="100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125819</xdr:rowOff>
    </xdr:from>
    <xdr:to>
      <xdr:col>41</xdr:col>
      <xdr:colOff>101600</xdr:colOff>
      <xdr:row>58</xdr:row>
      <xdr:rowOff>55969</xdr:rowOff>
    </xdr:to>
    <xdr:sp macro="" textlink="">
      <xdr:nvSpPr>
        <xdr:cNvPr id="368" name="楕円 367"/>
        <xdr:cNvSpPr/>
      </xdr:nvSpPr>
      <xdr:spPr>
        <a:xfrm>
          <a:off x="7810500" y="9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47096</xdr:rowOff>
    </xdr:from>
    <xdr:ext cx="534377" cy="259045"/>
    <xdr:sp macro="" textlink="">
      <xdr:nvSpPr>
        <xdr:cNvPr id="369" name="テキスト ボックス 368"/>
        <xdr:cNvSpPr txBox="1"/>
      </xdr:nvSpPr>
      <xdr:spPr>
        <a:xfrm>
          <a:off x="7594111" y="9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166992</xdr:rowOff>
    </xdr:from>
    <xdr:to>
      <xdr:col>36</xdr:col>
      <xdr:colOff>165100</xdr:colOff>
      <xdr:row>58</xdr:row>
      <xdr:rowOff>97142</xdr:rowOff>
    </xdr:to>
    <xdr:sp macro="" textlink="">
      <xdr:nvSpPr>
        <xdr:cNvPr id="370" name="楕円 369"/>
        <xdr:cNvSpPr/>
      </xdr:nvSpPr>
      <xdr:spPr>
        <a:xfrm>
          <a:off x="6921500" y="99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88269</xdr:rowOff>
    </xdr:from>
    <xdr:ext cx="534377" cy="259045"/>
    <xdr:sp macro="" textlink="">
      <xdr:nvSpPr>
        <xdr:cNvPr id="371" name="テキスト ボックス 370"/>
        <xdr:cNvSpPr txBox="1"/>
      </xdr:nvSpPr>
      <xdr:spPr>
        <a:xfrm>
          <a:off x="6705111" y="100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134049</xdr:rowOff>
    </xdr:from>
    <xdr:to>
      <xdr:col>55</xdr:col>
      <xdr:colOff>0</xdr:colOff>
      <xdr:row>77</xdr:row>
      <xdr:rowOff>144816</xdr:rowOff>
    </xdr:to>
    <xdr:cxnSp macro="">
      <xdr:nvCxnSpPr>
        <xdr:cNvPr id="398" name="直線コネクタ 397"/>
        <xdr:cNvCxnSpPr/>
      </xdr:nvCxnSpPr>
      <xdr:spPr>
        <a:xfrm flipV="1">
          <a:off x="9639300" y="13335699"/>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144816</xdr:rowOff>
    </xdr:from>
    <xdr:to>
      <xdr:col>50</xdr:col>
      <xdr:colOff>114300</xdr:colOff>
      <xdr:row>78</xdr:row>
      <xdr:rowOff>20247</xdr:rowOff>
    </xdr:to>
    <xdr:cxnSp macro="">
      <xdr:nvCxnSpPr>
        <xdr:cNvPr id="401" name="直線コネクタ 400"/>
        <xdr:cNvCxnSpPr/>
      </xdr:nvCxnSpPr>
      <xdr:spPr>
        <a:xfrm flipV="1">
          <a:off x="8750300" y="13346466"/>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20247</xdr:rowOff>
    </xdr:from>
    <xdr:to>
      <xdr:col>45</xdr:col>
      <xdr:colOff>177800</xdr:colOff>
      <xdr:row>78</xdr:row>
      <xdr:rowOff>24783</xdr:rowOff>
    </xdr:to>
    <xdr:cxnSp macro="">
      <xdr:nvCxnSpPr>
        <xdr:cNvPr id="404" name="直線コネクタ 403"/>
        <xdr:cNvCxnSpPr/>
      </xdr:nvCxnSpPr>
      <xdr:spPr>
        <a:xfrm flipV="1">
          <a:off x="7861300" y="1339334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24783</xdr:rowOff>
    </xdr:from>
    <xdr:to>
      <xdr:col>41</xdr:col>
      <xdr:colOff>50800</xdr:colOff>
      <xdr:row>78</xdr:row>
      <xdr:rowOff>40246</xdr:rowOff>
    </xdr:to>
    <xdr:cxnSp macro="">
      <xdr:nvCxnSpPr>
        <xdr:cNvPr id="407" name="直線コネクタ 406"/>
        <xdr:cNvCxnSpPr/>
      </xdr:nvCxnSpPr>
      <xdr:spPr>
        <a:xfrm flipV="1">
          <a:off x="6972300" y="13397883"/>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83249</xdr:rowOff>
    </xdr:from>
    <xdr:to>
      <xdr:col>55</xdr:col>
      <xdr:colOff>50800</xdr:colOff>
      <xdr:row>78</xdr:row>
      <xdr:rowOff>13399</xdr:rowOff>
    </xdr:to>
    <xdr:sp macro="" textlink="">
      <xdr:nvSpPr>
        <xdr:cNvPr id="417" name="楕円 416"/>
        <xdr:cNvSpPr/>
      </xdr:nvSpPr>
      <xdr:spPr>
        <a:xfrm>
          <a:off x="10426700" y="132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106126</xdr:rowOff>
    </xdr:from>
    <xdr:ext cx="534377" cy="259045"/>
    <xdr:sp macro="" textlink="">
      <xdr:nvSpPr>
        <xdr:cNvPr id="418" name="商工費該当値テキスト"/>
        <xdr:cNvSpPr txBox="1"/>
      </xdr:nvSpPr>
      <xdr:spPr>
        <a:xfrm>
          <a:off x="10528300" y="13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94016</xdr:rowOff>
    </xdr:from>
    <xdr:to>
      <xdr:col>50</xdr:col>
      <xdr:colOff>165100</xdr:colOff>
      <xdr:row>78</xdr:row>
      <xdr:rowOff>24166</xdr:rowOff>
    </xdr:to>
    <xdr:sp macro="" textlink="">
      <xdr:nvSpPr>
        <xdr:cNvPr id="419" name="楕円 418"/>
        <xdr:cNvSpPr/>
      </xdr:nvSpPr>
      <xdr:spPr>
        <a:xfrm>
          <a:off x="9588500" y="132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40693</xdr:rowOff>
    </xdr:from>
    <xdr:ext cx="534377" cy="259045"/>
    <xdr:sp macro="" textlink="">
      <xdr:nvSpPr>
        <xdr:cNvPr id="420" name="テキスト ボックス 419"/>
        <xdr:cNvSpPr txBox="1"/>
      </xdr:nvSpPr>
      <xdr:spPr>
        <a:xfrm>
          <a:off x="9372111" y="130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140897</xdr:rowOff>
    </xdr:from>
    <xdr:to>
      <xdr:col>46</xdr:col>
      <xdr:colOff>38100</xdr:colOff>
      <xdr:row>78</xdr:row>
      <xdr:rowOff>71047</xdr:rowOff>
    </xdr:to>
    <xdr:sp macro="" textlink="">
      <xdr:nvSpPr>
        <xdr:cNvPr id="421" name="楕円 420"/>
        <xdr:cNvSpPr/>
      </xdr:nvSpPr>
      <xdr:spPr>
        <a:xfrm>
          <a:off x="8699500" y="13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87574</xdr:rowOff>
    </xdr:from>
    <xdr:ext cx="534377" cy="259045"/>
    <xdr:sp macro="" textlink="">
      <xdr:nvSpPr>
        <xdr:cNvPr id="422" name="テキスト ボックス 421"/>
        <xdr:cNvSpPr txBox="1"/>
      </xdr:nvSpPr>
      <xdr:spPr>
        <a:xfrm>
          <a:off x="8483111" y="131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145433</xdr:rowOff>
    </xdr:from>
    <xdr:to>
      <xdr:col>41</xdr:col>
      <xdr:colOff>101600</xdr:colOff>
      <xdr:row>78</xdr:row>
      <xdr:rowOff>75583</xdr:rowOff>
    </xdr:to>
    <xdr:sp macro="" textlink="">
      <xdr:nvSpPr>
        <xdr:cNvPr id="423" name="楕円 422"/>
        <xdr:cNvSpPr/>
      </xdr:nvSpPr>
      <xdr:spPr>
        <a:xfrm>
          <a:off x="7810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92110</xdr:rowOff>
    </xdr:from>
    <xdr:ext cx="534377" cy="259045"/>
    <xdr:sp macro="" textlink="">
      <xdr:nvSpPr>
        <xdr:cNvPr id="424" name="テキスト ボックス 423"/>
        <xdr:cNvSpPr txBox="1"/>
      </xdr:nvSpPr>
      <xdr:spPr>
        <a:xfrm>
          <a:off x="7594111" y="131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160896</xdr:rowOff>
    </xdr:from>
    <xdr:to>
      <xdr:col>36</xdr:col>
      <xdr:colOff>165100</xdr:colOff>
      <xdr:row>78</xdr:row>
      <xdr:rowOff>91046</xdr:rowOff>
    </xdr:to>
    <xdr:sp macro="" textlink="">
      <xdr:nvSpPr>
        <xdr:cNvPr id="425" name="楕円 424"/>
        <xdr:cNvSpPr/>
      </xdr:nvSpPr>
      <xdr:spPr>
        <a:xfrm>
          <a:off x="6921500" y="133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107573</xdr:rowOff>
    </xdr:from>
    <xdr:ext cx="534377" cy="259045"/>
    <xdr:sp macro="" textlink="">
      <xdr:nvSpPr>
        <xdr:cNvPr id="426" name="テキスト ボックス 425"/>
        <xdr:cNvSpPr txBox="1"/>
      </xdr:nvSpPr>
      <xdr:spPr>
        <a:xfrm>
          <a:off x="6705111" y="131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5727</xdr:rowOff>
    </xdr:from>
    <xdr:to>
      <xdr:col>55</xdr:col>
      <xdr:colOff>0</xdr:colOff>
      <xdr:row>97</xdr:row>
      <xdr:rowOff>42613</xdr:rowOff>
    </xdr:to>
    <xdr:cxnSp macro="">
      <xdr:nvCxnSpPr>
        <xdr:cNvPr id="453" name="直線コネクタ 452"/>
        <xdr:cNvCxnSpPr/>
      </xdr:nvCxnSpPr>
      <xdr:spPr>
        <a:xfrm>
          <a:off x="9639300" y="16636377"/>
          <a:ext cx="8382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5727</xdr:rowOff>
    </xdr:from>
    <xdr:to>
      <xdr:col>50</xdr:col>
      <xdr:colOff>114300</xdr:colOff>
      <xdr:row>97</xdr:row>
      <xdr:rowOff>75839</xdr:rowOff>
    </xdr:to>
    <xdr:cxnSp macro="">
      <xdr:nvCxnSpPr>
        <xdr:cNvPr id="456" name="直線コネクタ 455"/>
        <xdr:cNvCxnSpPr/>
      </xdr:nvCxnSpPr>
      <xdr:spPr>
        <a:xfrm flipV="1">
          <a:off x="8750300" y="16636377"/>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75839</xdr:rowOff>
    </xdr:from>
    <xdr:to>
      <xdr:col>45</xdr:col>
      <xdr:colOff>177800</xdr:colOff>
      <xdr:row>97</xdr:row>
      <xdr:rowOff>90131</xdr:rowOff>
    </xdr:to>
    <xdr:cxnSp macro="">
      <xdr:nvCxnSpPr>
        <xdr:cNvPr id="459" name="直線コネクタ 458"/>
        <xdr:cNvCxnSpPr/>
      </xdr:nvCxnSpPr>
      <xdr:spPr>
        <a:xfrm flipV="1">
          <a:off x="7861300" y="16706489"/>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90131</xdr:rowOff>
    </xdr:from>
    <xdr:to>
      <xdr:col>41</xdr:col>
      <xdr:colOff>50800</xdr:colOff>
      <xdr:row>97</xdr:row>
      <xdr:rowOff>117055</xdr:rowOff>
    </xdr:to>
    <xdr:cxnSp macro="">
      <xdr:nvCxnSpPr>
        <xdr:cNvPr id="462" name="直線コネクタ 461"/>
        <xdr:cNvCxnSpPr/>
      </xdr:nvCxnSpPr>
      <xdr:spPr>
        <a:xfrm flipV="1">
          <a:off x="6972300" y="1672078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163263</xdr:rowOff>
    </xdr:from>
    <xdr:to>
      <xdr:col>55</xdr:col>
      <xdr:colOff>50800</xdr:colOff>
      <xdr:row>97</xdr:row>
      <xdr:rowOff>93413</xdr:rowOff>
    </xdr:to>
    <xdr:sp macro="" textlink="">
      <xdr:nvSpPr>
        <xdr:cNvPr id="472" name="楕円 471"/>
        <xdr:cNvSpPr/>
      </xdr:nvSpPr>
      <xdr:spPr>
        <a:xfrm>
          <a:off x="10426700" y="166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141690</xdr:rowOff>
    </xdr:from>
    <xdr:ext cx="534377" cy="259045"/>
    <xdr:sp macro="" textlink="">
      <xdr:nvSpPr>
        <xdr:cNvPr id="473" name="土木費該当値テキスト"/>
        <xdr:cNvSpPr txBox="1"/>
      </xdr:nvSpPr>
      <xdr:spPr>
        <a:xfrm>
          <a:off x="10528300" y="166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126377</xdr:rowOff>
    </xdr:from>
    <xdr:to>
      <xdr:col>50</xdr:col>
      <xdr:colOff>165100</xdr:colOff>
      <xdr:row>97</xdr:row>
      <xdr:rowOff>56527</xdr:rowOff>
    </xdr:to>
    <xdr:sp macro="" textlink="">
      <xdr:nvSpPr>
        <xdr:cNvPr id="474" name="楕円 473"/>
        <xdr:cNvSpPr/>
      </xdr:nvSpPr>
      <xdr:spPr>
        <a:xfrm>
          <a:off x="9588500" y="16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73054</xdr:rowOff>
    </xdr:from>
    <xdr:ext cx="534377" cy="259045"/>
    <xdr:sp macro="" textlink="">
      <xdr:nvSpPr>
        <xdr:cNvPr id="475" name="テキスト ボックス 474"/>
        <xdr:cNvSpPr txBox="1"/>
      </xdr:nvSpPr>
      <xdr:spPr>
        <a:xfrm>
          <a:off x="9372111" y="163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25039</xdr:rowOff>
    </xdr:from>
    <xdr:to>
      <xdr:col>46</xdr:col>
      <xdr:colOff>38100</xdr:colOff>
      <xdr:row>97</xdr:row>
      <xdr:rowOff>126639</xdr:rowOff>
    </xdr:to>
    <xdr:sp macro="" textlink="">
      <xdr:nvSpPr>
        <xdr:cNvPr id="476" name="楕円 475"/>
        <xdr:cNvSpPr/>
      </xdr:nvSpPr>
      <xdr:spPr>
        <a:xfrm>
          <a:off x="8699500" y="1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117766</xdr:rowOff>
    </xdr:from>
    <xdr:ext cx="534377" cy="259045"/>
    <xdr:sp macro="" textlink="">
      <xdr:nvSpPr>
        <xdr:cNvPr id="477" name="テキスト ボックス 476"/>
        <xdr:cNvSpPr txBox="1"/>
      </xdr:nvSpPr>
      <xdr:spPr>
        <a:xfrm>
          <a:off x="8483111" y="167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39331</xdr:rowOff>
    </xdr:from>
    <xdr:to>
      <xdr:col>41</xdr:col>
      <xdr:colOff>101600</xdr:colOff>
      <xdr:row>97</xdr:row>
      <xdr:rowOff>140931</xdr:rowOff>
    </xdr:to>
    <xdr:sp macro="" textlink="">
      <xdr:nvSpPr>
        <xdr:cNvPr id="478" name="楕円 477"/>
        <xdr:cNvSpPr/>
      </xdr:nvSpPr>
      <xdr:spPr>
        <a:xfrm>
          <a:off x="7810500" y="166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132058</xdr:rowOff>
    </xdr:from>
    <xdr:ext cx="534377" cy="259045"/>
    <xdr:sp macro="" textlink="">
      <xdr:nvSpPr>
        <xdr:cNvPr id="479" name="テキスト ボックス 478"/>
        <xdr:cNvSpPr txBox="1"/>
      </xdr:nvSpPr>
      <xdr:spPr>
        <a:xfrm>
          <a:off x="7594111" y="167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66255</xdr:rowOff>
    </xdr:from>
    <xdr:to>
      <xdr:col>36</xdr:col>
      <xdr:colOff>165100</xdr:colOff>
      <xdr:row>97</xdr:row>
      <xdr:rowOff>167855</xdr:rowOff>
    </xdr:to>
    <xdr:sp macro="" textlink="">
      <xdr:nvSpPr>
        <xdr:cNvPr id="480" name="楕円 479"/>
        <xdr:cNvSpPr/>
      </xdr:nvSpPr>
      <xdr:spPr>
        <a:xfrm>
          <a:off x="6921500" y="166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158982</xdr:rowOff>
    </xdr:from>
    <xdr:ext cx="534377" cy="259045"/>
    <xdr:sp macro="" textlink="">
      <xdr:nvSpPr>
        <xdr:cNvPr id="481" name="テキスト ボックス 480"/>
        <xdr:cNvSpPr txBox="1"/>
      </xdr:nvSpPr>
      <xdr:spPr>
        <a:xfrm>
          <a:off x="6705111" y="167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3054</xdr:rowOff>
    </xdr:from>
    <xdr:to>
      <xdr:col>85</xdr:col>
      <xdr:colOff>127000</xdr:colOff>
      <xdr:row>38</xdr:row>
      <xdr:rowOff>4559</xdr:rowOff>
    </xdr:to>
    <xdr:cxnSp macro="">
      <xdr:nvCxnSpPr>
        <xdr:cNvPr id="510" name="直線コネクタ 509"/>
        <xdr:cNvCxnSpPr/>
      </xdr:nvCxnSpPr>
      <xdr:spPr>
        <a:xfrm>
          <a:off x="15481300" y="6175254"/>
          <a:ext cx="838200" cy="3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3054</xdr:rowOff>
    </xdr:from>
    <xdr:to>
      <xdr:col>81</xdr:col>
      <xdr:colOff>50800</xdr:colOff>
      <xdr:row>36</xdr:row>
      <xdr:rowOff>133280</xdr:rowOff>
    </xdr:to>
    <xdr:cxnSp macro="">
      <xdr:nvCxnSpPr>
        <xdr:cNvPr id="513" name="直線コネクタ 512"/>
        <xdr:cNvCxnSpPr/>
      </xdr:nvCxnSpPr>
      <xdr:spPr>
        <a:xfrm flipV="1">
          <a:off x="14592300" y="6175254"/>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133280</xdr:rowOff>
    </xdr:from>
    <xdr:to>
      <xdr:col>76</xdr:col>
      <xdr:colOff>114300</xdr:colOff>
      <xdr:row>37</xdr:row>
      <xdr:rowOff>160598</xdr:rowOff>
    </xdr:to>
    <xdr:cxnSp macro="">
      <xdr:nvCxnSpPr>
        <xdr:cNvPr id="516" name="直線コネクタ 515"/>
        <xdr:cNvCxnSpPr/>
      </xdr:nvCxnSpPr>
      <xdr:spPr>
        <a:xfrm flipV="1">
          <a:off x="13703300" y="6305480"/>
          <a:ext cx="8890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160598</xdr:rowOff>
    </xdr:from>
    <xdr:to>
      <xdr:col>71</xdr:col>
      <xdr:colOff>177800</xdr:colOff>
      <xdr:row>37</xdr:row>
      <xdr:rowOff>162275</xdr:rowOff>
    </xdr:to>
    <xdr:cxnSp macro="">
      <xdr:nvCxnSpPr>
        <xdr:cNvPr id="519" name="直線コネクタ 518"/>
        <xdr:cNvCxnSpPr/>
      </xdr:nvCxnSpPr>
      <xdr:spPr>
        <a:xfrm flipV="1">
          <a:off x="12814300" y="650424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125209</xdr:rowOff>
    </xdr:from>
    <xdr:to>
      <xdr:col>85</xdr:col>
      <xdr:colOff>177800</xdr:colOff>
      <xdr:row>38</xdr:row>
      <xdr:rowOff>55359</xdr:rowOff>
    </xdr:to>
    <xdr:sp macro="" textlink="">
      <xdr:nvSpPr>
        <xdr:cNvPr id="529" name="楕円 528"/>
        <xdr:cNvSpPr/>
      </xdr:nvSpPr>
      <xdr:spPr>
        <a:xfrm>
          <a:off x="16268700" y="64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40136</xdr:rowOff>
    </xdr:from>
    <xdr:ext cx="534377" cy="259045"/>
    <xdr:sp macro="" textlink="">
      <xdr:nvSpPr>
        <xdr:cNvPr id="530" name="消防費該当値テキスト"/>
        <xdr:cNvSpPr txBox="1"/>
      </xdr:nvSpPr>
      <xdr:spPr>
        <a:xfrm>
          <a:off x="16370300" y="63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123704</xdr:rowOff>
    </xdr:from>
    <xdr:to>
      <xdr:col>81</xdr:col>
      <xdr:colOff>101600</xdr:colOff>
      <xdr:row>36</xdr:row>
      <xdr:rowOff>53854</xdr:rowOff>
    </xdr:to>
    <xdr:sp macro="" textlink="">
      <xdr:nvSpPr>
        <xdr:cNvPr id="531" name="楕円 530"/>
        <xdr:cNvSpPr/>
      </xdr:nvSpPr>
      <xdr:spPr>
        <a:xfrm>
          <a:off x="154305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70381</xdr:rowOff>
    </xdr:from>
    <xdr:ext cx="534377" cy="259045"/>
    <xdr:sp macro="" textlink="">
      <xdr:nvSpPr>
        <xdr:cNvPr id="532" name="テキスト ボックス 531"/>
        <xdr:cNvSpPr txBox="1"/>
      </xdr:nvSpPr>
      <xdr:spPr>
        <a:xfrm>
          <a:off x="15214111" y="58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82480</xdr:rowOff>
    </xdr:from>
    <xdr:to>
      <xdr:col>76</xdr:col>
      <xdr:colOff>165100</xdr:colOff>
      <xdr:row>37</xdr:row>
      <xdr:rowOff>12630</xdr:rowOff>
    </xdr:to>
    <xdr:sp macro="" textlink="">
      <xdr:nvSpPr>
        <xdr:cNvPr id="533" name="楕円 532"/>
        <xdr:cNvSpPr/>
      </xdr:nvSpPr>
      <xdr:spPr>
        <a:xfrm>
          <a:off x="14541500" y="62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3757</xdr:rowOff>
    </xdr:from>
    <xdr:ext cx="534377" cy="259045"/>
    <xdr:sp macro="" textlink="">
      <xdr:nvSpPr>
        <xdr:cNvPr id="534" name="テキスト ボックス 533"/>
        <xdr:cNvSpPr txBox="1"/>
      </xdr:nvSpPr>
      <xdr:spPr>
        <a:xfrm>
          <a:off x="14325111" y="63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109798</xdr:rowOff>
    </xdr:from>
    <xdr:to>
      <xdr:col>72</xdr:col>
      <xdr:colOff>38100</xdr:colOff>
      <xdr:row>38</xdr:row>
      <xdr:rowOff>39948</xdr:rowOff>
    </xdr:to>
    <xdr:sp macro="" textlink="">
      <xdr:nvSpPr>
        <xdr:cNvPr id="535" name="楕円 534"/>
        <xdr:cNvSpPr/>
      </xdr:nvSpPr>
      <xdr:spPr>
        <a:xfrm>
          <a:off x="13652500" y="64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31075</xdr:rowOff>
    </xdr:from>
    <xdr:ext cx="534377" cy="259045"/>
    <xdr:sp macro="" textlink="">
      <xdr:nvSpPr>
        <xdr:cNvPr id="536" name="テキスト ボックス 535"/>
        <xdr:cNvSpPr txBox="1"/>
      </xdr:nvSpPr>
      <xdr:spPr>
        <a:xfrm>
          <a:off x="13436111" y="65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111474</xdr:rowOff>
    </xdr:from>
    <xdr:to>
      <xdr:col>67</xdr:col>
      <xdr:colOff>101600</xdr:colOff>
      <xdr:row>38</xdr:row>
      <xdr:rowOff>41624</xdr:rowOff>
    </xdr:to>
    <xdr:sp macro="" textlink="">
      <xdr:nvSpPr>
        <xdr:cNvPr id="537" name="楕円 536"/>
        <xdr:cNvSpPr/>
      </xdr:nvSpPr>
      <xdr:spPr>
        <a:xfrm>
          <a:off x="12763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32752</xdr:rowOff>
    </xdr:from>
    <xdr:ext cx="534377" cy="259045"/>
    <xdr:sp macro="" textlink="">
      <xdr:nvSpPr>
        <xdr:cNvPr id="538" name="テキスト ボックス 537"/>
        <xdr:cNvSpPr txBox="1"/>
      </xdr:nvSpPr>
      <xdr:spPr>
        <a:xfrm>
          <a:off x="12547111" y="65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42945</xdr:rowOff>
    </xdr:from>
    <xdr:to>
      <xdr:col>85</xdr:col>
      <xdr:colOff>127000</xdr:colOff>
      <xdr:row>57</xdr:row>
      <xdr:rowOff>119040</xdr:rowOff>
    </xdr:to>
    <xdr:cxnSp macro="">
      <xdr:nvCxnSpPr>
        <xdr:cNvPr id="572" name="直線コネクタ 571"/>
        <xdr:cNvCxnSpPr/>
      </xdr:nvCxnSpPr>
      <xdr:spPr>
        <a:xfrm>
          <a:off x="15481300" y="9815595"/>
          <a:ext cx="8382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42945</xdr:rowOff>
    </xdr:from>
    <xdr:to>
      <xdr:col>81</xdr:col>
      <xdr:colOff>50800</xdr:colOff>
      <xdr:row>57</xdr:row>
      <xdr:rowOff>165189</xdr:rowOff>
    </xdr:to>
    <xdr:cxnSp macro="">
      <xdr:nvCxnSpPr>
        <xdr:cNvPr id="575" name="直線コネクタ 574"/>
        <xdr:cNvCxnSpPr/>
      </xdr:nvCxnSpPr>
      <xdr:spPr>
        <a:xfrm flipV="1">
          <a:off x="14592300" y="9815595"/>
          <a:ext cx="889000" cy="1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42759</xdr:rowOff>
    </xdr:from>
    <xdr:to>
      <xdr:col>76</xdr:col>
      <xdr:colOff>114300</xdr:colOff>
      <xdr:row>57</xdr:row>
      <xdr:rowOff>165189</xdr:rowOff>
    </xdr:to>
    <xdr:cxnSp macro="">
      <xdr:nvCxnSpPr>
        <xdr:cNvPr id="578" name="直線コネクタ 577"/>
        <xdr:cNvCxnSpPr/>
      </xdr:nvCxnSpPr>
      <xdr:spPr>
        <a:xfrm>
          <a:off x="13703300" y="9815409"/>
          <a:ext cx="889000" cy="1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9427</xdr:rowOff>
    </xdr:from>
    <xdr:to>
      <xdr:col>71</xdr:col>
      <xdr:colOff>177800</xdr:colOff>
      <xdr:row>57</xdr:row>
      <xdr:rowOff>42759</xdr:rowOff>
    </xdr:to>
    <xdr:cxnSp macro="">
      <xdr:nvCxnSpPr>
        <xdr:cNvPr id="581" name="直線コネクタ 580"/>
        <xdr:cNvCxnSpPr/>
      </xdr:nvCxnSpPr>
      <xdr:spPr>
        <a:xfrm>
          <a:off x="12814300" y="9782077"/>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68240</xdr:rowOff>
    </xdr:from>
    <xdr:to>
      <xdr:col>85</xdr:col>
      <xdr:colOff>177800</xdr:colOff>
      <xdr:row>57</xdr:row>
      <xdr:rowOff>169840</xdr:rowOff>
    </xdr:to>
    <xdr:sp macro="" textlink="">
      <xdr:nvSpPr>
        <xdr:cNvPr id="591" name="楕円 590"/>
        <xdr:cNvSpPr/>
      </xdr:nvSpPr>
      <xdr:spPr>
        <a:xfrm>
          <a:off x="16268700" y="98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46667</xdr:rowOff>
    </xdr:from>
    <xdr:ext cx="534377" cy="259045"/>
    <xdr:sp macro="" textlink="">
      <xdr:nvSpPr>
        <xdr:cNvPr id="592" name="教育費該当値テキスト"/>
        <xdr:cNvSpPr txBox="1"/>
      </xdr:nvSpPr>
      <xdr:spPr>
        <a:xfrm>
          <a:off x="16370300" y="981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163595</xdr:rowOff>
    </xdr:from>
    <xdr:to>
      <xdr:col>81</xdr:col>
      <xdr:colOff>101600</xdr:colOff>
      <xdr:row>57</xdr:row>
      <xdr:rowOff>93745</xdr:rowOff>
    </xdr:to>
    <xdr:sp macro="" textlink="">
      <xdr:nvSpPr>
        <xdr:cNvPr id="593" name="楕円 592"/>
        <xdr:cNvSpPr/>
      </xdr:nvSpPr>
      <xdr:spPr>
        <a:xfrm>
          <a:off x="15430500" y="97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84872</xdr:rowOff>
    </xdr:from>
    <xdr:ext cx="534377" cy="259045"/>
    <xdr:sp macro="" textlink="">
      <xdr:nvSpPr>
        <xdr:cNvPr id="594" name="テキスト ボックス 593"/>
        <xdr:cNvSpPr txBox="1"/>
      </xdr:nvSpPr>
      <xdr:spPr>
        <a:xfrm>
          <a:off x="15214111" y="9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114389</xdr:rowOff>
    </xdr:from>
    <xdr:to>
      <xdr:col>76</xdr:col>
      <xdr:colOff>165100</xdr:colOff>
      <xdr:row>58</xdr:row>
      <xdr:rowOff>44539</xdr:rowOff>
    </xdr:to>
    <xdr:sp macro="" textlink="">
      <xdr:nvSpPr>
        <xdr:cNvPr id="595" name="楕円 594"/>
        <xdr:cNvSpPr/>
      </xdr:nvSpPr>
      <xdr:spPr>
        <a:xfrm>
          <a:off x="14541500" y="98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35666</xdr:rowOff>
    </xdr:from>
    <xdr:ext cx="534377" cy="259045"/>
    <xdr:sp macro="" textlink="">
      <xdr:nvSpPr>
        <xdr:cNvPr id="596" name="テキスト ボックス 595"/>
        <xdr:cNvSpPr txBox="1"/>
      </xdr:nvSpPr>
      <xdr:spPr>
        <a:xfrm>
          <a:off x="14325111" y="99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163409</xdr:rowOff>
    </xdr:from>
    <xdr:to>
      <xdr:col>72</xdr:col>
      <xdr:colOff>38100</xdr:colOff>
      <xdr:row>57</xdr:row>
      <xdr:rowOff>93559</xdr:rowOff>
    </xdr:to>
    <xdr:sp macro="" textlink="">
      <xdr:nvSpPr>
        <xdr:cNvPr id="597" name="楕円 596"/>
        <xdr:cNvSpPr/>
      </xdr:nvSpPr>
      <xdr:spPr>
        <a:xfrm>
          <a:off x="13652500" y="97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84686</xdr:rowOff>
    </xdr:from>
    <xdr:ext cx="534377" cy="259045"/>
    <xdr:sp macro="" textlink="">
      <xdr:nvSpPr>
        <xdr:cNvPr id="598" name="テキスト ボックス 597"/>
        <xdr:cNvSpPr txBox="1"/>
      </xdr:nvSpPr>
      <xdr:spPr>
        <a:xfrm>
          <a:off x="13436111" y="98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130077</xdr:rowOff>
    </xdr:from>
    <xdr:to>
      <xdr:col>67</xdr:col>
      <xdr:colOff>101600</xdr:colOff>
      <xdr:row>57</xdr:row>
      <xdr:rowOff>60227</xdr:rowOff>
    </xdr:to>
    <xdr:sp macro="" textlink="">
      <xdr:nvSpPr>
        <xdr:cNvPr id="599" name="楕円 598"/>
        <xdr:cNvSpPr/>
      </xdr:nvSpPr>
      <xdr:spPr>
        <a:xfrm>
          <a:off x="12763500" y="973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51354</xdr:rowOff>
    </xdr:from>
    <xdr:ext cx="534377" cy="259045"/>
    <xdr:sp macro="" textlink="">
      <xdr:nvSpPr>
        <xdr:cNvPr id="600" name="テキスト ボックス 599"/>
        <xdr:cNvSpPr txBox="1"/>
      </xdr:nvSpPr>
      <xdr:spPr>
        <a:xfrm>
          <a:off x="12547111" y="982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127933</xdr:rowOff>
    </xdr:from>
    <xdr:to>
      <xdr:col>85</xdr:col>
      <xdr:colOff>127000</xdr:colOff>
      <xdr:row>78</xdr:row>
      <xdr:rowOff>7141</xdr:rowOff>
    </xdr:to>
    <xdr:cxnSp macro="">
      <xdr:nvCxnSpPr>
        <xdr:cNvPr id="625" name="直線コネクタ 624"/>
        <xdr:cNvCxnSpPr/>
      </xdr:nvCxnSpPr>
      <xdr:spPr>
        <a:xfrm>
          <a:off x="15481300" y="13329583"/>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127933</xdr:rowOff>
    </xdr:from>
    <xdr:to>
      <xdr:col>81</xdr:col>
      <xdr:colOff>50800</xdr:colOff>
      <xdr:row>77</xdr:row>
      <xdr:rowOff>167001</xdr:rowOff>
    </xdr:to>
    <xdr:cxnSp macro="">
      <xdr:nvCxnSpPr>
        <xdr:cNvPr id="628" name="直線コネクタ 627"/>
        <xdr:cNvCxnSpPr/>
      </xdr:nvCxnSpPr>
      <xdr:spPr>
        <a:xfrm flipV="1">
          <a:off x="14592300" y="1332958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167001</xdr:rowOff>
    </xdr:from>
    <xdr:to>
      <xdr:col>76</xdr:col>
      <xdr:colOff>114300</xdr:colOff>
      <xdr:row>78</xdr:row>
      <xdr:rowOff>12187</xdr:rowOff>
    </xdr:to>
    <xdr:cxnSp macro="">
      <xdr:nvCxnSpPr>
        <xdr:cNvPr id="631" name="直線コネクタ 630"/>
        <xdr:cNvCxnSpPr/>
      </xdr:nvCxnSpPr>
      <xdr:spPr>
        <a:xfrm flipV="1">
          <a:off x="13703300" y="13368651"/>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11672</xdr:rowOff>
    </xdr:from>
    <xdr:to>
      <xdr:col>71</xdr:col>
      <xdr:colOff>177800</xdr:colOff>
      <xdr:row>78</xdr:row>
      <xdr:rowOff>12187</xdr:rowOff>
    </xdr:to>
    <xdr:cxnSp macro="">
      <xdr:nvCxnSpPr>
        <xdr:cNvPr id="634" name="直線コネクタ 633"/>
        <xdr:cNvCxnSpPr/>
      </xdr:nvCxnSpPr>
      <xdr:spPr>
        <a:xfrm>
          <a:off x="12814300" y="13384772"/>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127791</xdr:rowOff>
    </xdr:from>
    <xdr:to>
      <xdr:col>85</xdr:col>
      <xdr:colOff>177800</xdr:colOff>
      <xdr:row>78</xdr:row>
      <xdr:rowOff>57941</xdr:rowOff>
    </xdr:to>
    <xdr:sp macro="" textlink="">
      <xdr:nvSpPr>
        <xdr:cNvPr id="644" name="楕円 643"/>
        <xdr:cNvSpPr/>
      </xdr:nvSpPr>
      <xdr:spPr>
        <a:xfrm>
          <a:off x="16268700" y="133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77133</xdr:rowOff>
    </xdr:from>
    <xdr:to>
      <xdr:col>81</xdr:col>
      <xdr:colOff>101600</xdr:colOff>
      <xdr:row>78</xdr:row>
      <xdr:rowOff>7283</xdr:rowOff>
    </xdr:to>
    <xdr:sp macro="" textlink="">
      <xdr:nvSpPr>
        <xdr:cNvPr id="646" name="楕円 645"/>
        <xdr:cNvSpPr/>
      </xdr:nvSpPr>
      <xdr:spPr>
        <a:xfrm>
          <a:off x="15430500" y="132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23810</xdr:rowOff>
    </xdr:from>
    <xdr:ext cx="534377" cy="259045"/>
    <xdr:sp macro="" textlink="">
      <xdr:nvSpPr>
        <xdr:cNvPr id="647" name="テキスト ボックス 646"/>
        <xdr:cNvSpPr txBox="1"/>
      </xdr:nvSpPr>
      <xdr:spPr>
        <a:xfrm>
          <a:off x="15214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116201</xdr:rowOff>
    </xdr:from>
    <xdr:to>
      <xdr:col>76</xdr:col>
      <xdr:colOff>165100</xdr:colOff>
      <xdr:row>78</xdr:row>
      <xdr:rowOff>46351</xdr:rowOff>
    </xdr:to>
    <xdr:sp macro="" textlink="">
      <xdr:nvSpPr>
        <xdr:cNvPr id="648" name="楕円 647"/>
        <xdr:cNvSpPr/>
      </xdr:nvSpPr>
      <xdr:spPr>
        <a:xfrm>
          <a:off x="14541500" y="133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37478</xdr:rowOff>
    </xdr:from>
    <xdr:ext cx="469744" cy="259045"/>
    <xdr:sp macro="" textlink="">
      <xdr:nvSpPr>
        <xdr:cNvPr id="649" name="テキスト ボックス 648"/>
        <xdr:cNvSpPr txBox="1"/>
      </xdr:nvSpPr>
      <xdr:spPr>
        <a:xfrm>
          <a:off x="14357428" y="1341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132837</xdr:rowOff>
    </xdr:from>
    <xdr:to>
      <xdr:col>72</xdr:col>
      <xdr:colOff>38100</xdr:colOff>
      <xdr:row>78</xdr:row>
      <xdr:rowOff>62987</xdr:rowOff>
    </xdr:to>
    <xdr:sp macro="" textlink="">
      <xdr:nvSpPr>
        <xdr:cNvPr id="650" name="楕円 649"/>
        <xdr:cNvSpPr/>
      </xdr:nvSpPr>
      <xdr:spPr>
        <a:xfrm>
          <a:off x="136525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54114</xdr:rowOff>
    </xdr:from>
    <xdr:ext cx="469744" cy="259045"/>
    <xdr:sp macro="" textlink="">
      <xdr:nvSpPr>
        <xdr:cNvPr id="651" name="テキスト ボックス 650"/>
        <xdr:cNvSpPr txBox="1"/>
      </xdr:nvSpPr>
      <xdr:spPr>
        <a:xfrm>
          <a:off x="13468428" y="13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132322</xdr:rowOff>
    </xdr:from>
    <xdr:to>
      <xdr:col>67</xdr:col>
      <xdr:colOff>101600</xdr:colOff>
      <xdr:row>78</xdr:row>
      <xdr:rowOff>62472</xdr:rowOff>
    </xdr:to>
    <xdr:sp macro="" textlink="">
      <xdr:nvSpPr>
        <xdr:cNvPr id="652" name="楕円 651"/>
        <xdr:cNvSpPr/>
      </xdr:nvSpPr>
      <xdr:spPr>
        <a:xfrm>
          <a:off x="12763500" y="133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53599</xdr:rowOff>
    </xdr:from>
    <xdr:ext cx="469744" cy="259045"/>
    <xdr:sp macro="" textlink="">
      <xdr:nvSpPr>
        <xdr:cNvPr id="653" name="テキスト ボックス 652"/>
        <xdr:cNvSpPr txBox="1"/>
      </xdr:nvSpPr>
      <xdr:spPr>
        <a:xfrm>
          <a:off x="12579428" y="134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128009</xdr:rowOff>
    </xdr:from>
    <xdr:to>
      <xdr:col>85</xdr:col>
      <xdr:colOff>127000</xdr:colOff>
      <xdr:row>98</xdr:row>
      <xdr:rowOff>146431</xdr:rowOff>
    </xdr:to>
    <xdr:cxnSp macro="">
      <xdr:nvCxnSpPr>
        <xdr:cNvPr id="684" name="直線コネクタ 683"/>
        <xdr:cNvCxnSpPr/>
      </xdr:nvCxnSpPr>
      <xdr:spPr>
        <a:xfrm flipV="1">
          <a:off x="15481300" y="16930109"/>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144582</xdr:rowOff>
    </xdr:from>
    <xdr:to>
      <xdr:col>81</xdr:col>
      <xdr:colOff>50800</xdr:colOff>
      <xdr:row>98</xdr:row>
      <xdr:rowOff>146431</xdr:rowOff>
    </xdr:to>
    <xdr:cxnSp macro="">
      <xdr:nvCxnSpPr>
        <xdr:cNvPr id="687" name="直線コネクタ 686"/>
        <xdr:cNvCxnSpPr/>
      </xdr:nvCxnSpPr>
      <xdr:spPr>
        <a:xfrm>
          <a:off x="14592300" y="16946682"/>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144582</xdr:rowOff>
    </xdr:from>
    <xdr:to>
      <xdr:col>76</xdr:col>
      <xdr:colOff>114300</xdr:colOff>
      <xdr:row>98</xdr:row>
      <xdr:rowOff>150192</xdr:rowOff>
    </xdr:to>
    <xdr:cxnSp macro="">
      <xdr:nvCxnSpPr>
        <xdr:cNvPr id="690" name="直線コネクタ 689"/>
        <xdr:cNvCxnSpPr/>
      </xdr:nvCxnSpPr>
      <xdr:spPr>
        <a:xfrm flipV="1">
          <a:off x="13703300" y="16946682"/>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143749</xdr:rowOff>
    </xdr:from>
    <xdr:to>
      <xdr:col>71</xdr:col>
      <xdr:colOff>177800</xdr:colOff>
      <xdr:row>98</xdr:row>
      <xdr:rowOff>150192</xdr:rowOff>
    </xdr:to>
    <xdr:cxnSp macro="">
      <xdr:nvCxnSpPr>
        <xdr:cNvPr id="693" name="直線コネクタ 692"/>
        <xdr:cNvCxnSpPr/>
      </xdr:nvCxnSpPr>
      <xdr:spPr>
        <a:xfrm>
          <a:off x="12814300" y="16945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77209</xdr:rowOff>
    </xdr:from>
    <xdr:to>
      <xdr:col>85</xdr:col>
      <xdr:colOff>177800</xdr:colOff>
      <xdr:row>99</xdr:row>
      <xdr:rowOff>7359</xdr:rowOff>
    </xdr:to>
    <xdr:sp macro="" textlink="">
      <xdr:nvSpPr>
        <xdr:cNvPr id="703" name="楕円 702"/>
        <xdr:cNvSpPr/>
      </xdr:nvSpPr>
      <xdr:spPr>
        <a:xfrm>
          <a:off x="16268700" y="16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163586</xdr:rowOff>
    </xdr:from>
    <xdr:ext cx="534377" cy="259045"/>
    <xdr:sp macro="" textlink="">
      <xdr:nvSpPr>
        <xdr:cNvPr id="704" name="公債費該当値テキスト"/>
        <xdr:cNvSpPr txBox="1"/>
      </xdr:nvSpPr>
      <xdr:spPr>
        <a:xfrm>
          <a:off x="16370300" y="167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95631</xdr:rowOff>
    </xdr:from>
    <xdr:to>
      <xdr:col>81</xdr:col>
      <xdr:colOff>101600</xdr:colOff>
      <xdr:row>99</xdr:row>
      <xdr:rowOff>25781</xdr:rowOff>
    </xdr:to>
    <xdr:sp macro="" textlink="">
      <xdr:nvSpPr>
        <xdr:cNvPr id="705" name="楕円 704"/>
        <xdr:cNvSpPr/>
      </xdr:nvSpPr>
      <xdr:spPr>
        <a:xfrm>
          <a:off x="15430500" y="16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16908</xdr:rowOff>
    </xdr:from>
    <xdr:ext cx="534377" cy="259045"/>
    <xdr:sp macro="" textlink="">
      <xdr:nvSpPr>
        <xdr:cNvPr id="706" name="テキスト ボックス 705"/>
        <xdr:cNvSpPr txBox="1"/>
      </xdr:nvSpPr>
      <xdr:spPr>
        <a:xfrm>
          <a:off x="15214111" y="169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93782</xdr:rowOff>
    </xdr:from>
    <xdr:to>
      <xdr:col>76</xdr:col>
      <xdr:colOff>165100</xdr:colOff>
      <xdr:row>99</xdr:row>
      <xdr:rowOff>23932</xdr:rowOff>
    </xdr:to>
    <xdr:sp macro="" textlink="">
      <xdr:nvSpPr>
        <xdr:cNvPr id="707" name="楕円 706"/>
        <xdr:cNvSpPr/>
      </xdr:nvSpPr>
      <xdr:spPr>
        <a:xfrm>
          <a:off x="14541500" y="168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15059</xdr:rowOff>
    </xdr:from>
    <xdr:ext cx="534377" cy="259045"/>
    <xdr:sp macro="" textlink="">
      <xdr:nvSpPr>
        <xdr:cNvPr id="708" name="テキスト ボックス 707"/>
        <xdr:cNvSpPr txBox="1"/>
      </xdr:nvSpPr>
      <xdr:spPr>
        <a:xfrm>
          <a:off x="14325111" y="16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99392</xdr:rowOff>
    </xdr:from>
    <xdr:to>
      <xdr:col>72</xdr:col>
      <xdr:colOff>38100</xdr:colOff>
      <xdr:row>99</xdr:row>
      <xdr:rowOff>29542</xdr:rowOff>
    </xdr:to>
    <xdr:sp macro="" textlink="">
      <xdr:nvSpPr>
        <xdr:cNvPr id="709" name="楕円 708"/>
        <xdr:cNvSpPr/>
      </xdr:nvSpPr>
      <xdr:spPr>
        <a:xfrm>
          <a:off x="13652500" y="16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20669</xdr:rowOff>
    </xdr:from>
    <xdr:ext cx="534377" cy="259045"/>
    <xdr:sp macro="" textlink="">
      <xdr:nvSpPr>
        <xdr:cNvPr id="710" name="テキスト ボックス 709"/>
        <xdr:cNvSpPr txBox="1"/>
      </xdr:nvSpPr>
      <xdr:spPr>
        <a:xfrm>
          <a:off x="13436111" y="16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92949</xdr:rowOff>
    </xdr:from>
    <xdr:to>
      <xdr:col>67</xdr:col>
      <xdr:colOff>101600</xdr:colOff>
      <xdr:row>99</xdr:row>
      <xdr:rowOff>23099</xdr:rowOff>
    </xdr:to>
    <xdr:sp macro="" textlink="">
      <xdr:nvSpPr>
        <xdr:cNvPr id="711" name="楕円 710"/>
        <xdr:cNvSpPr/>
      </xdr:nvSpPr>
      <xdr:spPr>
        <a:xfrm>
          <a:off x="12763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14226</xdr:rowOff>
    </xdr:from>
    <xdr:ext cx="534377" cy="259045"/>
    <xdr:sp macro="" textlink="">
      <xdr:nvSpPr>
        <xdr:cNvPr id="712" name="テキスト ボックス 711"/>
        <xdr:cNvSpPr txBox="1"/>
      </xdr:nvSpPr>
      <xdr:spPr>
        <a:xfrm>
          <a:off x="12547111" y="169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消防費が住民一人当たり</a:t>
          </a:r>
          <a:r>
            <a:rPr kumimoji="1" lang="en-US" altLang="ja-JP" sz="1300">
              <a:latin typeface="ＭＳ Ｐゴシック" panose="020B0600070205080204" pitchFamily="50" charset="-128"/>
              <a:ea typeface="ＭＳ Ｐゴシック" panose="020B0600070205080204" pitchFamily="50" charset="-128"/>
            </a:rPr>
            <a:t>18,079</a:t>
          </a:r>
          <a:r>
            <a:rPr kumimoji="1" lang="ja-JP" altLang="en-US" sz="1300">
              <a:latin typeface="ＭＳ Ｐゴシック" panose="020B0600070205080204" pitchFamily="50" charset="-128"/>
              <a:ea typeface="ＭＳ Ｐゴシック" panose="020B0600070205080204" pitchFamily="50" charset="-128"/>
            </a:rPr>
            <a:t>円と大きく減少した要因は、消防庁舎の工事が完了したことが要因として挙げられる。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民生費が住民一人当たり</a:t>
          </a:r>
          <a:r>
            <a:rPr kumimoji="1" lang="en-US" altLang="ja-JP" sz="1300">
              <a:latin typeface="ＭＳ Ｐゴシック" panose="020B0600070205080204" pitchFamily="50" charset="-128"/>
              <a:ea typeface="ＭＳ Ｐゴシック" panose="020B0600070205080204" pitchFamily="50" charset="-128"/>
            </a:rPr>
            <a:t>38,693</a:t>
          </a:r>
          <a:r>
            <a:rPr kumimoji="1" lang="ja-JP" altLang="en-US" sz="1300">
              <a:latin typeface="ＭＳ Ｐゴシック" panose="020B0600070205080204" pitchFamily="50" charset="-128"/>
              <a:ea typeface="ＭＳ Ｐゴシック" panose="020B0600070205080204" pitchFamily="50" charset="-128"/>
            </a:rPr>
            <a:t>円と大きく増加した要因は、コロナ禍における住民税非課税世帯等や子育て世帯等の臨時特別給付金の給付や生活保護受給世帯の高齢化に伴う福祉関係経費の増加などの要因が挙げられる。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財政調整基金については、中長期的な見通しのもとに、決算剰余金を中心に積み立てるとともに、最低水準の取り崩しに努めている。令和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前年度決算剰余金の積立等に伴い増加し、</a:t>
          </a:r>
          <a:r>
            <a:rPr kumimoji="1" lang="ja-JP" altLang="en-US" sz="1400">
              <a:latin typeface="ＭＳ ゴシック" pitchFamily="49" charset="-128"/>
              <a:ea typeface="ＭＳ ゴシック" pitchFamily="49" charset="-128"/>
            </a:rPr>
            <a:t>標準財政規模比は</a:t>
          </a:r>
          <a:r>
            <a:rPr kumimoji="1" lang="en-US" altLang="ja-JP" sz="1400">
              <a:latin typeface="ＭＳ ゴシック" pitchFamily="49" charset="-128"/>
              <a:ea typeface="ＭＳ ゴシック" pitchFamily="49" charset="-128"/>
            </a:rPr>
            <a:t>40.12</a:t>
          </a:r>
          <a:r>
            <a:rPr kumimoji="1" lang="ja-JP" altLang="en-US" sz="1400">
              <a:latin typeface="ＭＳ ゴシック" pitchFamily="49" charset="-128"/>
              <a:ea typeface="ＭＳ ゴシック" pitchFamily="49" charset="-128"/>
            </a:rPr>
            <a:t>％となっている。また、実質単年度収支も引き続き黒字を確保している。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年以降、左記のいずれの会計においても連結実質赤字額は生じておらず、黒字となっている。</a:t>
          </a:r>
        </a:p>
        <a:p>
          <a:r>
            <a:rPr kumimoji="1" lang="ja-JP" altLang="en-US" sz="1400">
              <a:latin typeface="ＭＳ ゴシック" pitchFamily="49" charset="-128"/>
              <a:ea typeface="ＭＳ ゴシック" pitchFamily="49" charset="-128"/>
            </a:rPr>
            <a:t>　引き続き行財政計画を推進し、赤字を生じさせないよう歳入歳出の適正化を図り、健全な財政運営に努める。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近年実施している複合型中心拠点誘導施設等の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近年相次いで実施している大型普通建設事業に伴う地方債の新規発行により増加することが見込まれる一方、大型普通建設事業等実施に伴う充当可能基金の減少も見込まれることから、緊急度や住民ニーズを的確に把握した事業の選択により健全財政の運営に努め、将来負担比率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複合型中心拠点誘導施設「こもテラス」建設事業や保育所建設事業等の財源充当により地域振興基金を約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万円、学校建設準備基金を約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基金に頼った財政運営から脱却するため、徹底した経費の削減と既存事業・施設の見直しを進める。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今後予定している学校施設の建設に備えて学校建設準備基金の積み立てを行っていく。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・小諸市地域振興基金：企業立地、人口増加対策、産業振興等地域の振興に資する事業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・学校建設準備基金：耐用年数を超えている小学校施設の更新費用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・小諸市地域福祉基金：耐用年数を超えている老人福祉施設、保育所等の更新、改修費用及びサービス費用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・小諸市職員退職手当基金：職員退職手当対策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・小諸市大津秀子奨学基金：奨学資金（基金の原資となった寄付者の意向による）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・小諸市地域振興基金：複合型中心拠点誘導施設の建設や工業用地取得事業助成金等の財源として取り崩したことにより約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・学校建設準備基金：積み立てをしたことにより約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・小諸市地域福祉基金：複合型中心拠点誘導施設と保育所の建設のための財源として取り崩したことにより約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・小諸市職員退職手当基金：利子積立により約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・小諸市大津秀子奨学基金：貸付額の増加に伴う取り崩しにより約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近年の決算収支の状況では基金積立は難しい状況にあるが、老朽化が進んでいる学校施設等公共施設の更新等に備えた積み立てを行っていく。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基本計画の財政運営の基本的な考え方の中で、基金や市債に依存した財政構造の回避は最優先事項とされていることから財源の確保、事業の見直しといった取り組みをしているが、それでも解消できない財源不足については、財政調整基金の取り崩し等により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年度については取り崩しはせず、決算剰余金等を積み立てたことから前年度比で約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毎年度決算剰余金処分による積立を行い、急激な財源不足・災害への備えとして標準財政規模の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改善策としての地方債繰上償還のため約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万円の取り崩しと、利子積立の約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年度決算において、地方債残高が市の基本計画に定める財政目標数値を上回ったため、改善策に沿った計画的な繰上償還を実施するための財源として活用する。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以上かつ起債残高の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程度の積立規模を確保したい。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82</v>
      </c>
      <c r="C2" s="179"/>
      <c r="D2" s="180"/>
    </row>
    <row r="3" spans="1:119" ht="18.75" customHeight="1" thickBot="1" x14ac:dyDescent="0.2">
      <c r="A3" s="178"/>
      <c r="B3" s="595" t="s">
        <v>83</v>
      </c>
      <c r="C3" s="596"/>
      <c r="D3" s="596"/>
      <c r="E3" s="597"/>
      <c r="F3" s="597"/>
      <c r="G3" s="597"/>
      <c r="H3" s="597"/>
      <c r="I3" s="597"/>
      <c r="J3" s="597"/>
      <c r="K3" s="597"/>
      <c r="L3" s="597" t="s">
        <v>84</v>
      </c>
      <c r="M3" s="597"/>
      <c r="N3" s="597"/>
      <c r="O3" s="597"/>
      <c r="P3" s="597"/>
      <c r="Q3" s="597"/>
      <c r="R3" s="600"/>
      <c r="S3" s="600"/>
      <c r="T3" s="600"/>
      <c r="U3" s="600"/>
      <c r="V3" s="601"/>
      <c r="W3" s="491" t="s">
        <v>85</v>
      </c>
      <c r="X3" s="492"/>
      <c r="Y3" s="492"/>
      <c r="Z3" s="492"/>
      <c r="AA3" s="492"/>
      <c r="AB3" s="596"/>
      <c r="AC3" s="600"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90</v>
      </c>
      <c r="CU3" s="492"/>
      <c r="CV3" s="492"/>
      <c r="CW3" s="492"/>
      <c r="CX3" s="492"/>
      <c r="CY3" s="492"/>
      <c r="CZ3" s="492"/>
      <c r="DA3" s="562"/>
      <c r="DB3" s="491" t="s">
        <v>91</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92</v>
      </c>
      <c r="AZ4" s="449"/>
      <c r="BA4" s="449"/>
      <c r="BB4" s="449"/>
      <c r="BC4" s="449"/>
      <c r="BD4" s="449"/>
      <c r="BE4" s="449"/>
      <c r="BF4" s="449"/>
      <c r="BG4" s="449"/>
      <c r="BH4" s="449"/>
      <c r="BI4" s="449"/>
      <c r="BJ4" s="449"/>
      <c r="BK4" s="449"/>
      <c r="BL4" s="449"/>
      <c r="BM4" s="450"/>
      <c r="BN4" s="451">
        <v>21871062</v>
      </c>
      <c r="BO4" s="452"/>
      <c r="BP4" s="452"/>
      <c r="BQ4" s="452"/>
      <c r="BR4" s="452"/>
      <c r="BS4" s="452"/>
      <c r="BT4" s="452"/>
      <c r="BU4" s="453"/>
      <c r="BV4" s="451">
        <v>25587946</v>
      </c>
      <c r="BW4" s="452"/>
      <c r="BX4" s="452"/>
      <c r="BY4" s="452"/>
      <c r="BZ4" s="452"/>
      <c r="CA4" s="452"/>
      <c r="CB4" s="452"/>
      <c r="CC4" s="453"/>
      <c r="CD4" s="588" t="s">
        <v>93</v>
      </c>
      <c r="CE4" s="589"/>
      <c r="CF4" s="589"/>
      <c r="CG4" s="589"/>
      <c r="CH4" s="589"/>
      <c r="CI4" s="589"/>
      <c r="CJ4" s="589"/>
      <c r="CK4" s="589"/>
      <c r="CL4" s="589"/>
      <c r="CM4" s="589"/>
      <c r="CN4" s="589"/>
      <c r="CO4" s="589"/>
      <c r="CP4" s="589"/>
      <c r="CQ4" s="589"/>
      <c r="CR4" s="589"/>
      <c r="CS4" s="590"/>
      <c r="CT4" s="591">
        <v>6.3</v>
      </c>
      <c r="CU4" s="592"/>
      <c r="CV4" s="592"/>
      <c r="CW4" s="592"/>
      <c r="CX4" s="592"/>
      <c r="CY4" s="592"/>
      <c r="CZ4" s="592"/>
      <c r="DA4" s="593"/>
      <c r="DB4" s="591">
        <v>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94</v>
      </c>
      <c r="AN5" s="379"/>
      <c r="AO5" s="379"/>
      <c r="AP5" s="379"/>
      <c r="AQ5" s="379"/>
      <c r="AR5" s="379"/>
      <c r="AS5" s="379"/>
      <c r="AT5" s="380"/>
      <c r="AU5" s="480" t="s">
        <v>95</v>
      </c>
      <c r="AV5" s="481"/>
      <c r="AW5" s="481"/>
      <c r="AX5" s="481"/>
      <c r="AY5" s="436" t="s">
        <v>96</v>
      </c>
      <c r="AZ5" s="437"/>
      <c r="BA5" s="437"/>
      <c r="BB5" s="437"/>
      <c r="BC5" s="437"/>
      <c r="BD5" s="437"/>
      <c r="BE5" s="437"/>
      <c r="BF5" s="437"/>
      <c r="BG5" s="437"/>
      <c r="BH5" s="437"/>
      <c r="BI5" s="437"/>
      <c r="BJ5" s="437"/>
      <c r="BK5" s="437"/>
      <c r="BL5" s="437"/>
      <c r="BM5" s="438"/>
      <c r="BN5" s="422">
        <v>21059921</v>
      </c>
      <c r="BO5" s="423"/>
      <c r="BP5" s="423"/>
      <c r="BQ5" s="423"/>
      <c r="BR5" s="423"/>
      <c r="BS5" s="423"/>
      <c r="BT5" s="423"/>
      <c r="BU5" s="424"/>
      <c r="BV5" s="422">
        <v>24672575</v>
      </c>
      <c r="BW5" s="423"/>
      <c r="BX5" s="423"/>
      <c r="BY5" s="423"/>
      <c r="BZ5" s="423"/>
      <c r="CA5" s="423"/>
      <c r="CB5" s="423"/>
      <c r="CC5" s="424"/>
      <c r="CD5" s="462" t="s">
        <v>97</v>
      </c>
      <c r="CE5" s="382"/>
      <c r="CF5" s="382"/>
      <c r="CG5" s="382"/>
      <c r="CH5" s="382"/>
      <c r="CI5" s="382"/>
      <c r="CJ5" s="382"/>
      <c r="CK5" s="382"/>
      <c r="CL5" s="382"/>
      <c r="CM5" s="382"/>
      <c r="CN5" s="382"/>
      <c r="CO5" s="382"/>
      <c r="CP5" s="382"/>
      <c r="CQ5" s="382"/>
      <c r="CR5" s="382"/>
      <c r="CS5" s="463"/>
      <c r="CT5" s="419">
        <v>88.6</v>
      </c>
      <c r="CU5" s="420"/>
      <c r="CV5" s="420"/>
      <c r="CW5" s="420"/>
      <c r="CX5" s="420"/>
      <c r="CY5" s="420"/>
      <c r="CZ5" s="420"/>
      <c r="DA5" s="421"/>
      <c r="DB5" s="419">
        <v>89</v>
      </c>
      <c r="DC5" s="420"/>
      <c r="DD5" s="420"/>
      <c r="DE5" s="420"/>
      <c r="DF5" s="420"/>
      <c r="DG5" s="420"/>
      <c r="DH5" s="420"/>
      <c r="DI5" s="421"/>
    </row>
    <row r="6" spans="1:119" ht="18.75" customHeight="1" x14ac:dyDescent="0.15">
      <c r="A6" s="178"/>
      <c r="B6" s="568" t="s">
        <v>98</v>
      </c>
      <c r="C6" s="409"/>
      <c r="D6" s="409"/>
      <c r="E6" s="569"/>
      <c r="F6" s="569"/>
      <c r="G6" s="569"/>
      <c r="H6" s="569"/>
      <c r="I6" s="569"/>
      <c r="J6" s="569"/>
      <c r="K6" s="569"/>
      <c r="L6" s="569" t="s">
        <v>99</v>
      </c>
      <c r="M6" s="569"/>
      <c r="N6" s="569"/>
      <c r="O6" s="569"/>
      <c r="P6" s="569"/>
      <c r="Q6" s="569"/>
      <c r="R6" s="407"/>
      <c r="S6" s="407"/>
      <c r="T6" s="407"/>
      <c r="U6" s="407"/>
      <c r="V6" s="575"/>
      <c r="W6" s="512" t="s">
        <v>100</v>
      </c>
      <c r="X6" s="408"/>
      <c r="Y6" s="408"/>
      <c r="Z6" s="408"/>
      <c r="AA6" s="408"/>
      <c r="AB6" s="409"/>
      <c r="AC6" s="580" t="s">
        <v>101</v>
      </c>
      <c r="AD6" s="581"/>
      <c r="AE6" s="581"/>
      <c r="AF6" s="581"/>
      <c r="AG6" s="581"/>
      <c r="AH6" s="581"/>
      <c r="AI6" s="581"/>
      <c r="AJ6" s="581"/>
      <c r="AK6" s="581"/>
      <c r="AL6" s="582"/>
      <c r="AM6" s="479" t="s">
        <v>102</v>
      </c>
      <c r="AN6" s="379"/>
      <c r="AO6" s="379"/>
      <c r="AP6" s="379"/>
      <c r="AQ6" s="379"/>
      <c r="AR6" s="379"/>
      <c r="AS6" s="379"/>
      <c r="AT6" s="380"/>
      <c r="AU6" s="480" t="s">
        <v>103</v>
      </c>
      <c r="AV6" s="481"/>
      <c r="AW6" s="481"/>
      <c r="AX6" s="481"/>
      <c r="AY6" s="436" t="s">
        <v>104</v>
      </c>
      <c r="AZ6" s="437"/>
      <c r="BA6" s="437"/>
      <c r="BB6" s="437"/>
      <c r="BC6" s="437"/>
      <c r="BD6" s="437"/>
      <c r="BE6" s="437"/>
      <c r="BF6" s="437"/>
      <c r="BG6" s="437"/>
      <c r="BH6" s="437"/>
      <c r="BI6" s="437"/>
      <c r="BJ6" s="437"/>
      <c r="BK6" s="437"/>
      <c r="BL6" s="437"/>
      <c r="BM6" s="438"/>
      <c r="BN6" s="422">
        <v>811141</v>
      </c>
      <c r="BO6" s="423"/>
      <c r="BP6" s="423"/>
      <c r="BQ6" s="423"/>
      <c r="BR6" s="423"/>
      <c r="BS6" s="423"/>
      <c r="BT6" s="423"/>
      <c r="BU6" s="424"/>
      <c r="BV6" s="422">
        <v>915371</v>
      </c>
      <c r="BW6" s="423"/>
      <c r="BX6" s="423"/>
      <c r="BY6" s="423"/>
      <c r="BZ6" s="423"/>
      <c r="CA6" s="423"/>
      <c r="CB6" s="423"/>
      <c r="CC6" s="424"/>
      <c r="CD6" s="462" t="s">
        <v>105</v>
      </c>
      <c r="CE6" s="382"/>
      <c r="CF6" s="382"/>
      <c r="CG6" s="382"/>
      <c r="CH6" s="382"/>
      <c r="CI6" s="382"/>
      <c r="CJ6" s="382"/>
      <c r="CK6" s="382"/>
      <c r="CL6" s="382"/>
      <c r="CM6" s="382"/>
      <c r="CN6" s="382"/>
      <c r="CO6" s="382"/>
      <c r="CP6" s="382"/>
      <c r="CQ6" s="382"/>
      <c r="CR6" s="382"/>
      <c r="CS6" s="463"/>
      <c r="CT6" s="565">
        <v>92.6</v>
      </c>
      <c r="CU6" s="566"/>
      <c r="CV6" s="566"/>
      <c r="CW6" s="566"/>
      <c r="CX6" s="566"/>
      <c r="CY6" s="566"/>
      <c r="CZ6" s="566"/>
      <c r="DA6" s="567"/>
      <c r="DB6" s="565">
        <v>93.6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106</v>
      </c>
      <c r="AN7" s="379"/>
      <c r="AO7" s="379"/>
      <c r="AP7" s="379"/>
      <c r="AQ7" s="379"/>
      <c r="AR7" s="379"/>
      <c r="AS7" s="379"/>
      <c r="AT7" s="380"/>
      <c r="AU7" s="480" t="s">
        <v>107</v>
      </c>
      <c r="AV7" s="481"/>
      <c r="AW7" s="481"/>
      <c r="AX7" s="481"/>
      <c r="AY7" s="436" t="s">
        <v>108</v>
      </c>
      <c r="AZ7" s="437"/>
      <c r="BA7" s="437"/>
      <c r="BB7" s="437"/>
      <c r="BC7" s="437"/>
      <c r="BD7" s="437"/>
      <c r="BE7" s="437"/>
      <c r="BF7" s="437"/>
      <c r="BG7" s="437"/>
      <c r="BH7" s="437"/>
      <c r="BI7" s="437"/>
      <c r="BJ7" s="437"/>
      <c r="BK7" s="437"/>
      <c r="BL7" s="437"/>
      <c r="BM7" s="438"/>
      <c r="BN7" s="422">
        <v>127251</v>
      </c>
      <c r="BO7" s="423"/>
      <c r="BP7" s="423"/>
      <c r="BQ7" s="423"/>
      <c r="BR7" s="423"/>
      <c r="BS7" s="423"/>
      <c r="BT7" s="423"/>
      <c r="BU7" s="424"/>
      <c r="BV7" s="422">
        <v>195417</v>
      </c>
      <c r="BW7" s="423"/>
      <c r="BX7" s="423"/>
      <c r="BY7" s="423"/>
      <c r="BZ7" s="423"/>
      <c r="CA7" s="423"/>
      <c r="CB7" s="423"/>
      <c r="CC7" s="424"/>
      <c r="CD7" s="462" t="s">
        <v>109</v>
      </c>
      <c r="CE7" s="382"/>
      <c r="CF7" s="382"/>
      <c r="CG7" s="382"/>
      <c r="CH7" s="382"/>
      <c r="CI7" s="382"/>
      <c r="CJ7" s="382"/>
      <c r="CK7" s="382"/>
      <c r="CL7" s="382"/>
      <c r="CM7" s="382"/>
      <c r="CN7" s="382"/>
      <c r="CO7" s="382"/>
      <c r="CP7" s="382"/>
      <c r="CQ7" s="382"/>
      <c r="CR7" s="382"/>
      <c r="CS7" s="463"/>
      <c r="CT7" s="422">
        <v>10801784</v>
      </c>
      <c r="CU7" s="423"/>
      <c r="CV7" s="423"/>
      <c r="CW7" s="423"/>
      <c r="CX7" s="423"/>
      <c r="CY7" s="423"/>
      <c r="CZ7" s="423"/>
      <c r="DA7" s="424"/>
      <c r="DB7" s="422">
        <v>10325888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110</v>
      </c>
      <c r="AN8" s="379"/>
      <c r="AO8" s="379"/>
      <c r="AP8" s="379"/>
      <c r="AQ8" s="379"/>
      <c r="AR8" s="379"/>
      <c r="AS8" s="379"/>
      <c r="AT8" s="380"/>
      <c r="AU8" s="480" t="s">
        <v>95</v>
      </c>
      <c r="AV8" s="481"/>
      <c r="AW8" s="481"/>
      <c r="AX8" s="481"/>
      <c r="AY8" s="436" t="s">
        <v>111</v>
      </c>
      <c r="AZ8" s="437"/>
      <c r="BA8" s="437"/>
      <c r="BB8" s="437"/>
      <c r="BC8" s="437"/>
      <c r="BD8" s="437"/>
      <c r="BE8" s="437"/>
      <c r="BF8" s="437"/>
      <c r="BG8" s="437"/>
      <c r="BH8" s="437"/>
      <c r="BI8" s="437"/>
      <c r="BJ8" s="437"/>
      <c r="BK8" s="437"/>
      <c r="BL8" s="437"/>
      <c r="BM8" s="438"/>
      <c r="BN8" s="422">
        <v>683890</v>
      </c>
      <c r="BO8" s="423"/>
      <c r="BP8" s="423"/>
      <c r="BQ8" s="423"/>
      <c r="BR8" s="423"/>
      <c r="BS8" s="423"/>
      <c r="BT8" s="423"/>
      <c r="BU8" s="424"/>
      <c r="BV8" s="422">
        <v>719954</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0.57999999999999996</v>
      </c>
      <c r="CU8" s="526"/>
      <c r="CV8" s="526"/>
      <c r="CW8" s="526"/>
      <c r="CX8" s="526"/>
      <c r="CY8" s="526"/>
      <c r="CZ8" s="526"/>
      <c r="DA8" s="527"/>
      <c r="DB8" s="525">
        <v>0.57999999999999996</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40991</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-36064</v>
      </c>
      <c r="BO9" s="423"/>
      <c r="BP9" s="423"/>
      <c r="BQ9" s="423"/>
      <c r="BR9" s="423"/>
      <c r="BS9" s="423"/>
      <c r="BT9" s="423"/>
      <c r="BU9" s="424"/>
      <c r="BV9" s="422">
        <v>83109</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13.6</v>
      </c>
      <c r="CU9" s="420"/>
      <c r="CV9" s="420"/>
      <c r="CW9" s="420"/>
      <c r="CX9" s="420"/>
      <c r="CY9" s="420"/>
      <c r="CZ9" s="420"/>
      <c r="DA9" s="421"/>
      <c r="DB9" s="419">
        <v>11.9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120</v>
      </c>
      <c r="M10" s="379"/>
      <c r="N10" s="379"/>
      <c r="O10" s="379"/>
      <c r="P10" s="379"/>
      <c r="Q10" s="380"/>
      <c r="R10" s="375">
        <v>42512</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103</v>
      </c>
      <c r="AV10" s="481"/>
      <c r="AW10" s="481"/>
      <c r="AX10" s="481"/>
      <c r="AY10" s="436" t="s">
        <v>122</v>
      </c>
      <c r="AZ10" s="437"/>
      <c r="BA10" s="437"/>
      <c r="BB10" s="437"/>
      <c r="BC10" s="437"/>
      <c r="BD10" s="437"/>
      <c r="BE10" s="437"/>
      <c r="BF10" s="437"/>
      <c r="BG10" s="437"/>
      <c r="BH10" s="437"/>
      <c r="BI10" s="437"/>
      <c r="BJ10" s="437"/>
      <c r="BK10" s="437"/>
      <c r="BL10" s="437"/>
      <c r="BM10" s="438"/>
      <c r="BN10" s="422">
        <v>503838</v>
      </c>
      <c r="BO10" s="423"/>
      <c r="BP10" s="423"/>
      <c r="BQ10" s="423"/>
      <c r="BR10" s="423"/>
      <c r="BS10" s="423"/>
      <c r="BT10" s="423"/>
      <c r="BU10" s="424"/>
      <c r="BV10" s="422">
        <v>200893</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95</v>
      </c>
      <c r="AV11" s="481"/>
      <c r="AW11" s="481"/>
      <c r="AX11" s="481"/>
      <c r="AY11" s="436" t="s">
        <v>127</v>
      </c>
      <c r="AZ11" s="437"/>
      <c r="BA11" s="437"/>
      <c r="BB11" s="437"/>
      <c r="BC11" s="437"/>
      <c r="BD11" s="437"/>
      <c r="BE11" s="437"/>
      <c r="BF11" s="437"/>
      <c r="BG11" s="437"/>
      <c r="BH11" s="437"/>
      <c r="BI11" s="437"/>
      <c r="BJ11" s="437"/>
      <c r="BK11" s="437"/>
      <c r="BL11" s="437"/>
      <c r="BM11" s="438"/>
      <c r="BN11" s="422">
        <v>129020</v>
      </c>
      <c r="BO11" s="423"/>
      <c r="BP11" s="423"/>
      <c r="BQ11" s="423"/>
      <c r="BR11" s="423"/>
      <c r="BS11" s="423"/>
      <c r="BT11" s="423"/>
      <c r="BU11" s="424"/>
      <c r="BV11" s="422">
        <v>47884</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41756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117</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40914</v>
      </c>
      <c r="S13" s="510"/>
      <c r="T13" s="510"/>
      <c r="U13" s="510"/>
      <c r="V13" s="511"/>
      <c r="W13" s="512" t="s">
        <v>141</v>
      </c>
      <c r="X13" s="408"/>
      <c r="Y13" s="408"/>
      <c r="Z13" s="408"/>
      <c r="AA13" s="408"/>
      <c r="AB13" s="409"/>
      <c r="AC13" s="375">
        <v>1651</v>
      </c>
      <c r="AD13" s="376"/>
      <c r="AE13" s="376"/>
      <c r="AF13" s="376"/>
      <c r="AG13" s="377"/>
      <c r="AH13" s="375">
        <v>1975</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596794</v>
      </c>
      <c r="BO13" s="423"/>
      <c r="BP13" s="423"/>
      <c r="BQ13" s="423"/>
      <c r="BR13" s="423"/>
      <c r="BS13" s="423"/>
      <c r="BT13" s="423"/>
      <c r="BU13" s="424"/>
      <c r="BV13" s="422">
        <v>331886</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7.2</v>
      </c>
      <c r="CU13" s="420"/>
      <c r="CV13" s="420"/>
      <c r="CW13" s="420"/>
      <c r="CX13" s="420"/>
      <c r="CY13" s="420"/>
      <c r="CZ13" s="420"/>
      <c r="DA13" s="421"/>
      <c r="DB13" s="419">
        <v>7.1</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41988</v>
      </c>
      <c r="S14" s="510"/>
      <c r="T14" s="510"/>
      <c r="U14" s="510"/>
      <c r="V14" s="511"/>
      <c r="W14" s="513"/>
      <c r="X14" s="411"/>
      <c r="Y14" s="411"/>
      <c r="Z14" s="411"/>
      <c r="AA14" s="411"/>
      <c r="AB14" s="412"/>
      <c r="AC14" s="502">
        <v>8.8000000000000007</v>
      </c>
      <c r="AD14" s="503"/>
      <c r="AE14" s="503"/>
      <c r="AF14" s="503"/>
      <c r="AG14" s="504"/>
      <c r="AH14" s="502">
        <v>9.5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10.199999999999999</v>
      </c>
      <c r="CU14" s="520"/>
      <c r="CV14" s="520"/>
      <c r="CW14" s="520"/>
      <c r="CX14" s="520"/>
      <c r="CY14" s="520"/>
      <c r="CZ14" s="520"/>
      <c r="DA14" s="521"/>
      <c r="DB14" s="519">
        <v>23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140</v>
      </c>
      <c r="N15" s="507"/>
      <c r="O15" s="507"/>
      <c r="P15" s="507"/>
      <c r="Q15" s="508"/>
      <c r="R15" s="509">
        <v>41082</v>
      </c>
      <c r="S15" s="510"/>
      <c r="T15" s="510"/>
      <c r="U15" s="510"/>
      <c r="V15" s="511"/>
      <c r="W15" s="512" t="s">
        <v>148</v>
      </c>
      <c r="X15" s="408"/>
      <c r="Y15" s="408"/>
      <c r="Z15" s="408"/>
      <c r="AA15" s="408"/>
      <c r="AB15" s="409"/>
      <c r="AC15" s="375">
        <v>5486</v>
      </c>
      <c r="AD15" s="376"/>
      <c r="AE15" s="376"/>
      <c r="AF15" s="376"/>
      <c r="AG15" s="377"/>
      <c r="AH15" s="375">
        <v>6138</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5088649</v>
      </c>
      <c r="BO15" s="452"/>
      <c r="BP15" s="452"/>
      <c r="BQ15" s="452"/>
      <c r="BR15" s="452"/>
      <c r="BS15" s="452"/>
      <c r="BT15" s="452"/>
      <c r="BU15" s="453"/>
      <c r="BV15" s="451">
        <v>4948078</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29.1</v>
      </c>
      <c r="AD16" s="503"/>
      <c r="AE16" s="503"/>
      <c r="AF16" s="503"/>
      <c r="AG16" s="504"/>
      <c r="AH16" s="502">
        <v>29.6</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8855182</v>
      </c>
      <c r="BO16" s="423"/>
      <c r="BP16" s="423"/>
      <c r="BQ16" s="423"/>
      <c r="BR16" s="423"/>
      <c r="BS16" s="423"/>
      <c r="BT16" s="423"/>
      <c r="BU16" s="424"/>
      <c r="BV16" s="422">
        <v>8540742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11728</v>
      </c>
      <c r="AD17" s="376"/>
      <c r="AE17" s="376"/>
      <c r="AF17" s="376"/>
      <c r="AG17" s="377"/>
      <c r="AH17" s="375">
        <v>12626</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6383065</v>
      </c>
      <c r="BO17" s="423"/>
      <c r="BP17" s="423"/>
      <c r="BQ17" s="423"/>
      <c r="BR17" s="423"/>
      <c r="BS17" s="423"/>
      <c r="BT17" s="423"/>
      <c r="BU17" s="424"/>
      <c r="BV17" s="422">
        <v>6204426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98.55</v>
      </c>
      <c r="M18" s="475"/>
      <c r="N18" s="475"/>
      <c r="O18" s="475"/>
      <c r="P18" s="475"/>
      <c r="Q18" s="475"/>
      <c r="R18" s="476"/>
      <c r="S18" s="476"/>
      <c r="T18" s="476"/>
      <c r="U18" s="476"/>
      <c r="V18" s="477"/>
      <c r="W18" s="493"/>
      <c r="X18" s="494"/>
      <c r="Y18" s="494"/>
      <c r="Z18" s="494"/>
      <c r="AA18" s="494"/>
      <c r="AB18" s="518"/>
      <c r="AC18" s="392">
        <v>62.2</v>
      </c>
      <c r="AD18" s="393"/>
      <c r="AE18" s="393"/>
      <c r="AF18" s="393"/>
      <c r="AG18" s="478"/>
      <c r="AH18" s="392">
        <v>60.9</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9758956</v>
      </c>
      <c r="BO18" s="423"/>
      <c r="BP18" s="423"/>
      <c r="BQ18" s="423"/>
      <c r="BR18" s="423"/>
      <c r="BS18" s="423"/>
      <c r="BT18" s="423"/>
      <c r="BU18" s="424"/>
      <c r="BV18" s="422">
        <v>9515352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416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13260963</v>
      </c>
      <c r="BO19" s="423"/>
      <c r="BP19" s="423"/>
      <c r="BQ19" s="423"/>
      <c r="BR19" s="423"/>
      <c r="BS19" s="423"/>
      <c r="BT19" s="423"/>
      <c r="BU19" s="424"/>
      <c r="BV19" s="422">
        <v>13224727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16831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20014769</v>
      </c>
      <c r="BO22" s="452"/>
      <c r="BP22" s="452"/>
      <c r="BQ22" s="452"/>
      <c r="BR22" s="452"/>
      <c r="BS22" s="452"/>
      <c r="BT22" s="452"/>
      <c r="BU22" s="453"/>
      <c r="BV22" s="451">
        <v>19939801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13437485</v>
      </c>
      <c r="BO23" s="423"/>
      <c r="BP23" s="423"/>
      <c r="BQ23" s="423"/>
      <c r="BR23" s="423"/>
      <c r="BS23" s="423"/>
      <c r="BT23" s="423"/>
      <c r="BU23" s="424"/>
      <c r="BV23" s="422">
        <v>13341126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8930</v>
      </c>
      <c r="R24" s="376"/>
      <c r="S24" s="376"/>
      <c r="T24" s="376"/>
      <c r="U24" s="376"/>
      <c r="V24" s="377"/>
      <c r="W24" s="465"/>
      <c r="X24" s="402"/>
      <c r="Y24" s="403"/>
      <c r="Z24" s="378" t="s">
        <v>173</v>
      </c>
      <c r="AA24" s="379"/>
      <c r="AB24" s="379"/>
      <c r="AC24" s="379"/>
      <c r="AD24" s="379"/>
      <c r="AE24" s="379"/>
      <c r="AF24" s="379"/>
      <c r="AG24" s="380"/>
      <c r="AH24" s="375">
        <v>293</v>
      </c>
      <c r="AI24" s="376"/>
      <c r="AJ24" s="376"/>
      <c r="AK24" s="376"/>
      <c r="AL24" s="377"/>
      <c r="AM24" s="375">
        <v>908886</v>
      </c>
      <c r="AN24" s="376"/>
      <c r="AO24" s="376"/>
      <c r="AP24" s="376"/>
      <c r="AQ24" s="376"/>
      <c r="AR24" s="377"/>
      <c r="AS24" s="375">
        <v>3102</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13091814</v>
      </c>
      <c r="BO24" s="423"/>
      <c r="BP24" s="423"/>
      <c r="BQ24" s="423"/>
      <c r="BR24" s="423"/>
      <c r="BS24" s="423"/>
      <c r="BT24" s="423"/>
      <c r="BU24" s="424"/>
      <c r="BV24" s="422">
        <v>12864842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7270</v>
      </c>
      <c r="R25" s="376"/>
      <c r="S25" s="376"/>
      <c r="T25" s="376"/>
      <c r="U25" s="376"/>
      <c r="V25" s="377"/>
      <c r="W25" s="465"/>
      <c r="X25" s="402"/>
      <c r="Y25" s="403"/>
      <c r="Z25" s="378" t="s">
        <v>176</v>
      </c>
      <c r="AA25" s="379"/>
      <c r="AB25" s="379"/>
      <c r="AC25" s="379"/>
      <c r="AD25" s="379"/>
      <c r="AE25" s="379"/>
      <c r="AF25" s="379"/>
      <c r="AG25" s="380"/>
      <c r="AH25" s="375" t="s">
        <v>129</v>
      </c>
      <c r="AI25" s="376"/>
      <c r="AJ25" s="376"/>
      <c r="AK25" s="376"/>
      <c r="AL25" s="377"/>
      <c r="AM25" s="375" t="s">
        <v>129</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3643682</v>
      </c>
      <c r="BO25" s="452"/>
      <c r="BP25" s="452"/>
      <c r="BQ25" s="452"/>
      <c r="BR25" s="452"/>
      <c r="BS25" s="452"/>
      <c r="BT25" s="452"/>
      <c r="BU25" s="453"/>
      <c r="BV25" s="451">
        <v>4948669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6220</v>
      </c>
      <c r="R26" s="376"/>
      <c r="S26" s="376"/>
      <c r="T26" s="376"/>
      <c r="U26" s="376"/>
      <c r="V26" s="377"/>
      <c r="W26" s="465"/>
      <c r="X26" s="402"/>
      <c r="Y26" s="403"/>
      <c r="Z26" s="378" t="s">
        <v>179</v>
      </c>
      <c r="AA26" s="433"/>
      <c r="AB26" s="433"/>
      <c r="AC26" s="433"/>
      <c r="AD26" s="433"/>
      <c r="AE26" s="433"/>
      <c r="AF26" s="433"/>
      <c r="AG26" s="434"/>
      <c r="AH26" s="375">
        <v>16</v>
      </c>
      <c r="AI26" s="376"/>
      <c r="AJ26" s="376"/>
      <c r="AK26" s="376"/>
      <c r="AL26" s="377"/>
      <c r="AM26" s="375">
        <v>55072</v>
      </c>
      <c r="AN26" s="376"/>
      <c r="AO26" s="376"/>
      <c r="AP26" s="376"/>
      <c r="AQ26" s="376"/>
      <c r="AR26" s="377"/>
      <c r="AS26" s="375">
        <v>3442</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4270</v>
      </c>
      <c r="R27" s="376"/>
      <c r="S27" s="376"/>
      <c r="T27" s="376"/>
      <c r="U27" s="376"/>
      <c r="V27" s="377"/>
      <c r="W27" s="465"/>
      <c r="X27" s="402"/>
      <c r="Y27" s="403"/>
      <c r="Z27" s="378" t="s">
        <v>183</v>
      </c>
      <c r="AA27" s="379"/>
      <c r="AB27" s="379"/>
      <c r="AC27" s="379"/>
      <c r="AD27" s="379"/>
      <c r="AE27" s="379"/>
      <c r="AF27" s="379"/>
      <c r="AG27" s="380"/>
      <c r="AH27" s="375" t="s">
        <v>138</v>
      </c>
      <c r="AI27" s="376"/>
      <c r="AJ27" s="376"/>
      <c r="AK27" s="376"/>
      <c r="AL27" s="377"/>
      <c r="AM27" s="375" t="s">
        <v>184</v>
      </c>
      <c r="AN27" s="376"/>
      <c r="AO27" s="376"/>
      <c r="AP27" s="376"/>
      <c r="AQ27" s="376"/>
      <c r="AR27" s="377"/>
      <c r="AS27" s="375" t="s">
        <v>138</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538941</v>
      </c>
      <c r="BO27" s="457"/>
      <c r="BP27" s="457"/>
      <c r="BQ27" s="457"/>
      <c r="BR27" s="457"/>
      <c r="BS27" s="457"/>
      <c r="BT27" s="457"/>
      <c r="BU27" s="458"/>
      <c r="BV27" s="456">
        <v>538941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3540</v>
      </c>
      <c r="R28" s="376"/>
      <c r="S28" s="376"/>
      <c r="T28" s="376"/>
      <c r="U28" s="376"/>
      <c r="V28" s="377"/>
      <c r="W28" s="465"/>
      <c r="X28" s="402"/>
      <c r="Y28" s="403"/>
      <c r="Z28" s="378" t="s">
        <v>187</v>
      </c>
      <c r="AA28" s="379"/>
      <c r="AB28" s="379"/>
      <c r="AC28" s="379"/>
      <c r="AD28" s="379"/>
      <c r="AE28" s="379"/>
      <c r="AF28" s="379"/>
      <c r="AG28" s="380"/>
      <c r="AH28" s="375" t="s">
        <v>130</v>
      </c>
      <c r="AI28" s="376"/>
      <c r="AJ28" s="376"/>
      <c r="AK28" s="376"/>
      <c r="AL28" s="377"/>
      <c r="AM28" s="375" t="s">
        <v>129</v>
      </c>
      <c r="AN28" s="376"/>
      <c r="AO28" s="376"/>
      <c r="AP28" s="376"/>
      <c r="AQ28" s="376"/>
      <c r="AR28" s="377"/>
      <c r="AS28" s="375" t="s">
        <v>138</v>
      </c>
      <c r="AT28" s="376"/>
      <c r="AU28" s="376"/>
      <c r="AV28" s="376"/>
      <c r="AW28" s="376"/>
      <c r="AX28" s="435"/>
      <c r="AY28" s="439" t="s">
        <v>188</v>
      </c>
      <c r="AZ28" s="440"/>
      <c r="BA28" s="440"/>
      <c r="BB28" s="441"/>
      <c r="BC28" s="448" t="s">
        <v>49</v>
      </c>
      <c r="BD28" s="449"/>
      <c r="BE28" s="449"/>
      <c r="BF28" s="449"/>
      <c r="BG28" s="449"/>
      <c r="BH28" s="449"/>
      <c r="BI28" s="449"/>
      <c r="BJ28" s="449"/>
      <c r="BK28" s="449"/>
      <c r="BL28" s="449"/>
      <c r="BM28" s="450"/>
      <c r="BN28" s="451">
        <v>3649406</v>
      </c>
      <c r="BO28" s="452"/>
      <c r="BP28" s="452"/>
      <c r="BQ28" s="452"/>
      <c r="BR28" s="452"/>
      <c r="BS28" s="452"/>
      <c r="BT28" s="452"/>
      <c r="BU28" s="453"/>
      <c r="BV28" s="451">
        <v>2775568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17</v>
      </c>
      <c r="M29" s="376"/>
      <c r="N29" s="376"/>
      <c r="O29" s="376"/>
      <c r="P29" s="377"/>
      <c r="Q29" s="375">
        <v>3330</v>
      </c>
      <c r="R29" s="376"/>
      <c r="S29" s="376"/>
      <c r="T29" s="376"/>
      <c r="U29" s="376"/>
      <c r="V29" s="377"/>
      <c r="W29" s="466"/>
      <c r="X29" s="467"/>
      <c r="Y29" s="468"/>
      <c r="Z29" s="378" t="s">
        <v>190</v>
      </c>
      <c r="AA29" s="379"/>
      <c r="AB29" s="379"/>
      <c r="AC29" s="379"/>
      <c r="AD29" s="379"/>
      <c r="AE29" s="379"/>
      <c r="AF29" s="379"/>
      <c r="AG29" s="380"/>
      <c r="AH29" s="375">
        <v>293</v>
      </c>
      <c r="AI29" s="376"/>
      <c r="AJ29" s="376"/>
      <c r="AK29" s="376"/>
      <c r="AL29" s="377"/>
      <c r="AM29" s="375">
        <v>908886</v>
      </c>
      <c r="AN29" s="376"/>
      <c r="AO29" s="376"/>
      <c r="AP29" s="376"/>
      <c r="AQ29" s="376"/>
      <c r="AR29" s="377"/>
      <c r="AS29" s="375">
        <v>3102</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1228938</v>
      </c>
      <c r="BO29" s="423"/>
      <c r="BP29" s="423"/>
      <c r="BQ29" s="423"/>
      <c r="BR29" s="423"/>
      <c r="BS29" s="423"/>
      <c r="BT29" s="423"/>
      <c r="BU29" s="424"/>
      <c r="BV29" s="422">
        <v>1318335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98.1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51</v>
      </c>
      <c r="BD30" s="396"/>
      <c r="BE30" s="396"/>
      <c r="BF30" s="396"/>
      <c r="BG30" s="396"/>
      <c r="BH30" s="396"/>
      <c r="BI30" s="396"/>
      <c r="BJ30" s="396"/>
      <c r="BK30" s="396"/>
      <c r="BL30" s="396"/>
      <c r="BM30" s="397"/>
      <c r="BN30" s="456">
        <v>2582465</v>
      </c>
      <c r="BO30" s="457"/>
      <c r="BP30" s="457"/>
      <c r="BQ30" s="457"/>
      <c r="BR30" s="457"/>
      <c r="BS30" s="457"/>
      <c r="BT30" s="457"/>
      <c r="BU30" s="458"/>
      <c r="BV30" s="456">
        <v>2685017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199</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6</v>
      </c>
      <c r="V34" s="370"/>
      <c r="W34" s="371" t="str">
        <f>IF('各会計、関係団体の財政状況及び健全化判断比率'!B28="","",'各会計、関係団体の財政状況及び健全化判断比率'!B28)</f>
        <v>小諸市国民健康保険事業特別会計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IF('各会計、関係団体の財政状況及び健全化判断比率'!B31="","",'各会計、関係団体の財政状況及び健全化判断比率'!B31)</f>
        <v>小諸市水道事業会計</v>
      </c>
      <c r="AP34" s="371"/>
      <c r="AQ34" s="371"/>
      <c r="AR34" s="371"/>
      <c r="AS34" s="371"/>
      <c r="AT34" s="371"/>
      <c r="AU34" s="371"/>
      <c r="AV34" s="371"/>
      <c r="AW34" s="371"/>
      <c r="AX34" s="371"/>
      <c r="AY34" s="371"/>
      <c r="AZ34" s="371"/>
      <c r="BA34" s="371"/>
      <c r="BB34" s="371"/>
      <c r="BC34" s="371"/>
      <c r="BD34" s="178"/>
      <c r="BE34" s="370">
        <f>IF(BG34="","",MAX(C34:D43,U34:V43,AM34:AN43)+1)</f>
        <v>12</v>
      </c>
      <c r="BF34" s="370"/>
      <c r="BG34" s="371" t="str">
        <f>IF('各会計、関係団体の財政状況及び健全化判断比率'!B34="","",'各会計、関係団体の財政状況及び健全化判断比率'!B34)</f>
        <v>小諸公園事業特別会計</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佐久広域連合（一般会計）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23</v>
      </c>
      <c r="CP34" s="370"/>
      <c r="CQ34" s="371" t="str">
        <f>IF('各会計、関係団体の財政状況及び健全化判断比率'!BS7="","",'各会計、関係団体の財政状況及び健全化判断比率'!BS7)</f>
        <v>小諸市土地開発公社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小諸市等公平委員会特別会計</v>
      </c>
      <c r="F35" s="371"/>
      <c r="G35" s="371"/>
      <c r="H35" s="371"/>
      <c r="I35" s="371"/>
      <c r="J35" s="371"/>
      <c r="K35" s="371"/>
      <c r="L35" s="371"/>
      <c r="M35" s="371"/>
      <c r="N35" s="371"/>
      <c r="O35" s="371"/>
      <c r="P35" s="371"/>
      <c r="Q35" s="371"/>
      <c r="R35" s="371"/>
      <c r="S35" s="371"/>
      <c r="T35" s="178"/>
      <c r="U35" s="370">
        <f>IF(W35="","",U34+1)</f>
        <v>7</v>
      </c>
      <c r="V35" s="370"/>
      <c r="W35" s="371" t="str">
        <f>IF('各会計、関係団体の財政状況及び健全化判断比率'!B29="","",'各会計、関係団体の財政状況及び健全化判断比率'!B29)</f>
        <v>小諸市後期高齢者医療特別会計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IF('各会計、関係団体の財政状況及び健全化判断比率'!B32="","",'各会計、関係団体の財政状況及び健全化判断比率'!B32)</f>
        <v>小諸市公共下水道事業会計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佐久広域連合（消防特別会計）</v>
      </c>
      <c r="BZ35" s="371"/>
      <c r="CA35" s="371"/>
      <c r="CB35" s="371"/>
      <c r="CC35" s="371"/>
      <c r="CD35" s="371"/>
      <c r="CE35" s="371"/>
      <c r="CF35" s="371"/>
      <c r="CG35" s="371"/>
      <c r="CH35" s="371"/>
      <c r="CI35" s="371"/>
      <c r="CJ35" s="371"/>
      <c r="CK35" s="371"/>
      <c r="CL35" s="371"/>
      <c r="CM35" s="371"/>
      <c r="CN35" s="178"/>
      <c r="CO35" s="370">
        <f t="shared" ref="CO35:CO43" si="3">IF(CQ35="","",CO34+1)</f>
        <v>24</v>
      </c>
      <c r="CP35" s="370"/>
      <c r="CQ35" s="371" t="str">
        <f>IF('各会計、関係団体の財政状況及び健全化判断比率'!BS8="","",'各会計、関係団体の財政状況及び健全化判断比率'!BS8)</f>
        <v>こもろ観光局</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小諸市奨学資金特別会計</v>
      </c>
      <c r="F36" s="371"/>
      <c r="G36" s="371"/>
      <c r="H36" s="371"/>
      <c r="I36" s="371"/>
      <c r="J36" s="371"/>
      <c r="K36" s="371"/>
      <c r="L36" s="371"/>
      <c r="M36" s="371"/>
      <c r="N36" s="371"/>
      <c r="O36" s="371"/>
      <c r="P36" s="371"/>
      <c r="Q36" s="371"/>
      <c r="R36" s="371"/>
      <c r="S36" s="371"/>
      <c r="T36" s="178"/>
      <c r="U36" s="370">
        <f t="shared" ref="U36:U43" si="4">IF(W36="","",U35+1)</f>
        <v>8</v>
      </c>
      <c r="V36" s="370"/>
      <c r="W36" s="371" t="str">
        <f>IF('各会計、関係団体の財政状況及び健全化判断比率'!B30="","",'各会計、関係団体の財政状況及び健全化判断比率'!B30)</f>
        <v>小諸市介護保険事業特別会計</v>
      </c>
      <c r="X36" s="371"/>
      <c r="Y36" s="371"/>
      <c r="Z36" s="371"/>
      <c r="AA36" s="371"/>
      <c r="AB36" s="371"/>
      <c r="AC36" s="371"/>
      <c r="AD36" s="371"/>
      <c r="AE36" s="371"/>
      <c r="AF36" s="371"/>
      <c r="AG36" s="371"/>
      <c r="AH36" s="371"/>
      <c r="AI36" s="371"/>
      <c r="AJ36" s="371"/>
      <c r="AK36" s="371"/>
      <c r="AL36" s="178"/>
      <c r="AM36" s="370">
        <f t="shared" si="0"/>
        <v>11</v>
      </c>
      <c r="AN36" s="370"/>
      <c r="AO36" s="371" t="str">
        <f>IF('各会計、関係団体の財政状況及び健全化判断比率'!B33="","",'各会計、関係団体の財政状況及び健全化判断比率'!B33)</f>
        <v>小諸市農業集落排水事業会計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佐久広域連合（特別養護老人ホーム特別会計）</v>
      </c>
      <c r="BZ36" s="371"/>
      <c r="CA36" s="371"/>
      <c r="CB36" s="371"/>
      <c r="CC36" s="371"/>
      <c r="CD36" s="371"/>
      <c r="CE36" s="371"/>
      <c r="CF36" s="371"/>
      <c r="CG36" s="371"/>
      <c r="CH36" s="371"/>
      <c r="CI36" s="371"/>
      <c r="CJ36" s="371"/>
      <c r="CK36" s="371"/>
      <c r="CL36" s="371"/>
      <c r="CM36" s="371"/>
      <c r="CN36" s="178"/>
      <c r="CO36" s="370">
        <f t="shared" si="3"/>
        <v>25</v>
      </c>
      <c r="CP36" s="370"/>
      <c r="CQ36" s="371" t="str">
        <f>IF('各会計、関係団体の財政状況及び健全化判断比率'!BS9="","",'各会計、関係団体の財政状況及び健全化判断比率'!BS9)</f>
        <v>水みらい小諸</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小諸市住宅新築資金等貸付事業特別会計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16</v>
      </c>
      <c r="BX37" s="370"/>
      <c r="BY37" s="371" t="str">
        <f>IF('各会計、関係団体の財政状況及び健全化判断比率'!B71="","",'各会計、関係団体の財政状況及び健全化判断比率'!B71)</f>
        <v>佐久広域連合（救護施設特別会計）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f t="shared" ref="C38:C43" si="5">IF(E38="","",C37+1)</f>
        <v>5</v>
      </c>
      <c r="D38" s="370"/>
      <c r="E38" s="371" t="str">
        <f>IF('各会計、関係団体の財政状況及び健全化判断比率'!B11="","",'各会計、関係団体の財政状況及び健全化判断比率'!B11)</f>
        <v>小諸市野生鳥獣商品化施設運営事業特別会計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17</v>
      </c>
      <c r="BX38" s="370"/>
      <c r="BY38" s="371" t="str">
        <f>IF('各会計、関係団体の財政状況及び健全化判断比率'!B72="","",'各会計、関係団体の財政状況及び健全化判断比率'!B72)</f>
        <v>浅麓環境施設組合（一般会計）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18</v>
      </c>
      <c r="BX39" s="370"/>
      <c r="BY39" s="371" t="str">
        <f>IF('各会計、関係団体の財政状況及び健全化判断比率'!B73="","",'各会計、関係団体の財政状況及び健全化判断比率'!B73)</f>
        <v>浅麓水道企業団（水道事業会計）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19</v>
      </c>
      <c r="BX40" s="370"/>
      <c r="BY40" s="371" t="str">
        <f>IF('各会計、関係団体の財政状況及び健全化判断比率'!B74="","",'各会計、関係団体の財政状況及び健全化判断比率'!B74)</f>
        <v>長野県市町村自治振興組合（一般会計）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20</v>
      </c>
      <c r="BX41" s="370"/>
      <c r="BY41" s="371" t="str">
        <f>IF('各会計、関係団体の財政状況及び健全化判断比率'!B75="","",'各会計、関係団体の財政状況及び健全化判断比率'!B75)</f>
        <v>長野県後期高齢者医療広域連合（一般会計）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21</v>
      </c>
      <c r="BX42" s="370"/>
      <c r="BY42" s="371" t="str">
        <f>IF('各会計、関係団体の財政状況及び健全化判断比率'!B76="","",'各会計、関係団体の財政状況及び健全化判断比率'!B76)</f>
        <v>長野県後期高齢者医療広域連合（事業会計）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22</v>
      </c>
      <c r="BX43" s="370"/>
      <c r="BY43" s="371" t="str">
        <f>IF('各会計、関係団体の財政状況及び健全化判断比率'!B77="","",'各会計、関係団体の財政状況及び健全化判断比率'!B77)</f>
        <v>長野県民交通災害共済組合（一般会計）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Dd3OtgJ+bCXidYT2cdnlphQQStIROw9AO6K+Da+V6hrra/2H0htjUeoxUemF3ve732BAxKV6/Tdd7X/q9c2wA==" saltValue="V4zzy/n0hTn6lSGfiClk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229</v>
      </c>
      <c r="C5" s="695"/>
      <c r="D5" s="695"/>
      <c r="E5" s="695"/>
      <c r="F5" s="695"/>
      <c r="G5" s="695"/>
      <c r="H5" s="695"/>
      <c r="I5" s="695"/>
      <c r="J5" s="695"/>
      <c r="K5" s="695"/>
      <c r="L5" s="695"/>
      <c r="M5" s="695"/>
      <c r="N5" s="695"/>
      <c r="O5" s="695"/>
      <c r="P5" s="695"/>
      <c r="Q5" s="696"/>
      <c r="R5" s="681">
        <v>5406463</v>
      </c>
      <c r="S5" s="682"/>
      <c r="T5" s="682"/>
      <c r="U5" s="682"/>
      <c r="V5" s="682"/>
      <c r="W5" s="682"/>
      <c r="X5" s="682"/>
      <c r="Y5" s="725"/>
      <c r="Z5" s="743">
        <v>24.7</v>
      </c>
      <c r="AA5" s="743"/>
      <c r="AB5" s="743"/>
      <c r="AC5" s="743"/>
      <c r="AD5" s="744">
        <v>5144566</v>
      </c>
      <c r="AE5" s="744"/>
      <c r="AF5" s="744"/>
      <c r="AG5" s="744"/>
      <c r="AH5" s="744"/>
      <c r="AI5" s="744"/>
      <c r="AJ5" s="744"/>
      <c r="AK5" s="744"/>
      <c r="AL5" s="726">
        <v>48.8</v>
      </c>
      <c r="AM5" s="699"/>
      <c r="AN5" s="699"/>
      <c r="AO5" s="727"/>
      <c r="AP5" s="694" t="s">
        <v>230</v>
      </c>
      <c r="AQ5" s="695"/>
      <c r="AR5" s="695"/>
      <c r="AS5" s="695"/>
      <c r="AT5" s="695"/>
      <c r="AU5" s="695"/>
      <c r="AV5" s="695"/>
      <c r="AW5" s="695"/>
      <c r="AX5" s="695"/>
      <c r="AY5" s="695"/>
      <c r="AZ5" s="695"/>
      <c r="BA5" s="695"/>
      <c r="BB5" s="695"/>
      <c r="BC5" s="695"/>
      <c r="BD5" s="695"/>
      <c r="BE5" s="695"/>
      <c r="BF5" s="696"/>
      <c r="BG5" s="628">
        <v>5112281</v>
      </c>
      <c r="BH5" s="629"/>
      <c r="BI5" s="629"/>
      <c r="BJ5" s="629"/>
      <c r="BK5" s="629"/>
      <c r="BL5" s="629"/>
      <c r="BM5" s="629"/>
      <c r="BN5" s="630"/>
      <c r="BO5" s="655">
        <v>94.6</v>
      </c>
      <c r="BP5" s="655"/>
      <c r="BQ5" s="655"/>
      <c r="BR5" s="655"/>
      <c r="BS5" s="656">
        <v>77262</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233413</v>
      </c>
      <c r="S6" s="629"/>
      <c r="T6" s="629"/>
      <c r="U6" s="629"/>
      <c r="V6" s="629"/>
      <c r="W6" s="629"/>
      <c r="X6" s="629"/>
      <c r="Y6" s="630"/>
      <c r="Z6" s="655">
        <v>1.1000000000000001</v>
      </c>
      <c r="AA6" s="655"/>
      <c r="AB6" s="655"/>
      <c r="AC6" s="655"/>
      <c r="AD6" s="656">
        <v>233413</v>
      </c>
      <c r="AE6" s="656"/>
      <c r="AF6" s="656"/>
      <c r="AG6" s="656"/>
      <c r="AH6" s="656"/>
      <c r="AI6" s="656"/>
      <c r="AJ6" s="656"/>
      <c r="AK6" s="656"/>
      <c r="AL6" s="631">
        <v>2.2000000000000002</v>
      </c>
      <c r="AM6" s="632"/>
      <c r="AN6" s="632"/>
      <c r="AO6" s="657"/>
      <c r="AP6" s="625" t="s">
        <v>235</v>
      </c>
      <c r="AQ6" s="626"/>
      <c r="AR6" s="626"/>
      <c r="AS6" s="626"/>
      <c r="AT6" s="626"/>
      <c r="AU6" s="626"/>
      <c r="AV6" s="626"/>
      <c r="AW6" s="626"/>
      <c r="AX6" s="626"/>
      <c r="AY6" s="626"/>
      <c r="AZ6" s="626"/>
      <c r="BA6" s="626"/>
      <c r="BB6" s="626"/>
      <c r="BC6" s="626"/>
      <c r="BD6" s="626"/>
      <c r="BE6" s="626"/>
      <c r="BF6" s="627"/>
      <c r="BG6" s="628">
        <v>5112281</v>
      </c>
      <c r="BH6" s="629"/>
      <c r="BI6" s="629"/>
      <c r="BJ6" s="629"/>
      <c r="BK6" s="629"/>
      <c r="BL6" s="629"/>
      <c r="BM6" s="629"/>
      <c r="BN6" s="630"/>
      <c r="BO6" s="655">
        <v>94.6</v>
      </c>
      <c r="BP6" s="655"/>
      <c r="BQ6" s="655"/>
      <c r="BR6" s="655"/>
      <c r="BS6" s="656">
        <v>77262</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178226</v>
      </c>
      <c r="CS6" s="629"/>
      <c r="CT6" s="629"/>
      <c r="CU6" s="629"/>
      <c r="CV6" s="629"/>
      <c r="CW6" s="629"/>
      <c r="CX6" s="629"/>
      <c r="CY6" s="630"/>
      <c r="CZ6" s="726">
        <v>0.8</v>
      </c>
      <c r="DA6" s="699"/>
      <c r="DB6" s="699"/>
      <c r="DC6" s="729"/>
      <c r="DD6" s="634" t="s">
        <v>237</v>
      </c>
      <c r="DE6" s="629"/>
      <c r="DF6" s="629"/>
      <c r="DG6" s="629"/>
      <c r="DH6" s="629"/>
      <c r="DI6" s="629"/>
      <c r="DJ6" s="629"/>
      <c r="DK6" s="629"/>
      <c r="DL6" s="629"/>
      <c r="DM6" s="629"/>
      <c r="DN6" s="629"/>
      <c r="DO6" s="629"/>
      <c r="DP6" s="630"/>
      <c r="DQ6" s="634">
        <v>178206</v>
      </c>
      <c r="DR6" s="629"/>
      <c r="DS6" s="629"/>
      <c r="DT6" s="629"/>
      <c r="DU6" s="629"/>
      <c r="DV6" s="629"/>
      <c r="DW6" s="629"/>
      <c r="DX6" s="629"/>
      <c r="DY6" s="629"/>
      <c r="DZ6" s="629"/>
      <c r="EA6" s="629"/>
      <c r="EB6" s="629"/>
      <c r="EC6" s="669"/>
    </row>
    <row r="7" spans="2:143" ht="11.25" customHeight="1" x14ac:dyDescent="0.15">
      <c r="B7" s="625" t="s">
        <v>238</v>
      </c>
      <c r="C7" s="626"/>
      <c r="D7" s="626"/>
      <c r="E7" s="626"/>
      <c r="F7" s="626"/>
      <c r="G7" s="626"/>
      <c r="H7" s="626"/>
      <c r="I7" s="626"/>
      <c r="J7" s="626"/>
      <c r="K7" s="626"/>
      <c r="L7" s="626"/>
      <c r="M7" s="626"/>
      <c r="N7" s="626"/>
      <c r="O7" s="626"/>
      <c r="P7" s="626"/>
      <c r="Q7" s="627"/>
      <c r="R7" s="628">
        <v>3281</v>
      </c>
      <c r="S7" s="629"/>
      <c r="T7" s="629"/>
      <c r="U7" s="629"/>
      <c r="V7" s="629"/>
      <c r="W7" s="629"/>
      <c r="X7" s="629"/>
      <c r="Y7" s="630"/>
      <c r="Z7" s="655">
        <v>0</v>
      </c>
      <c r="AA7" s="655"/>
      <c r="AB7" s="655"/>
      <c r="AC7" s="655"/>
      <c r="AD7" s="656">
        <v>3281</v>
      </c>
      <c r="AE7" s="656"/>
      <c r="AF7" s="656"/>
      <c r="AG7" s="656"/>
      <c r="AH7" s="656"/>
      <c r="AI7" s="656"/>
      <c r="AJ7" s="656"/>
      <c r="AK7" s="656"/>
      <c r="AL7" s="631">
        <v>0</v>
      </c>
      <c r="AM7" s="632"/>
      <c r="AN7" s="632"/>
      <c r="AO7" s="657"/>
      <c r="AP7" s="625" t="s">
        <v>239</v>
      </c>
      <c r="AQ7" s="626"/>
      <c r="AR7" s="626"/>
      <c r="AS7" s="626"/>
      <c r="AT7" s="626"/>
      <c r="AU7" s="626"/>
      <c r="AV7" s="626"/>
      <c r="AW7" s="626"/>
      <c r="AX7" s="626"/>
      <c r="AY7" s="626"/>
      <c r="AZ7" s="626"/>
      <c r="BA7" s="626"/>
      <c r="BB7" s="626"/>
      <c r="BC7" s="626"/>
      <c r="BD7" s="626"/>
      <c r="BE7" s="626"/>
      <c r="BF7" s="627"/>
      <c r="BG7" s="628">
        <v>2422784</v>
      </c>
      <c r="BH7" s="629"/>
      <c r="BI7" s="629"/>
      <c r="BJ7" s="629"/>
      <c r="BK7" s="629"/>
      <c r="BL7" s="629"/>
      <c r="BM7" s="629"/>
      <c r="BN7" s="630"/>
      <c r="BO7" s="655">
        <v>44.8</v>
      </c>
      <c r="BP7" s="655"/>
      <c r="BQ7" s="655"/>
      <c r="BR7" s="655"/>
      <c r="BS7" s="656">
        <v>77262</v>
      </c>
      <c r="BT7" s="656"/>
      <c r="BU7" s="656"/>
      <c r="BV7" s="656"/>
      <c r="BW7" s="656"/>
      <c r="BX7" s="656"/>
      <c r="BY7" s="656"/>
      <c r="BZ7" s="656"/>
      <c r="CA7" s="656"/>
      <c r="CB7" s="714"/>
      <c r="CD7" s="670" t="s">
        <v>240</v>
      </c>
      <c r="CE7" s="667"/>
      <c r="CF7" s="667"/>
      <c r="CG7" s="667"/>
      <c r="CH7" s="667"/>
      <c r="CI7" s="667"/>
      <c r="CJ7" s="667"/>
      <c r="CK7" s="667"/>
      <c r="CL7" s="667"/>
      <c r="CM7" s="667"/>
      <c r="CN7" s="667"/>
      <c r="CO7" s="667"/>
      <c r="CP7" s="667"/>
      <c r="CQ7" s="668"/>
      <c r="CR7" s="628">
        <v>2337020</v>
      </c>
      <c r="CS7" s="629"/>
      <c r="CT7" s="629"/>
      <c r="CU7" s="629"/>
      <c r="CV7" s="629"/>
      <c r="CW7" s="629"/>
      <c r="CX7" s="629"/>
      <c r="CY7" s="630"/>
      <c r="CZ7" s="655">
        <v>11.1</v>
      </c>
      <c r="DA7" s="655"/>
      <c r="DB7" s="655"/>
      <c r="DC7" s="655"/>
      <c r="DD7" s="634">
        <v>19222</v>
      </c>
      <c r="DE7" s="629"/>
      <c r="DF7" s="629"/>
      <c r="DG7" s="629"/>
      <c r="DH7" s="629"/>
      <c r="DI7" s="629"/>
      <c r="DJ7" s="629"/>
      <c r="DK7" s="629"/>
      <c r="DL7" s="629"/>
      <c r="DM7" s="629"/>
      <c r="DN7" s="629"/>
      <c r="DO7" s="629"/>
      <c r="DP7" s="630"/>
      <c r="DQ7" s="634">
        <v>2015355</v>
      </c>
      <c r="DR7" s="629"/>
      <c r="DS7" s="629"/>
      <c r="DT7" s="629"/>
      <c r="DU7" s="629"/>
      <c r="DV7" s="629"/>
      <c r="DW7" s="629"/>
      <c r="DX7" s="629"/>
      <c r="DY7" s="629"/>
      <c r="DZ7" s="629"/>
      <c r="EA7" s="629"/>
      <c r="EB7" s="629"/>
      <c r="EC7" s="669"/>
    </row>
    <row r="8" spans="2:143" ht="11.25" customHeight="1" x14ac:dyDescent="0.15">
      <c r="B8" s="625" t="s">
        <v>241</v>
      </c>
      <c r="C8" s="626"/>
      <c r="D8" s="626"/>
      <c r="E8" s="626"/>
      <c r="F8" s="626"/>
      <c r="G8" s="626"/>
      <c r="H8" s="626"/>
      <c r="I8" s="626"/>
      <c r="J8" s="626"/>
      <c r="K8" s="626"/>
      <c r="L8" s="626"/>
      <c r="M8" s="626"/>
      <c r="N8" s="626"/>
      <c r="O8" s="626"/>
      <c r="P8" s="626"/>
      <c r="Q8" s="627"/>
      <c r="R8" s="628">
        <v>25395</v>
      </c>
      <c r="S8" s="629"/>
      <c r="T8" s="629"/>
      <c r="U8" s="629"/>
      <c r="V8" s="629"/>
      <c r="W8" s="629"/>
      <c r="X8" s="629"/>
      <c r="Y8" s="630"/>
      <c r="Z8" s="655">
        <v>0.1</v>
      </c>
      <c r="AA8" s="655"/>
      <c r="AB8" s="655"/>
      <c r="AC8" s="655"/>
      <c r="AD8" s="656">
        <v>25395</v>
      </c>
      <c r="AE8" s="656"/>
      <c r="AF8" s="656"/>
      <c r="AG8" s="656"/>
      <c r="AH8" s="656"/>
      <c r="AI8" s="656"/>
      <c r="AJ8" s="656"/>
      <c r="AK8" s="656"/>
      <c r="AL8" s="631">
        <v>0.2</v>
      </c>
      <c r="AM8" s="632"/>
      <c r="AN8" s="632"/>
      <c r="AO8" s="657"/>
      <c r="AP8" s="625" t="s">
        <v>242</v>
      </c>
      <c r="AQ8" s="626"/>
      <c r="AR8" s="626"/>
      <c r="AS8" s="626"/>
      <c r="AT8" s="626"/>
      <c r="AU8" s="626"/>
      <c r="AV8" s="626"/>
      <c r="AW8" s="626"/>
      <c r="AX8" s="626"/>
      <c r="AY8" s="626"/>
      <c r="AZ8" s="626"/>
      <c r="BA8" s="626"/>
      <c r="BB8" s="626"/>
      <c r="BC8" s="626"/>
      <c r="BD8" s="626"/>
      <c r="BE8" s="626"/>
      <c r="BF8" s="627"/>
      <c r="BG8" s="628">
        <v>76183</v>
      </c>
      <c r="BH8" s="629"/>
      <c r="BI8" s="629"/>
      <c r="BJ8" s="629"/>
      <c r="BK8" s="629"/>
      <c r="BL8" s="629"/>
      <c r="BM8" s="629"/>
      <c r="BN8" s="630"/>
      <c r="BO8" s="655">
        <v>1.4</v>
      </c>
      <c r="BP8" s="655"/>
      <c r="BQ8" s="655"/>
      <c r="BR8" s="655"/>
      <c r="BS8" s="656" t="s">
        <v>184</v>
      </c>
      <c r="BT8" s="656"/>
      <c r="BU8" s="656"/>
      <c r="BV8" s="656"/>
      <c r="BW8" s="656"/>
      <c r="BX8" s="656"/>
      <c r="BY8" s="656"/>
      <c r="BZ8" s="656"/>
      <c r="CA8" s="656"/>
      <c r="CB8" s="714"/>
      <c r="CD8" s="670" t="s">
        <v>243</v>
      </c>
      <c r="CE8" s="667"/>
      <c r="CF8" s="667"/>
      <c r="CG8" s="667"/>
      <c r="CH8" s="667"/>
      <c r="CI8" s="667"/>
      <c r="CJ8" s="667"/>
      <c r="CK8" s="667"/>
      <c r="CL8" s="667"/>
      <c r="CM8" s="667"/>
      <c r="CN8" s="667"/>
      <c r="CO8" s="667"/>
      <c r="CP8" s="667"/>
      <c r="CQ8" s="668"/>
      <c r="CR8" s="628">
        <v>7586850</v>
      </c>
      <c r="CS8" s="629"/>
      <c r="CT8" s="629"/>
      <c r="CU8" s="629"/>
      <c r="CV8" s="629"/>
      <c r="CW8" s="629"/>
      <c r="CX8" s="629"/>
      <c r="CY8" s="630"/>
      <c r="CZ8" s="655">
        <v>36</v>
      </c>
      <c r="DA8" s="655"/>
      <c r="DB8" s="655"/>
      <c r="DC8" s="655"/>
      <c r="DD8" s="634">
        <v>545194</v>
      </c>
      <c r="DE8" s="629"/>
      <c r="DF8" s="629"/>
      <c r="DG8" s="629"/>
      <c r="DH8" s="629"/>
      <c r="DI8" s="629"/>
      <c r="DJ8" s="629"/>
      <c r="DK8" s="629"/>
      <c r="DL8" s="629"/>
      <c r="DM8" s="629"/>
      <c r="DN8" s="629"/>
      <c r="DO8" s="629"/>
      <c r="DP8" s="630"/>
      <c r="DQ8" s="634">
        <v>3291451</v>
      </c>
      <c r="DR8" s="629"/>
      <c r="DS8" s="629"/>
      <c r="DT8" s="629"/>
      <c r="DU8" s="629"/>
      <c r="DV8" s="629"/>
      <c r="DW8" s="629"/>
      <c r="DX8" s="629"/>
      <c r="DY8" s="629"/>
      <c r="DZ8" s="629"/>
      <c r="EA8" s="629"/>
      <c r="EB8" s="629"/>
      <c r="EC8" s="669"/>
    </row>
    <row r="9" spans="2:143" ht="11.25" customHeight="1" x14ac:dyDescent="0.15">
      <c r="B9" s="625" t="s">
        <v>244</v>
      </c>
      <c r="C9" s="626"/>
      <c r="D9" s="626"/>
      <c r="E9" s="626"/>
      <c r="F9" s="626"/>
      <c r="G9" s="626"/>
      <c r="H9" s="626"/>
      <c r="I9" s="626"/>
      <c r="J9" s="626"/>
      <c r="K9" s="626"/>
      <c r="L9" s="626"/>
      <c r="M9" s="626"/>
      <c r="N9" s="626"/>
      <c r="O9" s="626"/>
      <c r="P9" s="626"/>
      <c r="Q9" s="627"/>
      <c r="R9" s="628">
        <v>27260</v>
      </c>
      <c r="S9" s="629"/>
      <c r="T9" s="629"/>
      <c r="U9" s="629"/>
      <c r="V9" s="629"/>
      <c r="W9" s="629"/>
      <c r="X9" s="629"/>
      <c r="Y9" s="630"/>
      <c r="Z9" s="655">
        <v>0.1</v>
      </c>
      <c r="AA9" s="655"/>
      <c r="AB9" s="655"/>
      <c r="AC9" s="655"/>
      <c r="AD9" s="656">
        <v>27260</v>
      </c>
      <c r="AE9" s="656"/>
      <c r="AF9" s="656"/>
      <c r="AG9" s="656"/>
      <c r="AH9" s="656"/>
      <c r="AI9" s="656"/>
      <c r="AJ9" s="656"/>
      <c r="AK9" s="656"/>
      <c r="AL9" s="631">
        <v>0.3</v>
      </c>
      <c r="AM9" s="632"/>
      <c r="AN9" s="632"/>
      <c r="AO9" s="657"/>
      <c r="AP9" s="625" t="s">
        <v>245</v>
      </c>
      <c r="AQ9" s="626"/>
      <c r="AR9" s="626"/>
      <c r="AS9" s="626"/>
      <c r="AT9" s="626"/>
      <c r="AU9" s="626"/>
      <c r="AV9" s="626"/>
      <c r="AW9" s="626"/>
      <c r="AX9" s="626"/>
      <c r="AY9" s="626"/>
      <c r="AZ9" s="626"/>
      <c r="BA9" s="626"/>
      <c r="BB9" s="626"/>
      <c r="BC9" s="626"/>
      <c r="BD9" s="626"/>
      <c r="BE9" s="626"/>
      <c r="BF9" s="627"/>
      <c r="BG9" s="628">
        <v>1756195</v>
      </c>
      <c r="BH9" s="629"/>
      <c r="BI9" s="629"/>
      <c r="BJ9" s="629"/>
      <c r="BK9" s="629"/>
      <c r="BL9" s="629"/>
      <c r="BM9" s="629"/>
      <c r="BN9" s="630"/>
      <c r="BO9" s="655">
        <v>32.5</v>
      </c>
      <c r="BP9" s="655"/>
      <c r="BQ9" s="655"/>
      <c r="BR9" s="655"/>
      <c r="BS9" s="656" t="s">
        <v>184</v>
      </c>
      <c r="BT9" s="656"/>
      <c r="BU9" s="656"/>
      <c r="BV9" s="656"/>
      <c r="BW9" s="656"/>
      <c r="BX9" s="656"/>
      <c r="BY9" s="656"/>
      <c r="BZ9" s="656"/>
      <c r="CA9" s="656"/>
      <c r="CB9" s="714"/>
      <c r="CD9" s="670" t="s">
        <v>246</v>
      </c>
      <c r="CE9" s="667"/>
      <c r="CF9" s="667"/>
      <c r="CG9" s="667"/>
      <c r="CH9" s="667"/>
      <c r="CI9" s="667"/>
      <c r="CJ9" s="667"/>
      <c r="CK9" s="667"/>
      <c r="CL9" s="667"/>
      <c r="CM9" s="667"/>
      <c r="CN9" s="667"/>
      <c r="CO9" s="667"/>
      <c r="CP9" s="667"/>
      <c r="CQ9" s="668"/>
      <c r="CR9" s="628">
        <v>1810715</v>
      </c>
      <c r="CS9" s="629"/>
      <c r="CT9" s="629"/>
      <c r="CU9" s="629"/>
      <c r="CV9" s="629"/>
      <c r="CW9" s="629"/>
      <c r="CX9" s="629"/>
      <c r="CY9" s="630"/>
      <c r="CZ9" s="655">
        <v>8.6</v>
      </c>
      <c r="DA9" s="655"/>
      <c r="DB9" s="655"/>
      <c r="DC9" s="655"/>
      <c r="DD9" s="634">
        <v>69717</v>
      </c>
      <c r="DE9" s="629"/>
      <c r="DF9" s="629"/>
      <c r="DG9" s="629"/>
      <c r="DH9" s="629"/>
      <c r="DI9" s="629"/>
      <c r="DJ9" s="629"/>
      <c r="DK9" s="629"/>
      <c r="DL9" s="629"/>
      <c r="DM9" s="629"/>
      <c r="DN9" s="629"/>
      <c r="DO9" s="629"/>
      <c r="DP9" s="630"/>
      <c r="DQ9" s="634">
        <v>1082404</v>
      </c>
      <c r="DR9" s="629"/>
      <c r="DS9" s="629"/>
      <c r="DT9" s="629"/>
      <c r="DU9" s="629"/>
      <c r="DV9" s="629"/>
      <c r="DW9" s="629"/>
      <c r="DX9" s="629"/>
      <c r="DY9" s="629"/>
      <c r="DZ9" s="629"/>
      <c r="EA9" s="629"/>
      <c r="EB9" s="629"/>
      <c r="EC9" s="669"/>
    </row>
    <row r="10" spans="2:143" ht="11.25" customHeight="1" x14ac:dyDescent="0.15">
      <c r="B10" s="625" t="s">
        <v>247</v>
      </c>
      <c r="C10" s="626"/>
      <c r="D10" s="626"/>
      <c r="E10" s="626"/>
      <c r="F10" s="626"/>
      <c r="G10" s="626"/>
      <c r="H10" s="626"/>
      <c r="I10" s="626"/>
      <c r="J10" s="626"/>
      <c r="K10" s="626"/>
      <c r="L10" s="626"/>
      <c r="M10" s="626"/>
      <c r="N10" s="626"/>
      <c r="O10" s="626"/>
      <c r="P10" s="626"/>
      <c r="Q10" s="627"/>
      <c r="R10" s="628" t="s">
        <v>184</v>
      </c>
      <c r="S10" s="629"/>
      <c r="T10" s="629"/>
      <c r="U10" s="629"/>
      <c r="V10" s="629"/>
      <c r="W10" s="629"/>
      <c r="X10" s="629"/>
      <c r="Y10" s="630"/>
      <c r="Z10" s="655" t="s">
        <v>184</v>
      </c>
      <c r="AA10" s="655"/>
      <c r="AB10" s="655"/>
      <c r="AC10" s="655"/>
      <c r="AD10" s="656" t="s">
        <v>184</v>
      </c>
      <c r="AE10" s="656"/>
      <c r="AF10" s="656"/>
      <c r="AG10" s="656"/>
      <c r="AH10" s="656"/>
      <c r="AI10" s="656"/>
      <c r="AJ10" s="656"/>
      <c r="AK10" s="656"/>
      <c r="AL10" s="631" t="s">
        <v>184</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127253</v>
      </c>
      <c r="BH10" s="629"/>
      <c r="BI10" s="629"/>
      <c r="BJ10" s="629"/>
      <c r="BK10" s="629"/>
      <c r="BL10" s="629"/>
      <c r="BM10" s="629"/>
      <c r="BN10" s="630"/>
      <c r="BO10" s="655">
        <v>2.4</v>
      </c>
      <c r="BP10" s="655"/>
      <c r="BQ10" s="655"/>
      <c r="BR10" s="655"/>
      <c r="BS10" s="656" t="s">
        <v>184</v>
      </c>
      <c r="BT10" s="656"/>
      <c r="BU10" s="656"/>
      <c r="BV10" s="656"/>
      <c r="BW10" s="656"/>
      <c r="BX10" s="656"/>
      <c r="BY10" s="656"/>
      <c r="BZ10" s="656"/>
      <c r="CA10" s="656"/>
      <c r="CB10" s="714"/>
      <c r="CD10" s="670" t="s">
        <v>249</v>
      </c>
      <c r="CE10" s="667"/>
      <c r="CF10" s="667"/>
      <c r="CG10" s="667"/>
      <c r="CH10" s="667"/>
      <c r="CI10" s="667"/>
      <c r="CJ10" s="667"/>
      <c r="CK10" s="667"/>
      <c r="CL10" s="667"/>
      <c r="CM10" s="667"/>
      <c r="CN10" s="667"/>
      <c r="CO10" s="667"/>
      <c r="CP10" s="667"/>
      <c r="CQ10" s="668"/>
      <c r="CR10" s="628">
        <v>86879</v>
      </c>
      <c r="CS10" s="629"/>
      <c r="CT10" s="629"/>
      <c r="CU10" s="629"/>
      <c r="CV10" s="629"/>
      <c r="CW10" s="629"/>
      <c r="CX10" s="629"/>
      <c r="CY10" s="630"/>
      <c r="CZ10" s="655">
        <v>0.4</v>
      </c>
      <c r="DA10" s="655"/>
      <c r="DB10" s="655"/>
      <c r="DC10" s="655"/>
      <c r="DD10" s="634" t="s">
        <v>184</v>
      </c>
      <c r="DE10" s="629"/>
      <c r="DF10" s="629"/>
      <c r="DG10" s="629"/>
      <c r="DH10" s="629"/>
      <c r="DI10" s="629"/>
      <c r="DJ10" s="629"/>
      <c r="DK10" s="629"/>
      <c r="DL10" s="629"/>
      <c r="DM10" s="629"/>
      <c r="DN10" s="629"/>
      <c r="DO10" s="629"/>
      <c r="DP10" s="630"/>
      <c r="DQ10" s="634">
        <v>16758</v>
      </c>
      <c r="DR10" s="629"/>
      <c r="DS10" s="629"/>
      <c r="DT10" s="629"/>
      <c r="DU10" s="629"/>
      <c r="DV10" s="629"/>
      <c r="DW10" s="629"/>
      <c r="DX10" s="629"/>
      <c r="DY10" s="629"/>
      <c r="DZ10" s="629"/>
      <c r="EA10" s="629"/>
      <c r="EB10" s="629"/>
      <c r="EC10" s="669"/>
    </row>
    <row r="11" spans="2:143" ht="11.25" customHeight="1" x14ac:dyDescent="0.15">
      <c r="B11" s="625" t="s">
        <v>250</v>
      </c>
      <c r="C11" s="626"/>
      <c r="D11" s="626"/>
      <c r="E11" s="626"/>
      <c r="F11" s="626"/>
      <c r="G11" s="626"/>
      <c r="H11" s="626"/>
      <c r="I11" s="626"/>
      <c r="J11" s="626"/>
      <c r="K11" s="626"/>
      <c r="L11" s="626"/>
      <c r="M11" s="626"/>
      <c r="N11" s="626"/>
      <c r="O11" s="626"/>
      <c r="P11" s="626"/>
      <c r="Q11" s="627"/>
      <c r="R11" s="628">
        <v>1045933</v>
      </c>
      <c r="S11" s="629"/>
      <c r="T11" s="629"/>
      <c r="U11" s="629"/>
      <c r="V11" s="629"/>
      <c r="W11" s="629"/>
      <c r="X11" s="629"/>
      <c r="Y11" s="630"/>
      <c r="Z11" s="631">
        <v>4.8</v>
      </c>
      <c r="AA11" s="632"/>
      <c r="AB11" s="632"/>
      <c r="AC11" s="633"/>
      <c r="AD11" s="634">
        <v>1045933</v>
      </c>
      <c r="AE11" s="629"/>
      <c r="AF11" s="629"/>
      <c r="AG11" s="629"/>
      <c r="AH11" s="629"/>
      <c r="AI11" s="629"/>
      <c r="AJ11" s="629"/>
      <c r="AK11" s="630"/>
      <c r="AL11" s="631">
        <v>9.9</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463153</v>
      </c>
      <c r="BH11" s="629"/>
      <c r="BI11" s="629"/>
      <c r="BJ11" s="629"/>
      <c r="BK11" s="629"/>
      <c r="BL11" s="629"/>
      <c r="BM11" s="629"/>
      <c r="BN11" s="630"/>
      <c r="BO11" s="655">
        <v>8.6</v>
      </c>
      <c r="BP11" s="655"/>
      <c r="BQ11" s="655"/>
      <c r="BR11" s="655"/>
      <c r="BS11" s="656">
        <v>77262</v>
      </c>
      <c r="BT11" s="656"/>
      <c r="BU11" s="656"/>
      <c r="BV11" s="656"/>
      <c r="BW11" s="656"/>
      <c r="BX11" s="656"/>
      <c r="BY11" s="656"/>
      <c r="BZ11" s="656"/>
      <c r="CA11" s="656"/>
      <c r="CB11" s="714"/>
      <c r="CD11" s="670" t="s">
        <v>252</v>
      </c>
      <c r="CE11" s="667"/>
      <c r="CF11" s="667"/>
      <c r="CG11" s="667"/>
      <c r="CH11" s="667"/>
      <c r="CI11" s="667"/>
      <c r="CJ11" s="667"/>
      <c r="CK11" s="667"/>
      <c r="CL11" s="667"/>
      <c r="CM11" s="667"/>
      <c r="CN11" s="667"/>
      <c r="CO11" s="667"/>
      <c r="CP11" s="667"/>
      <c r="CQ11" s="668"/>
      <c r="CR11" s="628">
        <v>676213</v>
      </c>
      <c r="CS11" s="629"/>
      <c r="CT11" s="629"/>
      <c r="CU11" s="629"/>
      <c r="CV11" s="629"/>
      <c r="CW11" s="629"/>
      <c r="CX11" s="629"/>
      <c r="CY11" s="630"/>
      <c r="CZ11" s="655">
        <v>3.2</v>
      </c>
      <c r="DA11" s="655"/>
      <c r="DB11" s="655"/>
      <c r="DC11" s="655"/>
      <c r="DD11" s="634">
        <v>42545</v>
      </c>
      <c r="DE11" s="629"/>
      <c r="DF11" s="629"/>
      <c r="DG11" s="629"/>
      <c r="DH11" s="629"/>
      <c r="DI11" s="629"/>
      <c r="DJ11" s="629"/>
      <c r="DK11" s="629"/>
      <c r="DL11" s="629"/>
      <c r="DM11" s="629"/>
      <c r="DN11" s="629"/>
      <c r="DO11" s="629"/>
      <c r="DP11" s="630"/>
      <c r="DQ11" s="634">
        <v>451851</v>
      </c>
      <c r="DR11" s="629"/>
      <c r="DS11" s="629"/>
      <c r="DT11" s="629"/>
      <c r="DU11" s="629"/>
      <c r="DV11" s="629"/>
      <c r="DW11" s="629"/>
      <c r="DX11" s="629"/>
      <c r="DY11" s="629"/>
      <c r="DZ11" s="629"/>
      <c r="EA11" s="629"/>
      <c r="EB11" s="629"/>
      <c r="EC11" s="669"/>
    </row>
    <row r="12" spans="2:143" ht="11.25" customHeight="1" x14ac:dyDescent="0.15">
      <c r="B12" s="625" t="s">
        <v>253</v>
      </c>
      <c r="C12" s="626"/>
      <c r="D12" s="626"/>
      <c r="E12" s="626"/>
      <c r="F12" s="626"/>
      <c r="G12" s="626"/>
      <c r="H12" s="626"/>
      <c r="I12" s="626"/>
      <c r="J12" s="626"/>
      <c r="K12" s="626"/>
      <c r="L12" s="626"/>
      <c r="M12" s="626"/>
      <c r="N12" s="626"/>
      <c r="O12" s="626"/>
      <c r="P12" s="626"/>
      <c r="Q12" s="627"/>
      <c r="R12" s="628">
        <v>8681</v>
      </c>
      <c r="S12" s="629"/>
      <c r="T12" s="629"/>
      <c r="U12" s="629"/>
      <c r="V12" s="629"/>
      <c r="W12" s="629"/>
      <c r="X12" s="629"/>
      <c r="Y12" s="630"/>
      <c r="Z12" s="655">
        <v>0</v>
      </c>
      <c r="AA12" s="655"/>
      <c r="AB12" s="655"/>
      <c r="AC12" s="655"/>
      <c r="AD12" s="656">
        <v>8681</v>
      </c>
      <c r="AE12" s="656"/>
      <c r="AF12" s="656"/>
      <c r="AG12" s="656"/>
      <c r="AH12" s="656"/>
      <c r="AI12" s="656"/>
      <c r="AJ12" s="656"/>
      <c r="AK12" s="656"/>
      <c r="AL12" s="631">
        <v>0.1</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2212657</v>
      </c>
      <c r="BH12" s="629"/>
      <c r="BI12" s="629"/>
      <c r="BJ12" s="629"/>
      <c r="BK12" s="629"/>
      <c r="BL12" s="629"/>
      <c r="BM12" s="629"/>
      <c r="BN12" s="630"/>
      <c r="BO12" s="655">
        <v>40.9</v>
      </c>
      <c r="BP12" s="655"/>
      <c r="BQ12" s="655"/>
      <c r="BR12" s="655"/>
      <c r="BS12" s="656" t="s">
        <v>184</v>
      </c>
      <c r="BT12" s="656"/>
      <c r="BU12" s="656"/>
      <c r="BV12" s="656"/>
      <c r="BW12" s="656"/>
      <c r="BX12" s="656"/>
      <c r="BY12" s="656"/>
      <c r="BZ12" s="656"/>
      <c r="CA12" s="656"/>
      <c r="CB12" s="714"/>
      <c r="CD12" s="670" t="s">
        <v>255</v>
      </c>
      <c r="CE12" s="667"/>
      <c r="CF12" s="667"/>
      <c r="CG12" s="667"/>
      <c r="CH12" s="667"/>
      <c r="CI12" s="667"/>
      <c r="CJ12" s="667"/>
      <c r="CK12" s="667"/>
      <c r="CL12" s="667"/>
      <c r="CM12" s="667"/>
      <c r="CN12" s="667"/>
      <c r="CO12" s="667"/>
      <c r="CP12" s="667"/>
      <c r="CQ12" s="668"/>
      <c r="CR12" s="628">
        <v>1617464</v>
      </c>
      <c r="CS12" s="629"/>
      <c r="CT12" s="629"/>
      <c r="CU12" s="629"/>
      <c r="CV12" s="629"/>
      <c r="CW12" s="629"/>
      <c r="CX12" s="629"/>
      <c r="CY12" s="630"/>
      <c r="CZ12" s="655">
        <v>7.7</v>
      </c>
      <c r="DA12" s="655"/>
      <c r="DB12" s="655"/>
      <c r="DC12" s="655"/>
      <c r="DD12" s="634">
        <v>248917</v>
      </c>
      <c r="DE12" s="629"/>
      <c r="DF12" s="629"/>
      <c r="DG12" s="629"/>
      <c r="DH12" s="629"/>
      <c r="DI12" s="629"/>
      <c r="DJ12" s="629"/>
      <c r="DK12" s="629"/>
      <c r="DL12" s="629"/>
      <c r="DM12" s="629"/>
      <c r="DN12" s="629"/>
      <c r="DO12" s="629"/>
      <c r="DP12" s="630"/>
      <c r="DQ12" s="634">
        <v>561338</v>
      </c>
      <c r="DR12" s="629"/>
      <c r="DS12" s="629"/>
      <c r="DT12" s="629"/>
      <c r="DU12" s="629"/>
      <c r="DV12" s="629"/>
      <c r="DW12" s="629"/>
      <c r="DX12" s="629"/>
      <c r="DY12" s="629"/>
      <c r="DZ12" s="629"/>
      <c r="EA12" s="629"/>
      <c r="EB12" s="629"/>
      <c r="EC12" s="669"/>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184</v>
      </c>
      <c r="S13" s="629"/>
      <c r="T13" s="629"/>
      <c r="U13" s="629"/>
      <c r="V13" s="629"/>
      <c r="W13" s="629"/>
      <c r="X13" s="629"/>
      <c r="Y13" s="630"/>
      <c r="Z13" s="655" t="s">
        <v>237</v>
      </c>
      <c r="AA13" s="655"/>
      <c r="AB13" s="655"/>
      <c r="AC13" s="655"/>
      <c r="AD13" s="656" t="s">
        <v>184</v>
      </c>
      <c r="AE13" s="656"/>
      <c r="AF13" s="656"/>
      <c r="AG13" s="656"/>
      <c r="AH13" s="656"/>
      <c r="AI13" s="656"/>
      <c r="AJ13" s="656"/>
      <c r="AK13" s="656"/>
      <c r="AL13" s="631" t="s">
        <v>184</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2195436</v>
      </c>
      <c r="BH13" s="629"/>
      <c r="BI13" s="629"/>
      <c r="BJ13" s="629"/>
      <c r="BK13" s="629"/>
      <c r="BL13" s="629"/>
      <c r="BM13" s="629"/>
      <c r="BN13" s="630"/>
      <c r="BO13" s="655">
        <v>40.6</v>
      </c>
      <c r="BP13" s="655"/>
      <c r="BQ13" s="655"/>
      <c r="BR13" s="655"/>
      <c r="BS13" s="656" t="s">
        <v>184</v>
      </c>
      <c r="BT13" s="656"/>
      <c r="BU13" s="656"/>
      <c r="BV13" s="656"/>
      <c r="BW13" s="656"/>
      <c r="BX13" s="656"/>
      <c r="BY13" s="656"/>
      <c r="BZ13" s="656"/>
      <c r="CA13" s="656"/>
      <c r="CB13" s="714"/>
      <c r="CD13" s="670" t="s">
        <v>258</v>
      </c>
      <c r="CE13" s="667"/>
      <c r="CF13" s="667"/>
      <c r="CG13" s="667"/>
      <c r="CH13" s="667"/>
      <c r="CI13" s="667"/>
      <c r="CJ13" s="667"/>
      <c r="CK13" s="667"/>
      <c r="CL13" s="667"/>
      <c r="CM13" s="667"/>
      <c r="CN13" s="667"/>
      <c r="CO13" s="667"/>
      <c r="CP13" s="667"/>
      <c r="CQ13" s="668"/>
      <c r="CR13" s="628">
        <v>2452538</v>
      </c>
      <c r="CS13" s="629"/>
      <c r="CT13" s="629"/>
      <c r="CU13" s="629"/>
      <c r="CV13" s="629"/>
      <c r="CW13" s="629"/>
      <c r="CX13" s="629"/>
      <c r="CY13" s="630"/>
      <c r="CZ13" s="655">
        <v>11.6</v>
      </c>
      <c r="DA13" s="655"/>
      <c r="DB13" s="655"/>
      <c r="DC13" s="655"/>
      <c r="DD13" s="634">
        <v>1390932</v>
      </c>
      <c r="DE13" s="629"/>
      <c r="DF13" s="629"/>
      <c r="DG13" s="629"/>
      <c r="DH13" s="629"/>
      <c r="DI13" s="629"/>
      <c r="DJ13" s="629"/>
      <c r="DK13" s="629"/>
      <c r="DL13" s="629"/>
      <c r="DM13" s="629"/>
      <c r="DN13" s="629"/>
      <c r="DO13" s="629"/>
      <c r="DP13" s="630"/>
      <c r="DQ13" s="634">
        <v>1213852</v>
      </c>
      <c r="DR13" s="629"/>
      <c r="DS13" s="629"/>
      <c r="DT13" s="629"/>
      <c r="DU13" s="629"/>
      <c r="DV13" s="629"/>
      <c r="DW13" s="629"/>
      <c r="DX13" s="629"/>
      <c r="DY13" s="629"/>
      <c r="DZ13" s="629"/>
      <c r="EA13" s="629"/>
      <c r="EB13" s="629"/>
      <c r="EC13" s="669"/>
    </row>
    <row r="14" spans="2:143" ht="11.25" customHeight="1" x14ac:dyDescent="0.15">
      <c r="B14" s="625" t="s">
        <v>259</v>
      </c>
      <c r="C14" s="626"/>
      <c r="D14" s="626"/>
      <c r="E14" s="626"/>
      <c r="F14" s="626"/>
      <c r="G14" s="626"/>
      <c r="H14" s="626"/>
      <c r="I14" s="626"/>
      <c r="J14" s="626"/>
      <c r="K14" s="626"/>
      <c r="L14" s="626"/>
      <c r="M14" s="626"/>
      <c r="N14" s="626"/>
      <c r="O14" s="626"/>
      <c r="P14" s="626"/>
      <c r="Q14" s="627"/>
      <c r="R14" s="628" t="s">
        <v>237</v>
      </c>
      <c r="S14" s="629"/>
      <c r="T14" s="629"/>
      <c r="U14" s="629"/>
      <c r="V14" s="629"/>
      <c r="W14" s="629"/>
      <c r="X14" s="629"/>
      <c r="Y14" s="630"/>
      <c r="Z14" s="655" t="s">
        <v>184</v>
      </c>
      <c r="AA14" s="655"/>
      <c r="AB14" s="655"/>
      <c r="AC14" s="655"/>
      <c r="AD14" s="656" t="s">
        <v>184</v>
      </c>
      <c r="AE14" s="656"/>
      <c r="AF14" s="656"/>
      <c r="AG14" s="656"/>
      <c r="AH14" s="656"/>
      <c r="AI14" s="656"/>
      <c r="AJ14" s="656"/>
      <c r="AK14" s="656"/>
      <c r="AL14" s="631" t="s">
        <v>237</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178132</v>
      </c>
      <c r="BH14" s="629"/>
      <c r="BI14" s="629"/>
      <c r="BJ14" s="629"/>
      <c r="BK14" s="629"/>
      <c r="BL14" s="629"/>
      <c r="BM14" s="629"/>
      <c r="BN14" s="630"/>
      <c r="BO14" s="655">
        <v>3.3</v>
      </c>
      <c r="BP14" s="655"/>
      <c r="BQ14" s="655"/>
      <c r="BR14" s="655"/>
      <c r="BS14" s="656" t="s">
        <v>184</v>
      </c>
      <c r="BT14" s="656"/>
      <c r="BU14" s="656"/>
      <c r="BV14" s="656"/>
      <c r="BW14" s="656"/>
      <c r="BX14" s="656"/>
      <c r="BY14" s="656"/>
      <c r="BZ14" s="656"/>
      <c r="CA14" s="656"/>
      <c r="CB14" s="714"/>
      <c r="CD14" s="670" t="s">
        <v>261</v>
      </c>
      <c r="CE14" s="667"/>
      <c r="CF14" s="667"/>
      <c r="CG14" s="667"/>
      <c r="CH14" s="667"/>
      <c r="CI14" s="667"/>
      <c r="CJ14" s="667"/>
      <c r="CK14" s="667"/>
      <c r="CL14" s="667"/>
      <c r="CM14" s="667"/>
      <c r="CN14" s="667"/>
      <c r="CO14" s="667"/>
      <c r="CP14" s="667"/>
      <c r="CQ14" s="668"/>
      <c r="CR14" s="628">
        <v>463228</v>
      </c>
      <c r="CS14" s="629"/>
      <c r="CT14" s="629"/>
      <c r="CU14" s="629"/>
      <c r="CV14" s="629"/>
      <c r="CW14" s="629"/>
      <c r="CX14" s="629"/>
      <c r="CY14" s="630"/>
      <c r="CZ14" s="655">
        <v>2.2000000000000002</v>
      </c>
      <c r="DA14" s="655"/>
      <c r="DB14" s="655"/>
      <c r="DC14" s="655"/>
      <c r="DD14" s="634">
        <v>15398</v>
      </c>
      <c r="DE14" s="629"/>
      <c r="DF14" s="629"/>
      <c r="DG14" s="629"/>
      <c r="DH14" s="629"/>
      <c r="DI14" s="629"/>
      <c r="DJ14" s="629"/>
      <c r="DK14" s="629"/>
      <c r="DL14" s="629"/>
      <c r="DM14" s="629"/>
      <c r="DN14" s="629"/>
      <c r="DO14" s="629"/>
      <c r="DP14" s="630"/>
      <c r="DQ14" s="634">
        <v>432556</v>
      </c>
      <c r="DR14" s="629"/>
      <c r="DS14" s="629"/>
      <c r="DT14" s="629"/>
      <c r="DU14" s="629"/>
      <c r="DV14" s="629"/>
      <c r="DW14" s="629"/>
      <c r="DX14" s="629"/>
      <c r="DY14" s="629"/>
      <c r="DZ14" s="629"/>
      <c r="EA14" s="629"/>
      <c r="EB14" s="629"/>
      <c r="EC14" s="669"/>
    </row>
    <row r="15" spans="2:143" ht="11.25" customHeight="1" x14ac:dyDescent="0.15">
      <c r="B15" s="625" t="s">
        <v>262</v>
      </c>
      <c r="C15" s="626"/>
      <c r="D15" s="626"/>
      <c r="E15" s="626"/>
      <c r="F15" s="626"/>
      <c r="G15" s="626"/>
      <c r="H15" s="626"/>
      <c r="I15" s="626"/>
      <c r="J15" s="626"/>
      <c r="K15" s="626"/>
      <c r="L15" s="626"/>
      <c r="M15" s="626"/>
      <c r="N15" s="626"/>
      <c r="O15" s="626"/>
      <c r="P15" s="626"/>
      <c r="Q15" s="627"/>
      <c r="R15" s="628" t="s">
        <v>184</v>
      </c>
      <c r="S15" s="629"/>
      <c r="T15" s="629"/>
      <c r="U15" s="629"/>
      <c r="V15" s="629"/>
      <c r="W15" s="629"/>
      <c r="X15" s="629"/>
      <c r="Y15" s="630"/>
      <c r="Z15" s="655" t="s">
        <v>184</v>
      </c>
      <c r="AA15" s="655"/>
      <c r="AB15" s="655"/>
      <c r="AC15" s="655"/>
      <c r="AD15" s="656" t="s">
        <v>184</v>
      </c>
      <c r="AE15" s="656"/>
      <c r="AF15" s="656"/>
      <c r="AG15" s="656"/>
      <c r="AH15" s="656"/>
      <c r="AI15" s="656"/>
      <c r="AJ15" s="656"/>
      <c r="AK15" s="656"/>
      <c r="AL15" s="631" t="s">
        <v>237</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298708</v>
      </c>
      <c r="BH15" s="629"/>
      <c r="BI15" s="629"/>
      <c r="BJ15" s="629"/>
      <c r="BK15" s="629"/>
      <c r="BL15" s="629"/>
      <c r="BM15" s="629"/>
      <c r="BN15" s="630"/>
      <c r="BO15" s="655">
        <v>5.5</v>
      </c>
      <c r="BP15" s="655"/>
      <c r="BQ15" s="655"/>
      <c r="BR15" s="655"/>
      <c r="BS15" s="656" t="s">
        <v>237</v>
      </c>
      <c r="BT15" s="656"/>
      <c r="BU15" s="656"/>
      <c r="BV15" s="656"/>
      <c r="BW15" s="656"/>
      <c r="BX15" s="656"/>
      <c r="BY15" s="656"/>
      <c r="BZ15" s="656"/>
      <c r="CA15" s="656"/>
      <c r="CB15" s="714"/>
      <c r="CD15" s="670" t="s">
        <v>264</v>
      </c>
      <c r="CE15" s="667"/>
      <c r="CF15" s="667"/>
      <c r="CG15" s="667"/>
      <c r="CH15" s="667"/>
      <c r="CI15" s="667"/>
      <c r="CJ15" s="667"/>
      <c r="CK15" s="667"/>
      <c r="CL15" s="667"/>
      <c r="CM15" s="667"/>
      <c r="CN15" s="667"/>
      <c r="CO15" s="667"/>
      <c r="CP15" s="667"/>
      <c r="CQ15" s="668"/>
      <c r="CR15" s="628">
        <v>1897644</v>
      </c>
      <c r="CS15" s="629"/>
      <c r="CT15" s="629"/>
      <c r="CU15" s="629"/>
      <c r="CV15" s="629"/>
      <c r="CW15" s="629"/>
      <c r="CX15" s="629"/>
      <c r="CY15" s="630"/>
      <c r="CZ15" s="655">
        <v>9</v>
      </c>
      <c r="DA15" s="655"/>
      <c r="DB15" s="655"/>
      <c r="DC15" s="655"/>
      <c r="DD15" s="634">
        <v>486135</v>
      </c>
      <c r="DE15" s="629"/>
      <c r="DF15" s="629"/>
      <c r="DG15" s="629"/>
      <c r="DH15" s="629"/>
      <c r="DI15" s="629"/>
      <c r="DJ15" s="629"/>
      <c r="DK15" s="629"/>
      <c r="DL15" s="629"/>
      <c r="DM15" s="629"/>
      <c r="DN15" s="629"/>
      <c r="DO15" s="629"/>
      <c r="DP15" s="630"/>
      <c r="DQ15" s="634">
        <v>1348539</v>
      </c>
      <c r="DR15" s="629"/>
      <c r="DS15" s="629"/>
      <c r="DT15" s="629"/>
      <c r="DU15" s="629"/>
      <c r="DV15" s="629"/>
      <c r="DW15" s="629"/>
      <c r="DX15" s="629"/>
      <c r="DY15" s="629"/>
      <c r="DZ15" s="629"/>
      <c r="EA15" s="629"/>
      <c r="EB15" s="629"/>
      <c r="EC15" s="669"/>
    </row>
    <row r="16" spans="2:143" ht="11.25" customHeight="1" x14ac:dyDescent="0.15">
      <c r="B16" s="625" t="s">
        <v>265</v>
      </c>
      <c r="C16" s="626"/>
      <c r="D16" s="626"/>
      <c r="E16" s="626"/>
      <c r="F16" s="626"/>
      <c r="G16" s="626"/>
      <c r="H16" s="626"/>
      <c r="I16" s="626"/>
      <c r="J16" s="626"/>
      <c r="K16" s="626"/>
      <c r="L16" s="626"/>
      <c r="M16" s="626"/>
      <c r="N16" s="626"/>
      <c r="O16" s="626"/>
      <c r="P16" s="626"/>
      <c r="Q16" s="627"/>
      <c r="R16" s="628">
        <v>16376</v>
      </c>
      <c r="S16" s="629"/>
      <c r="T16" s="629"/>
      <c r="U16" s="629"/>
      <c r="V16" s="629"/>
      <c r="W16" s="629"/>
      <c r="X16" s="629"/>
      <c r="Y16" s="630"/>
      <c r="Z16" s="655">
        <v>0.1</v>
      </c>
      <c r="AA16" s="655"/>
      <c r="AB16" s="655"/>
      <c r="AC16" s="655"/>
      <c r="AD16" s="656">
        <v>16376</v>
      </c>
      <c r="AE16" s="656"/>
      <c r="AF16" s="656"/>
      <c r="AG16" s="656"/>
      <c r="AH16" s="656"/>
      <c r="AI16" s="656"/>
      <c r="AJ16" s="656"/>
      <c r="AK16" s="656"/>
      <c r="AL16" s="631">
        <v>0.2</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184</v>
      </c>
      <c r="BH16" s="629"/>
      <c r="BI16" s="629"/>
      <c r="BJ16" s="629"/>
      <c r="BK16" s="629"/>
      <c r="BL16" s="629"/>
      <c r="BM16" s="629"/>
      <c r="BN16" s="630"/>
      <c r="BO16" s="655" t="s">
        <v>237</v>
      </c>
      <c r="BP16" s="655"/>
      <c r="BQ16" s="655"/>
      <c r="BR16" s="655"/>
      <c r="BS16" s="656" t="s">
        <v>237</v>
      </c>
      <c r="BT16" s="656"/>
      <c r="BU16" s="656"/>
      <c r="BV16" s="656"/>
      <c r="BW16" s="656"/>
      <c r="BX16" s="656"/>
      <c r="BY16" s="656"/>
      <c r="BZ16" s="656"/>
      <c r="CA16" s="656"/>
      <c r="CB16" s="714"/>
      <c r="CD16" s="670" t="s">
        <v>267</v>
      </c>
      <c r="CE16" s="667"/>
      <c r="CF16" s="667"/>
      <c r="CG16" s="667"/>
      <c r="CH16" s="667"/>
      <c r="CI16" s="667"/>
      <c r="CJ16" s="667"/>
      <c r="CK16" s="667"/>
      <c r="CL16" s="667"/>
      <c r="CM16" s="667"/>
      <c r="CN16" s="667"/>
      <c r="CO16" s="667"/>
      <c r="CP16" s="667"/>
      <c r="CQ16" s="668"/>
      <c r="CR16" s="628">
        <v>133399</v>
      </c>
      <c r="CS16" s="629"/>
      <c r="CT16" s="629"/>
      <c r="CU16" s="629"/>
      <c r="CV16" s="629"/>
      <c r="CW16" s="629"/>
      <c r="CX16" s="629"/>
      <c r="CY16" s="630"/>
      <c r="CZ16" s="655">
        <v>0.6</v>
      </c>
      <c r="DA16" s="655"/>
      <c r="DB16" s="655"/>
      <c r="DC16" s="655"/>
      <c r="DD16" s="634" t="s">
        <v>184</v>
      </c>
      <c r="DE16" s="629"/>
      <c r="DF16" s="629"/>
      <c r="DG16" s="629"/>
      <c r="DH16" s="629"/>
      <c r="DI16" s="629"/>
      <c r="DJ16" s="629"/>
      <c r="DK16" s="629"/>
      <c r="DL16" s="629"/>
      <c r="DM16" s="629"/>
      <c r="DN16" s="629"/>
      <c r="DO16" s="629"/>
      <c r="DP16" s="630"/>
      <c r="DQ16" s="634">
        <v>57373</v>
      </c>
      <c r="DR16" s="629"/>
      <c r="DS16" s="629"/>
      <c r="DT16" s="629"/>
      <c r="DU16" s="629"/>
      <c r="DV16" s="629"/>
      <c r="DW16" s="629"/>
      <c r="DX16" s="629"/>
      <c r="DY16" s="629"/>
      <c r="DZ16" s="629"/>
      <c r="EA16" s="629"/>
      <c r="EB16" s="629"/>
      <c r="EC16" s="669"/>
    </row>
    <row r="17" spans="2:133" ht="11.25" customHeight="1" x14ac:dyDescent="0.15">
      <c r="B17" s="625" t="s">
        <v>268</v>
      </c>
      <c r="C17" s="626"/>
      <c r="D17" s="626"/>
      <c r="E17" s="626"/>
      <c r="F17" s="626"/>
      <c r="G17" s="626"/>
      <c r="H17" s="626"/>
      <c r="I17" s="626"/>
      <c r="J17" s="626"/>
      <c r="K17" s="626"/>
      <c r="L17" s="626"/>
      <c r="M17" s="626"/>
      <c r="N17" s="626"/>
      <c r="O17" s="626"/>
      <c r="P17" s="626"/>
      <c r="Q17" s="627"/>
      <c r="R17" s="628">
        <v>87589</v>
      </c>
      <c r="S17" s="629"/>
      <c r="T17" s="629"/>
      <c r="U17" s="629"/>
      <c r="V17" s="629"/>
      <c r="W17" s="629"/>
      <c r="X17" s="629"/>
      <c r="Y17" s="630"/>
      <c r="Z17" s="655">
        <v>0.4</v>
      </c>
      <c r="AA17" s="655"/>
      <c r="AB17" s="655"/>
      <c r="AC17" s="655"/>
      <c r="AD17" s="656">
        <v>87589</v>
      </c>
      <c r="AE17" s="656"/>
      <c r="AF17" s="656"/>
      <c r="AG17" s="656"/>
      <c r="AH17" s="656"/>
      <c r="AI17" s="656"/>
      <c r="AJ17" s="656"/>
      <c r="AK17" s="656"/>
      <c r="AL17" s="631">
        <v>0.8</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184</v>
      </c>
      <c r="BH17" s="629"/>
      <c r="BI17" s="629"/>
      <c r="BJ17" s="629"/>
      <c r="BK17" s="629"/>
      <c r="BL17" s="629"/>
      <c r="BM17" s="629"/>
      <c r="BN17" s="630"/>
      <c r="BO17" s="655" t="s">
        <v>237</v>
      </c>
      <c r="BP17" s="655"/>
      <c r="BQ17" s="655"/>
      <c r="BR17" s="655"/>
      <c r="BS17" s="656" t="s">
        <v>184</v>
      </c>
      <c r="BT17" s="656"/>
      <c r="BU17" s="656"/>
      <c r="BV17" s="656"/>
      <c r="BW17" s="656"/>
      <c r="BX17" s="656"/>
      <c r="BY17" s="656"/>
      <c r="BZ17" s="656"/>
      <c r="CA17" s="656"/>
      <c r="CB17" s="714"/>
      <c r="CD17" s="670" t="s">
        <v>270</v>
      </c>
      <c r="CE17" s="667"/>
      <c r="CF17" s="667"/>
      <c r="CG17" s="667"/>
      <c r="CH17" s="667"/>
      <c r="CI17" s="667"/>
      <c r="CJ17" s="667"/>
      <c r="CK17" s="667"/>
      <c r="CL17" s="667"/>
      <c r="CM17" s="667"/>
      <c r="CN17" s="667"/>
      <c r="CO17" s="667"/>
      <c r="CP17" s="667"/>
      <c r="CQ17" s="668"/>
      <c r="CR17" s="628">
        <v>1819745</v>
      </c>
      <c r="CS17" s="629"/>
      <c r="CT17" s="629"/>
      <c r="CU17" s="629"/>
      <c r="CV17" s="629"/>
      <c r="CW17" s="629"/>
      <c r="CX17" s="629"/>
      <c r="CY17" s="630"/>
      <c r="CZ17" s="655">
        <v>8.6</v>
      </c>
      <c r="DA17" s="655"/>
      <c r="DB17" s="655"/>
      <c r="DC17" s="655"/>
      <c r="DD17" s="634" t="s">
        <v>184</v>
      </c>
      <c r="DE17" s="629"/>
      <c r="DF17" s="629"/>
      <c r="DG17" s="629"/>
      <c r="DH17" s="629"/>
      <c r="DI17" s="629"/>
      <c r="DJ17" s="629"/>
      <c r="DK17" s="629"/>
      <c r="DL17" s="629"/>
      <c r="DM17" s="629"/>
      <c r="DN17" s="629"/>
      <c r="DO17" s="629"/>
      <c r="DP17" s="630"/>
      <c r="DQ17" s="634">
        <v>1800139</v>
      </c>
      <c r="DR17" s="629"/>
      <c r="DS17" s="629"/>
      <c r="DT17" s="629"/>
      <c r="DU17" s="629"/>
      <c r="DV17" s="629"/>
      <c r="DW17" s="629"/>
      <c r="DX17" s="629"/>
      <c r="DY17" s="629"/>
      <c r="DZ17" s="629"/>
      <c r="EA17" s="629"/>
      <c r="EB17" s="629"/>
      <c r="EC17" s="669"/>
    </row>
    <row r="18" spans="2:133" ht="11.25" customHeight="1" x14ac:dyDescent="0.15">
      <c r="B18" s="625" t="s">
        <v>271</v>
      </c>
      <c r="C18" s="626"/>
      <c r="D18" s="626"/>
      <c r="E18" s="626"/>
      <c r="F18" s="626"/>
      <c r="G18" s="626"/>
      <c r="H18" s="626"/>
      <c r="I18" s="626"/>
      <c r="J18" s="626"/>
      <c r="K18" s="626"/>
      <c r="L18" s="626"/>
      <c r="M18" s="626"/>
      <c r="N18" s="626"/>
      <c r="O18" s="626"/>
      <c r="P18" s="626"/>
      <c r="Q18" s="627"/>
      <c r="R18" s="628">
        <v>161175</v>
      </c>
      <c r="S18" s="629"/>
      <c r="T18" s="629"/>
      <c r="U18" s="629"/>
      <c r="V18" s="629"/>
      <c r="W18" s="629"/>
      <c r="X18" s="629"/>
      <c r="Y18" s="630"/>
      <c r="Z18" s="655">
        <v>0.7</v>
      </c>
      <c r="AA18" s="655"/>
      <c r="AB18" s="655"/>
      <c r="AC18" s="655"/>
      <c r="AD18" s="656">
        <v>161175</v>
      </c>
      <c r="AE18" s="656"/>
      <c r="AF18" s="656"/>
      <c r="AG18" s="656"/>
      <c r="AH18" s="656"/>
      <c r="AI18" s="656"/>
      <c r="AJ18" s="656"/>
      <c r="AK18" s="656"/>
      <c r="AL18" s="631">
        <v>1.5</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237</v>
      </c>
      <c r="BH18" s="629"/>
      <c r="BI18" s="629"/>
      <c r="BJ18" s="629"/>
      <c r="BK18" s="629"/>
      <c r="BL18" s="629"/>
      <c r="BM18" s="629"/>
      <c r="BN18" s="630"/>
      <c r="BO18" s="655" t="s">
        <v>237</v>
      </c>
      <c r="BP18" s="655"/>
      <c r="BQ18" s="655"/>
      <c r="BR18" s="655"/>
      <c r="BS18" s="656" t="s">
        <v>184</v>
      </c>
      <c r="BT18" s="656"/>
      <c r="BU18" s="656"/>
      <c r="BV18" s="656"/>
      <c r="BW18" s="656"/>
      <c r="BX18" s="656"/>
      <c r="BY18" s="656"/>
      <c r="BZ18" s="656"/>
      <c r="CA18" s="656"/>
      <c r="CB18" s="714"/>
      <c r="CD18" s="670" t="s">
        <v>273</v>
      </c>
      <c r="CE18" s="667"/>
      <c r="CF18" s="667"/>
      <c r="CG18" s="667"/>
      <c r="CH18" s="667"/>
      <c r="CI18" s="667"/>
      <c r="CJ18" s="667"/>
      <c r="CK18" s="667"/>
      <c r="CL18" s="667"/>
      <c r="CM18" s="667"/>
      <c r="CN18" s="667"/>
      <c r="CO18" s="667"/>
      <c r="CP18" s="667"/>
      <c r="CQ18" s="668"/>
      <c r="CR18" s="628" t="s">
        <v>237</v>
      </c>
      <c r="CS18" s="629"/>
      <c r="CT18" s="629"/>
      <c r="CU18" s="629"/>
      <c r="CV18" s="629"/>
      <c r="CW18" s="629"/>
      <c r="CX18" s="629"/>
      <c r="CY18" s="630"/>
      <c r="CZ18" s="655" t="s">
        <v>237</v>
      </c>
      <c r="DA18" s="655"/>
      <c r="DB18" s="655"/>
      <c r="DC18" s="655"/>
      <c r="DD18" s="634" t="s">
        <v>184</v>
      </c>
      <c r="DE18" s="629"/>
      <c r="DF18" s="629"/>
      <c r="DG18" s="629"/>
      <c r="DH18" s="629"/>
      <c r="DI18" s="629"/>
      <c r="DJ18" s="629"/>
      <c r="DK18" s="629"/>
      <c r="DL18" s="629"/>
      <c r="DM18" s="629"/>
      <c r="DN18" s="629"/>
      <c r="DO18" s="629"/>
      <c r="DP18" s="630"/>
      <c r="DQ18" s="634" t="s">
        <v>237</v>
      </c>
      <c r="DR18" s="629"/>
      <c r="DS18" s="629"/>
      <c r="DT18" s="629"/>
      <c r="DU18" s="629"/>
      <c r="DV18" s="629"/>
      <c r="DW18" s="629"/>
      <c r="DX18" s="629"/>
      <c r="DY18" s="629"/>
      <c r="DZ18" s="629"/>
      <c r="EA18" s="629"/>
      <c r="EB18" s="629"/>
      <c r="EC18" s="669"/>
    </row>
    <row r="19" spans="2:133" ht="11.25" customHeight="1" x14ac:dyDescent="0.15">
      <c r="B19" s="625" t="s">
        <v>274</v>
      </c>
      <c r="C19" s="626"/>
      <c r="D19" s="626"/>
      <c r="E19" s="626"/>
      <c r="F19" s="626"/>
      <c r="G19" s="626"/>
      <c r="H19" s="626"/>
      <c r="I19" s="626"/>
      <c r="J19" s="626"/>
      <c r="K19" s="626"/>
      <c r="L19" s="626"/>
      <c r="M19" s="626"/>
      <c r="N19" s="626"/>
      <c r="O19" s="626"/>
      <c r="P19" s="626"/>
      <c r="Q19" s="627"/>
      <c r="R19" s="628">
        <v>33942</v>
      </c>
      <c r="S19" s="629"/>
      <c r="T19" s="629"/>
      <c r="U19" s="629"/>
      <c r="V19" s="629"/>
      <c r="W19" s="629"/>
      <c r="X19" s="629"/>
      <c r="Y19" s="630"/>
      <c r="Z19" s="655">
        <v>0.2</v>
      </c>
      <c r="AA19" s="655"/>
      <c r="AB19" s="655"/>
      <c r="AC19" s="655"/>
      <c r="AD19" s="656">
        <v>33942</v>
      </c>
      <c r="AE19" s="656"/>
      <c r="AF19" s="656"/>
      <c r="AG19" s="656"/>
      <c r="AH19" s="656"/>
      <c r="AI19" s="656"/>
      <c r="AJ19" s="656"/>
      <c r="AK19" s="656"/>
      <c r="AL19" s="631">
        <v>0.3</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v>294182</v>
      </c>
      <c r="BH19" s="629"/>
      <c r="BI19" s="629"/>
      <c r="BJ19" s="629"/>
      <c r="BK19" s="629"/>
      <c r="BL19" s="629"/>
      <c r="BM19" s="629"/>
      <c r="BN19" s="630"/>
      <c r="BO19" s="655">
        <v>5.4</v>
      </c>
      <c r="BP19" s="655"/>
      <c r="BQ19" s="655"/>
      <c r="BR19" s="655"/>
      <c r="BS19" s="656" t="s">
        <v>184</v>
      </c>
      <c r="BT19" s="656"/>
      <c r="BU19" s="656"/>
      <c r="BV19" s="656"/>
      <c r="BW19" s="656"/>
      <c r="BX19" s="656"/>
      <c r="BY19" s="656"/>
      <c r="BZ19" s="656"/>
      <c r="CA19" s="656"/>
      <c r="CB19" s="714"/>
      <c r="CD19" s="670" t="s">
        <v>276</v>
      </c>
      <c r="CE19" s="667"/>
      <c r="CF19" s="667"/>
      <c r="CG19" s="667"/>
      <c r="CH19" s="667"/>
      <c r="CI19" s="667"/>
      <c r="CJ19" s="667"/>
      <c r="CK19" s="667"/>
      <c r="CL19" s="667"/>
      <c r="CM19" s="667"/>
      <c r="CN19" s="667"/>
      <c r="CO19" s="667"/>
      <c r="CP19" s="667"/>
      <c r="CQ19" s="668"/>
      <c r="CR19" s="628" t="s">
        <v>184</v>
      </c>
      <c r="CS19" s="629"/>
      <c r="CT19" s="629"/>
      <c r="CU19" s="629"/>
      <c r="CV19" s="629"/>
      <c r="CW19" s="629"/>
      <c r="CX19" s="629"/>
      <c r="CY19" s="630"/>
      <c r="CZ19" s="655" t="s">
        <v>237</v>
      </c>
      <c r="DA19" s="655"/>
      <c r="DB19" s="655"/>
      <c r="DC19" s="655"/>
      <c r="DD19" s="634" t="s">
        <v>184</v>
      </c>
      <c r="DE19" s="629"/>
      <c r="DF19" s="629"/>
      <c r="DG19" s="629"/>
      <c r="DH19" s="629"/>
      <c r="DI19" s="629"/>
      <c r="DJ19" s="629"/>
      <c r="DK19" s="629"/>
      <c r="DL19" s="629"/>
      <c r="DM19" s="629"/>
      <c r="DN19" s="629"/>
      <c r="DO19" s="629"/>
      <c r="DP19" s="630"/>
      <c r="DQ19" s="634" t="s">
        <v>184</v>
      </c>
      <c r="DR19" s="629"/>
      <c r="DS19" s="629"/>
      <c r="DT19" s="629"/>
      <c r="DU19" s="629"/>
      <c r="DV19" s="629"/>
      <c r="DW19" s="629"/>
      <c r="DX19" s="629"/>
      <c r="DY19" s="629"/>
      <c r="DZ19" s="629"/>
      <c r="EA19" s="629"/>
      <c r="EB19" s="629"/>
      <c r="EC19" s="669"/>
    </row>
    <row r="20" spans="2:133" ht="11.25" customHeight="1" x14ac:dyDescent="0.15">
      <c r="B20" s="625" t="s">
        <v>277</v>
      </c>
      <c r="C20" s="626"/>
      <c r="D20" s="626"/>
      <c r="E20" s="626"/>
      <c r="F20" s="626"/>
      <c r="G20" s="626"/>
      <c r="H20" s="626"/>
      <c r="I20" s="626"/>
      <c r="J20" s="626"/>
      <c r="K20" s="626"/>
      <c r="L20" s="626"/>
      <c r="M20" s="626"/>
      <c r="N20" s="626"/>
      <c r="O20" s="626"/>
      <c r="P20" s="626"/>
      <c r="Q20" s="627"/>
      <c r="R20" s="628">
        <v>4776</v>
      </c>
      <c r="S20" s="629"/>
      <c r="T20" s="629"/>
      <c r="U20" s="629"/>
      <c r="V20" s="629"/>
      <c r="W20" s="629"/>
      <c r="X20" s="629"/>
      <c r="Y20" s="630"/>
      <c r="Z20" s="655">
        <v>0</v>
      </c>
      <c r="AA20" s="655"/>
      <c r="AB20" s="655"/>
      <c r="AC20" s="655"/>
      <c r="AD20" s="656">
        <v>4776</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v>294182</v>
      </c>
      <c r="BH20" s="629"/>
      <c r="BI20" s="629"/>
      <c r="BJ20" s="629"/>
      <c r="BK20" s="629"/>
      <c r="BL20" s="629"/>
      <c r="BM20" s="629"/>
      <c r="BN20" s="630"/>
      <c r="BO20" s="655">
        <v>5.4</v>
      </c>
      <c r="BP20" s="655"/>
      <c r="BQ20" s="655"/>
      <c r="BR20" s="655"/>
      <c r="BS20" s="656" t="s">
        <v>184</v>
      </c>
      <c r="BT20" s="656"/>
      <c r="BU20" s="656"/>
      <c r="BV20" s="656"/>
      <c r="BW20" s="656"/>
      <c r="BX20" s="656"/>
      <c r="BY20" s="656"/>
      <c r="BZ20" s="656"/>
      <c r="CA20" s="656"/>
      <c r="CB20" s="714"/>
      <c r="CD20" s="670" t="s">
        <v>279</v>
      </c>
      <c r="CE20" s="667"/>
      <c r="CF20" s="667"/>
      <c r="CG20" s="667"/>
      <c r="CH20" s="667"/>
      <c r="CI20" s="667"/>
      <c r="CJ20" s="667"/>
      <c r="CK20" s="667"/>
      <c r="CL20" s="667"/>
      <c r="CM20" s="667"/>
      <c r="CN20" s="667"/>
      <c r="CO20" s="667"/>
      <c r="CP20" s="667"/>
      <c r="CQ20" s="668"/>
      <c r="CR20" s="628">
        <v>21059921</v>
      </c>
      <c r="CS20" s="629"/>
      <c r="CT20" s="629"/>
      <c r="CU20" s="629"/>
      <c r="CV20" s="629"/>
      <c r="CW20" s="629"/>
      <c r="CX20" s="629"/>
      <c r="CY20" s="630"/>
      <c r="CZ20" s="655">
        <v>100</v>
      </c>
      <c r="DA20" s="655"/>
      <c r="DB20" s="655"/>
      <c r="DC20" s="655"/>
      <c r="DD20" s="634">
        <v>2818060</v>
      </c>
      <c r="DE20" s="629"/>
      <c r="DF20" s="629"/>
      <c r="DG20" s="629"/>
      <c r="DH20" s="629"/>
      <c r="DI20" s="629"/>
      <c r="DJ20" s="629"/>
      <c r="DK20" s="629"/>
      <c r="DL20" s="629"/>
      <c r="DM20" s="629"/>
      <c r="DN20" s="629"/>
      <c r="DO20" s="629"/>
      <c r="DP20" s="630"/>
      <c r="DQ20" s="634">
        <v>12449822</v>
      </c>
      <c r="DR20" s="629"/>
      <c r="DS20" s="629"/>
      <c r="DT20" s="629"/>
      <c r="DU20" s="629"/>
      <c r="DV20" s="629"/>
      <c r="DW20" s="629"/>
      <c r="DX20" s="629"/>
      <c r="DY20" s="629"/>
      <c r="DZ20" s="629"/>
      <c r="EA20" s="629"/>
      <c r="EB20" s="629"/>
      <c r="EC20" s="669"/>
    </row>
    <row r="21" spans="2:133" ht="11.25" customHeight="1" x14ac:dyDescent="0.15">
      <c r="B21" s="625" t="s">
        <v>280</v>
      </c>
      <c r="C21" s="626"/>
      <c r="D21" s="626"/>
      <c r="E21" s="626"/>
      <c r="F21" s="626"/>
      <c r="G21" s="626"/>
      <c r="H21" s="626"/>
      <c r="I21" s="626"/>
      <c r="J21" s="626"/>
      <c r="K21" s="626"/>
      <c r="L21" s="626"/>
      <c r="M21" s="626"/>
      <c r="N21" s="626"/>
      <c r="O21" s="626"/>
      <c r="P21" s="626"/>
      <c r="Q21" s="627"/>
      <c r="R21" s="628">
        <v>4864</v>
      </c>
      <c r="S21" s="629"/>
      <c r="T21" s="629"/>
      <c r="U21" s="629"/>
      <c r="V21" s="629"/>
      <c r="W21" s="629"/>
      <c r="X21" s="629"/>
      <c r="Y21" s="630"/>
      <c r="Z21" s="655">
        <v>0</v>
      </c>
      <c r="AA21" s="655"/>
      <c r="AB21" s="655"/>
      <c r="AC21" s="655"/>
      <c r="AD21" s="656">
        <v>4864</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v>32285</v>
      </c>
      <c r="BH21" s="629"/>
      <c r="BI21" s="629"/>
      <c r="BJ21" s="629"/>
      <c r="BK21" s="629"/>
      <c r="BL21" s="629"/>
      <c r="BM21" s="629"/>
      <c r="BN21" s="630"/>
      <c r="BO21" s="655">
        <v>0.6</v>
      </c>
      <c r="BP21" s="655"/>
      <c r="BQ21" s="655"/>
      <c r="BR21" s="655"/>
      <c r="BS21" s="656" t="s">
        <v>184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117593</v>
      </c>
      <c r="S22" s="629"/>
      <c r="T22" s="629"/>
      <c r="U22" s="629"/>
      <c r="V22" s="629"/>
      <c r="W22" s="629"/>
      <c r="X22" s="629"/>
      <c r="Y22" s="630"/>
      <c r="Z22" s="655">
        <v>0.5</v>
      </c>
      <c r="AA22" s="655"/>
      <c r="AB22" s="655"/>
      <c r="AC22" s="655"/>
      <c r="AD22" s="656" t="s">
        <v>184</v>
      </c>
      <c r="AE22" s="656"/>
      <c r="AF22" s="656"/>
      <c r="AG22" s="656"/>
      <c r="AH22" s="656"/>
      <c r="AI22" s="656"/>
      <c r="AJ22" s="656"/>
      <c r="AK22" s="656"/>
      <c r="AL22" s="631" t="s">
        <v>184</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184</v>
      </c>
      <c r="BH22" s="629"/>
      <c r="BI22" s="629"/>
      <c r="BJ22" s="629"/>
      <c r="BK22" s="629"/>
      <c r="BL22" s="629"/>
      <c r="BM22" s="629"/>
      <c r="BN22" s="630"/>
      <c r="BO22" s="655" t="s">
        <v>184</v>
      </c>
      <c r="BP22" s="655"/>
      <c r="BQ22" s="655"/>
      <c r="BR22" s="655"/>
      <c r="BS22" s="656" t="s">
        <v>237</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4473212</v>
      </c>
      <c r="S23" s="629"/>
      <c r="T23" s="629"/>
      <c r="U23" s="629"/>
      <c r="V23" s="629"/>
      <c r="W23" s="629"/>
      <c r="X23" s="629"/>
      <c r="Y23" s="630"/>
      <c r="Z23" s="655">
        <v>20.5</v>
      </c>
      <c r="AA23" s="655"/>
      <c r="AB23" s="655"/>
      <c r="AC23" s="655"/>
      <c r="AD23" s="656">
        <v>3766533</v>
      </c>
      <c r="AE23" s="656"/>
      <c r="AF23" s="656"/>
      <c r="AG23" s="656"/>
      <c r="AH23" s="656"/>
      <c r="AI23" s="656"/>
      <c r="AJ23" s="656"/>
      <c r="AK23" s="656"/>
      <c r="AL23" s="631">
        <v>35.700000000000003</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v>261897</v>
      </c>
      <c r="BH23" s="629"/>
      <c r="BI23" s="629"/>
      <c r="BJ23" s="629"/>
      <c r="BK23" s="629"/>
      <c r="BL23" s="629"/>
      <c r="BM23" s="629"/>
      <c r="BN23" s="630"/>
      <c r="BO23" s="655">
        <v>4.8</v>
      </c>
      <c r="BP23" s="655"/>
      <c r="BQ23" s="655"/>
      <c r="BR23" s="655"/>
      <c r="BS23" s="656" t="s">
        <v>184</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3766533</v>
      </c>
      <c r="S24" s="629"/>
      <c r="T24" s="629"/>
      <c r="U24" s="629"/>
      <c r="V24" s="629"/>
      <c r="W24" s="629"/>
      <c r="X24" s="629"/>
      <c r="Y24" s="630"/>
      <c r="Z24" s="655">
        <v>17.2</v>
      </c>
      <c r="AA24" s="655"/>
      <c r="AB24" s="655"/>
      <c r="AC24" s="655"/>
      <c r="AD24" s="656">
        <v>3766533</v>
      </c>
      <c r="AE24" s="656"/>
      <c r="AF24" s="656"/>
      <c r="AG24" s="656"/>
      <c r="AH24" s="656"/>
      <c r="AI24" s="656"/>
      <c r="AJ24" s="656"/>
      <c r="AK24" s="656"/>
      <c r="AL24" s="631">
        <v>35.700000000000003</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184</v>
      </c>
      <c r="BH24" s="629"/>
      <c r="BI24" s="629"/>
      <c r="BJ24" s="629"/>
      <c r="BK24" s="629"/>
      <c r="BL24" s="629"/>
      <c r="BM24" s="629"/>
      <c r="BN24" s="630"/>
      <c r="BO24" s="655" t="s">
        <v>237</v>
      </c>
      <c r="BP24" s="655"/>
      <c r="BQ24" s="655"/>
      <c r="BR24" s="655"/>
      <c r="BS24" s="656" t="s">
        <v>237</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9106505</v>
      </c>
      <c r="CS24" s="682"/>
      <c r="CT24" s="682"/>
      <c r="CU24" s="682"/>
      <c r="CV24" s="682"/>
      <c r="CW24" s="682"/>
      <c r="CX24" s="682"/>
      <c r="CY24" s="725"/>
      <c r="CZ24" s="726">
        <v>43.2</v>
      </c>
      <c r="DA24" s="699"/>
      <c r="DB24" s="699"/>
      <c r="DC24" s="729"/>
      <c r="DD24" s="724">
        <v>5588101</v>
      </c>
      <c r="DE24" s="682"/>
      <c r="DF24" s="682"/>
      <c r="DG24" s="682"/>
      <c r="DH24" s="682"/>
      <c r="DI24" s="682"/>
      <c r="DJ24" s="682"/>
      <c r="DK24" s="725"/>
      <c r="DL24" s="724">
        <v>5446848</v>
      </c>
      <c r="DM24" s="682"/>
      <c r="DN24" s="682"/>
      <c r="DO24" s="682"/>
      <c r="DP24" s="682"/>
      <c r="DQ24" s="682"/>
      <c r="DR24" s="682"/>
      <c r="DS24" s="682"/>
      <c r="DT24" s="682"/>
      <c r="DU24" s="682"/>
      <c r="DV24" s="725"/>
      <c r="DW24" s="726">
        <v>49.5</v>
      </c>
      <c r="DX24" s="699"/>
      <c r="DY24" s="699"/>
      <c r="DZ24" s="699"/>
      <c r="EA24" s="699"/>
      <c r="EB24" s="699"/>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706564</v>
      </c>
      <c r="S25" s="629"/>
      <c r="T25" s="629"/>
      <c r="U25" s="629"/>
      <c r="V25" s="629"/>
      <c r="W25" s="629"/>
      <c r="X25" s="629"/>
      <c r="Y25" s="630"/>
      <c r="Z25" s="655">
        <v>3.2</v>
      </c>
      <c r="AA25" s="655"/>
      <c r="AB25" s="655"/>
      <c r="AC25" s="655"/>
      <c r="AD25" s="656" t="s">
        <v>237</v>
      </c>
      <c r="AE25" s="656"/>
      <c r="AF25" s="656"/>
      <c r="AG25" s="656"/>
      <c r="AH25" s="656"/>
      <c r="AI25" s="656"/>
      <c r="AJ25" s="656"/>
      <c r="AK25" s="656"/>
      <c r="AL25" s="631" t="s">
        <v>184</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237</v>
      </c>
      <c r="BH25" s="629"/>
      <c r="BI25" s="629"/>
      <c r="BJ25" s="629"/>
      <c r="BK25" s="629"/>
      <c r="BL25" s="629"/>
      <c r="BM25" s="629"/>
      <c r="BN25" s="630"/>
      <c r="BO25" s="655" t="s">
        <v>184</v>
      </c>
      <c r="BP25" s="655"/>
      <c r="BQ25" s="655"/>
      <c r="BR25" s="655"/>
      <c r="BS25" s="656" t="s">
        <v>184</v>
      </c>
      <c r="BT25" s="656"/>
      <c r="BU25" s="656"/>
      <c r="BV25" s="656"/>
      <c r="BW25" s="656"/>
      <c r="BX25" s="656"/>
      <c r="BY25" s="656"/>
      <c r="BZ25" s="656"/>
      <c r="CA25" s="656"/>
      <c r="CB25" s="714"/>
      <c r="CD25" s="670" t="s">
        <v>297</v>
      </c>
      <c r="CE25" s="667"/>
      <c r="CF25" s="667"/>
      <c r="CG25" s="667"/>
      <c r="CH25" s="667"/>
      <c r="CI25" s="667"/>
      <c r="CJ25" s="667"/>
      <c r="CK25" s="667"/>
      <c r="CL25" s="667"/>
      <c r="CM25" s="667"/>
      <c r="CN25" s="667"/>
      <c r="CO25" s="667"/>
      <c r="CP25" s="667"/>
      <c r="CQ25" s="668"/>
      <c r="CR25" s="628">
        <v>3008914</v>
      </c>
      <c r="CS25" s="639"/>
      <c r="CT25" s="639"/>
      <c r="CU25" s="639"/>
      <c r="CV25" s="639"/>
      <c r="CW25" s="639"/>
      <c r="CX25" s="639"/>
      <c r="CY25" s="640"/>
      <c r="CZ25" s="631">
        <v>14.3</v>
      </c>
      <c r="DA25" s="641"/>
      <c r="DB25" s="641"/>
      <c r="DC25" s="642"/>
      <c r="DD25" s="634">
        <v>2709142</v>
      </c>
      <c r="DE25" s="639"/>
      <c r="DF25" s="639"/>
      <c r="DG25" s="639"/>
      <c r="DH25" s="639"/>
      <c r="DI25" s="639"/>
      <c r="DJ25" s="639"/>
      <c r="DK25" s="640"/>
      <c r="DL25" s="634">
        <v>2701300</v>
      </c>
      <c r="DM25" s="639"/>
      <c r="DN25" s="639"/>
      <c r="DO25" s="639"/>
      <c r="DP25" s="639"/>
      <c r="DQ25" s="639"/>
      <c r="DR25" s="639"/>
      <c r="DS25" s="639"/>
      <c r="DT25" s="639"/>
      <c r="DU25" s="639"/>
      <c r="DV25" s="640"/>
      <c r="DW25" s="631">
        <v>24.5</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v>115</v>
      </c>
      <c r="S26" s="629"/>
      <c r="T26" s="629"/>
      <c r="U26" s="629"/>
      <c r="V26" s="629"/>
      <c r="W26" s="629"/>
      <c r="X26" s="629"/>
      <c r="Y26" s="630"/>
      <c r="Z26" s="655">
        <v>0</v>
      </c>
      <c r="AA26" s="655"/>
      <c r="AB26" s="655"/>
      <c r="AC26" s="655"/>
      <c r="AD26" s="656" t="s">
        <v>184</v>
      </c>
      <c r="AE26" s="656"/>
      <c r="AF26" s="656"/>
      <c r="AG26" s="656"/>
      <c r="AH26" s="656"/>
      <c r="AI26" s="656"/>
      <c r="AJ26" s="656"/>
      <c r="AK26" s="656"/>
      <c r="AL26" s="631" t="s">
        <v>237</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237</v>
      </c>
      <c r="BH26" s="629"/>
      <c r="BI26" s="629"/>
      <c r="BJ26" s="629"/>
      <c r="BK26" s="629"/>
      <c r="BL26" s="629"/>
      <c r="BM26" s="629"/>
      <c r="BN26" s="630"/>
      <c r="BO26" s="655" t="s">
        <v>237</v>
      </c>
      <c r="BP26" s="655"/>
      <c r="BQ26" s="655"/>
      <c r="BR26" s="655"/>
      <c r="BS26" s="656" t="s">
        <v>237</v>
      </c>
      <c r="BT26" s="656"/>
      <c r="BU26" s="656"/>
      <c r="BV26" s="656"/>
      <c r="BW26" s="656"/>
      <c r="BX26" s="656"/>
      <c r="BY26" s="656"/>
      <c r="BZ26" s="656"/>
      <c r="CA26" s="656"/>
      <c r="CB26" s="714"/>
      <c r="CD26" s="670" t="s">
        <v>300</v>
      </c>
      <c r="CE26" s="667"/>
      <c r="CF26" s="667"/>
      <c r="CG26" s="667"/>
      <c r="CH26" s="667"/>
      <c r="CI26" s="667"/>
      <c r="CJ26" s="667"/>
      <c r="CK26" s="667"/>
      <c r="CL26" s="667"/>
      <c r="CM26" s="667"/>
      <c r="CN26" s="667"/>
      <c r="CO26" s="667"/>
      <c r="CP26" s="667"/>
      <c r="CQ26" s="668"/>
      <c r="CR26" s="628">
        <v>1542411</v>
      </c>
      <c r="CS26" s="629"/>
      <c r="CT26" s="629"/>
      <c r="CU26" s="629"/>
      <c r="CV26" s="629"/>
      <c r="CW26" s="629"/>
      <c r="CX26" s="629"/>
      <c r="CY26" s="630"/>
      <c r="CZ26" s="631">
        <v>7.3</v>
      </c>
      <c r="DA26" s="641"/>
      <c r="DB26" s="641"/>
      <c r="DC26" s="642"/>
      <c r="DD26" s="634">
        <v>1341161</v>
      </c>
      <c r="DE26" s="629"/>
      <c r="DF26" s="629"/>
      <c r="DG26" s="629"/>
      <c r="DH26" s="629"/>
      <c r="DI26" s="629"/>
      <c r="DJ26" s="629"/>
      <c r="DK26" s="630"/>
      <c r="DL26" s="634" t="s">
        <v>184</v>
      </c>
      <c r="DM26" s="629"/>
      <c r="DN26" s="629"/>
      <c r="DO26" s="629"/>
      <c r="DP26" s="629"/>
      <c r="DQ26" s="629"/>
      <c r="DR26" s="629"/>
      <c r="DS26" s="629"/>
      <c r="DT26" s="629"/>
      <c r="DU26" s="629"/>
      <c r="DV26" s="630"/>
      <c r="DW26" s="631" t="s">
        <v>184</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11488778</v>
      </c>
      <c r="S27" s="629"/>
      <c r="T27" s="629"/>
      <c r="U27" s="629"/>
      <c r="V27" s="629"/>
      <c r="W27" s="629"/>
      <c r="X27" s="629"/>
      <c r="Y27" s="630"/>
      <c r="Z27" s="655">
        <v>52.5</v>
      </c>
      <c r="AA27" s="655"/>
      <c r="AB27" s="655"/>
      <c r="AC27" s="655"/>
      <c r="AD27" s="656">
        <v>10520202</v>
      </c>
      <c r="AE27" s="656"/>
      <c r="AF27" s="656"/>
      <c r="AG27" s="656"/>
      <c r="AH27" s="656"/>
      <c r="AI27" s="656"/>
      <c r="AJ27" s="656"/>
      <c r="AK27" s="656"/>
      <c r="AL27" s="631">
        <v>99.8</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5406463</v>
      </c>
      <c r="BH27" s="629"/>
      <c r="BI27" s="629"/>
      <c r="BJ27" s="629"/>
      <c r="BK27" s="629"/>
      <c r="BL27" s="629"/>
      <c r="BM27" s="629"/>
      <c r="BN27" s="630"/>
      <c r="BO27" s="655">
        <v>100</v>
      </c>
      <c r="BP27" s="655"/>
      <c r="BQ27" s="655"/>
      <c r="BR27" s="655"/>
      <c r="BS27" s="656">
        <v>77262</v>
      </c>
      <c r="BT27" s="656"/>
      <c r="BU27" s="656"/>
      <c r="BV27" s="656"/>
      <c r="BW27" s="656"/>
      <c r="BX27" s="656"/>
      <c r="BY27" s="656"/>
      <c r="BZ27" s="656"/>
      <c r="CA27" s="656"/>
      <c r="CB27" s="714"/>
      <c r="CD27" s="670" t="s">
        <v>303</v>
      </c>
      <c r="CE27" s="667"/>
      <c r="CF27" s="667"/>
      <c r="CG27" s="667"/>
      <c r="CH27" s="667"/>
      <c r="CI27" s="667"/>
      <c r="CJ27" s="667"/>
      <c r="CK27" s="667"/>
      <c r="CL27" s="667"/>
      <c r="CM27" s="667"/>
      <c r="CN27" s="667"/>
      <c r="CO27" s="667"/>
      <c r="CP27" s="667"/>
      <c r="CQ27" s="668"/>
      <c r="CR27" s="628">
        <v>4277846</v>
      </c>
      <c r="CS27" s="639"/>
      <c r="CT27" s="639"/>
      <c r="CU27" s="639"/>
      <c r="CV27" s="639"/>
      <c r="CW27" s="639"/>
      <c r="CX27" s="639"/>
      <c r="CY27" s="640"/>
      <c r="CZ27" s="631">
        <v>20.3</v>
      </c>
      <c r="DA27" s="641"/>
      <c r="DB27" s="641"/>
      <c r="DC27" s="642"/>
      <c r="DD27" s="634">
        <v>1078820</v>
      </c>
      <c r="DE27" s="639"/>
      <c r="DF27" s="639"/>
      <c r="DG27" s="639"/>
      <c r="DH27" s="639"/>
      <c r="DI27" s="639"/>
      <c r="DJ27" s="639"/>
      <c r="DK27" s="640"/>
      <c r="DL27" s="634">
        <v>1074429</v>
      </c>
      <c r="DM27" s="639"/>
      <c r="DN27" s="639"/>
      <c r="DO27" s="639"/>
      <c r="DP27" s="639"/>
      <c r="DQ27" s="639"/>
      <c r="DR27" s="639"/>
      <c r="DS27" s="639"/>
      <c r="DT27" s="639"/>
      <c r="DU27" s="639"/>
      <c r="DV27" s="640"/>
      <c r="DW27" s="631">
        <v>9.8000000000000007</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4661</v>
      </c>
      <c r="S28" s="629"/>
      <c r="T28" s="629"/>
      <c r="U28" s="629"/>
      <c r="V28" s="629"/>
      <c r="W28" s="629"/>
      <c r="X28" s="629"/>
      <c r="Y28" s="630"/>
      <c r="Z28" s="655">
        <v>0</v>
      </c>
      <c r="AA28" s="655"/>
      <c r="AB28" s="655"/>
      <c r="AC28" s="655"/>
      <c r="AD28" s="656">
        <v>4661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1819745</v>
      </c>
      <c r="CS28" s="629"/>
      <c r="CT28" s="629"/>
      <c r="CU28" s="629"/>
      <c r="CV28" s="629"/>
      <c r="CW28" s="629"/>
      <c r="CX28" s="629"/>
      <c r="CY28" s="630"/>
      <c r="CZ28" s="631">
        <v>8.6</v>
      </c>
      <c r="DA28" s="641"/>
      <c r="DB28" s="641"/>
      <c r="DC28" s="642"/>
      <c r="DD28" s="634">
        <v>1800139</v>
      </c>
      <c r="DE28" s="629"/>
      <c r="DF28" s="629"/>
      <c r="DG28" s="629"/>
      <c r="DH28" s="629"/>
      <c r="DI28" s="629"/>
      <c r="DJ28" s="629"/>
      <c r="DK28" s="630"/>
      <c r="DL28" s="634">
        <v>1671119</v>
      </c>
      <c r="DM28" s="629"/>
      <c r="DN28" s="629"/>
      <c r="DO28" s="629"/>
      <c r="DP28" s="629"/>
      <c r="DQ28" s="629"/>
      <c r="DR28" s="629"/>
      <c r="DS28" s="629"/>
      <c r="DT28" s="629"/>
      <c r="DU28" s="629"/>
      <c r="DV28" s="630"/>
      <c r="DW28" s="631">
        <v>15.2</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87233</v>
      </c>
      <c r="S29" s="629"/>
      <c r="T29" s="629"/>
      <c r="U29" s="629"/>
      <c r="V29" s="629"/>
      <c r="W29" s="629"/>
      <c r="X29" s="629"/>
      <c r="Y29" s="630"/>
      <c r="Z29" s="655">
        <v>0.4</v>
      </c>
      <c r="AA29" s="655"/>
      <c r="AB29" s="655"/>
      <c r="AC29" s="655"/>
      <c r="AD29" s="656" t="s">
        <v>184</v>
      </c>
      <c r="AE29" s="656"/>
      <c r="AF29" s="656"/>
      <c r="AG29" s="656"/>
      <c r="AH29" s="656"/>
      <c r="AI29" s="656"/>
      <c r="AJ29" s="656"/>
      <c r="AK29" s="656"/>
      <c r="AL29" s="631" t="s">
        <v>184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70" t="s">
        <v>308</v>
      </c>
      <c r="CG29" s="667"/>
      <c r="CH29" s="667"/>
      <c r="CI29" s="667"/>
      <c r="CJ29" s="667"/>
      <c r="CK29" s="667"/>
      <c r="CL29" s="667"/>
      <c r="CM29" s="667"/>
      <c r="CN29" s="667"/>
      <c r="CO29" s="667"/>
      <c r="CP29" s="667"/>
      <c r="CQ29" s="668"/>
      <c r="CR29" s="628">
        <v>1819745</v>
      </c>
      <c r="CS29" s="639"/>
      <c r="CT29" s="639"/>
      <c r="CU29" s="639"/>
      <c r="CV29" s="639"/>
      <c r="CW29" s="639"/>
      <c r="CX29" s="639"/>
      <c r="CY29" s="640"/>
      <c r="CZ29" s="631">
        <v>8.6</v>
      </c>
      <c r="DA29" s="641"/>
      <c r="DB29" s="641"/>
      <c r="DC29" s="642"/>
      <c r="DD29" s="634">
        <v>1800139</v>
      </c>
      <c r="DE29" s="639"/>
      <c r="DF29" s="639"/>
      <c r="DG29" s="639"/>
      <c r="DH29" s="639"/>
      <c r="DI29" s="639"/>
      <c r="DJ29" s="639"/>
      <c r="DK29" s="640"/>
      <c r="DL29" s="634">
        <v>1671119</v>
      </c>
      <c r="DM29" s="639"/>
      <c r="DN29" s="639"/>
      <c r="DO29" s="639"/>
      <c r="DP29" s="639"/>
      <c r="DQ29" s="639"/>
      <c r="DR29" s="639"/>
      <c r="DS29" s="639"/>
      <c r="DT29" s="639"/>
      <c r="DU29" s="639"/>
      <c r="DV29" s="640"/>
      <c r="DW29" s="631">
        <v>15.2</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171495</v>
      </c>
      <c r="S30" s="629"/>
      <c r="T30" s="629"/>
      <c r="U30" s="629"/>
      <c r="V30" s="629"/>
      <c r="W30" s="629"/>
      <c r="X30" s="629"/>
      <c r="Y30" s="630"/>
      <c r="Z30" s="655">
        <v>0.8</v>
      </c>
      <c r="AA30" s="655"/>
      <c r="AB30" s="655"/>
      <c r="AC30" s="655"/>
      <c r="AD30" s="656">
        <v>21958</v>
      </c>
      <c r="AE30" s="656"/>
      <c r="AF30" s="656"/>
      <c r="AG30" s="656"/>
      <c r="AH30" s="656"/>
      <c r="AI30" s="656"/>
      <c r="AJ30" s="656"/>
      <c r="AK30" s="656"/>
      <c r="AL30" s="631">
        <v>0.2</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70" t="s">
        <v>312</v>
      </c>
      <c r="CG30" s="667"/>
      <c r="CH30" s="667"/>
      <c r="CI30" s="667"/>
      <c r="CJ30" s="667"/>
      <c r="CK30" s="667"/>
      <c r="CL30" s="667"/>
      <c r="CM30" s="667"/>
      <c r="CN30" s="667"/>
      <c r="CO30" s="667"/>
      <c r="CP30" s="667"/>
      <c r="CQ30" s="668"/>
      <c r="CR30" s="628">
        <v>1760019</v>
      </c>
      <c r="CS30" s="629"/>
      <c r="CT30" s="629"/>
      <c r="CU30" s="629"/>
      <c r="CV30" s="629"/>
      <c r="CW30" s="629"/>
      <c r="CX30" s="629"/>
      <c r="CY30" s="630"/>
      <c r="CZ30" s="631">
        <v>8.4</v>
      </c>
      <c r="DA30" s="641"/>
      <c r="DB30" s="641"/>
      <c r="DC30" s="642"/>
      <c r="DD30" s="634">
        <v>1741387</v>
      </c>
      <c r="DE30" s="629"/>
      <c r="DF30" s="629"/>
      <c r="DG30" s="629"/>
      <c r="DH30" s="629"/>
      <c r="DI30" s="629"/>
      <c r="DJ30" s="629"/>
      <c r="DK30" s="630"/>
      <c r="DL30" s="634">
        <v>1612367</v>
      </c>
      <c r="DM30" s="629"/>
      <c r="DN30" s="629"/>
      <c r="DO30" s="629"/>
      <c r="DP30" s="629"/>
      <c r="DQ30" s="629"/>
      <c r="DR30" s="629"/>
      <c r="DS30" s="629"/>
      <c r="DT30" s="629"/>
      <c r="DU30" s="629"/>
      <c r="DV30" s="630"/>
      <c r="DW30" s="631">
        <v>14.6</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142122</v>
      </c>
      <c r="S31" s="629"/>
      <c r="T31" s="629"/>
      <c r="U31" s="629"/>
      <c r="V31" s="629"/>
      <c r="W31" s="629"/>
      <c r="X31" s="629"/>
      <c r="Y31" s="630"/>
      <c r="Z31" s="655">
        <v>0.6</v>
      </c>
      <c r="AA31" s="655"/>
      <c r="AB31" s="655"/>
      <c r="AC31" s="655"/>
      <c r="AD31" s="656" t="s">
        <v>184</v>
      </c>
      <c r="AE31" s="656"/>
      <c r="AF31" s="656"/>
      <c r="AG31" s="656"/>
      <c r="AH31" s="656"/>
      <c r="AI31" s="656"/>
      <c r="AJ31" s="656"/>
      <c r="AK31" s="656"/>
      <c r="AL31" s="631" t="s">
        <v>184</v>
      </c>
      <c r="AM31" s="632"/>
      <c r="AN31" s="632"/>
      <c r="AO31" s="657"/>
      <c r="AP31" s="701" t="s">
        <v>314</v>
      </c>
      <c r="AQ31" s="702"/>
      <c r="AR31" s="702"/>
      <c r="AS31" s="702"/>
      <c r="AT31" s="707" t="s">
        <v>315</v>
      </c>
      <c r="AU31" s="217"/>
      <c r="AV31" s="217"/>
      <c r="AW31" s="217"/>
      <c r="AX31" s="694" t="s">
        <v>190</v>
      </c>
      <c r="AY31" s="695"/>
      <c r="AZ31" s="695"/>
      <c r="BA31" s="695"/>
      <c r="BB31" s="695"/>
      <c r="BC31" s="695"/>
      <c r="BD31" s="695"/>
      <c r="BE31" s="695"/>
      <c r="BF31" s="696"/>
      <c r="BG31" s="697">
        <v>98.8</v>
      </c>
      <c r="BH31" s="698"/>
      <c r="BI31" s="698"/>
      <c r="BJ31" s="698"/>
      <c r="BK31" s="698"/>
      <c r="BL31" s="698"/>
      <c r="BM31" s="699">
        <v>96.6</v>
      </c>
      <c r="BN31" s="698"/>
      <c r="BO31" s="698"/>
      <c r="BP31" s="698"/>
      <c r="BQ31" s="700"/>
      <c r="BR31" s="697">
        <v>98.7</v>
      </c>
      <c r="BS31" s="698"/>
      <c r="BT31" s="698"/>
      <c r="BU31" s="698"/>
      <c r="BV31" s="698"/>
      <c r="BW31" s="698"/>
      <c r="BX31" s="699">
        <v>96.2</v>
      </c>
      <c r="BY31" s="698"/>
      <c r="BZ31" s="698"/>
      <c r="CA31" s="698"/>
      <c r="CB31" s="700"/>
      <c r="CD31" s="717"/>
      <c r="CE31" s="718"/>
      <c r="CF31" s="670" t="s">
        <v>316</v>
      </c>
      <c r="CG31" s="667"/>
      <c r="CH31" s="667"/>
      <c r="CI31" s="667"/>
      <c r="CJ31" s="667"/>
      <c r="CK31" s="667"/>
      <c r="CL31" s="667"/>
      <c r="CM31" s="667"/>
      <c r="CN31" s="667"/>
      <c r="CO31" s="667"/>
      <c r="CP31" s="667"/>
      <c r="CQ31" s="668"/>
      <c r="CR31" s="628">
        <v>59726</v>
      </c>
      <c r="CS31" s="639"/>
      <c r="CT31" s="639"/>
      <c r="CU31" s="639"/>
      <c r="CV31" s="639"/>
      <c r="CW31" s="639"/>
      <c r="CX31" s="639"/>
      <c r="CY31" s="640"/>
      <c r="CZ31" s="631">
        <v>0.3</v>
      </c>
      <c r="DA31" s="641"/>
      <c r="DB31" s="641"/>
      <c r="DC31" s="642"/>
      <c r="DD31" s="634">
        <v>58752</v>
      </c>
      <c r="DE31" s="639"/>
      <c r="DF31" s="639"/>
      <c r="DG31" s="639"/>
      <c r="DH31" s="639"/>
      <c r="DI31" s="639"/>
      <c r="DJ31" s="639"/>
      <c r="DK31" s="640"/>
      <c r="DL31" s="634">
        <v>58752</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4329467</v>
      </c>
      <c r="S32" s="629"/>
      <c r="T32" s="629"/>
      <c r="U32" s="629"/>
      <c r="V32" s="629"/>
      <c r="W32" s="629"/>
      <c r="X32" s="629"/>
      <c r="Y32" s="630"/>
      <c r="Z32" s="655">
        <v>19.8</v>
      </c>
      <c r="AA32" s="655"/>
      <c r="AB32" s="655"/>
      <c r="AC32" s="655"/>
      <c r="AD32" s="656" t="s">
        <v>184</v>
      </c>
      <c r="AE32" s="656"/>
      <c r="AF32" s="656"/>
      <c r="AG32" s="656"/>
      <c r="AH32" s="656"/>
      <c r="AI32" s="656"/>
      <c r="AJ32" s="656"/>
      <c r="AK32" s="656"/>
      <c r="AL32" s="631" t="s">
        <v>237</v>
      </c>
      <c r="AM32" s="632"/>
      <c r="AN32" s="632"/>
      <c r="AO32" s="657"/>
      <c r="AP32" s="703"/>
      <c r="AQ32" s="704"/>
      <c r="AR32" s="704"/>
      <c r="AS32" s="704"/>
      <c r="AT32" s="708"/>
      <c r="AU32" s="216" t="s">
        <v>318</v>
      </c>
      <c r="AV32" s="216"/>
      <c r="AW32" s="216"/>
      <c r="AX32" s="625" t="s">
        <v>319</v>
      </c>
      <c r="AY32" s="626"/>
      <c r="AZ32" s="626"/>
      <c r="BA32" s="626"/>
      <c r="BB32" s="626"/>
      <c r="BC32" s="626"/>
      <c r="BD32" s="626"/>
      <c r="BE32" s="626"/>
      <c r="BF32" s="627"/>
      <c r="BG32" s="710">
        <v>98.5</v>
      </c>
      <c r="BH32" s="639"/>
      <c r="BI32" s="639"/>
      <c r="BJ32" s="639"/>
      <c r="BK32" s="639"/>
      <c r="BL32" s="639"/>
      <c r="BM32" s="632">
        <v>96.7</v>
      </c>
      <c r="BN32" s="711"/>
      <c r="BO32" s="711"/>
      <c r="BP32" s="711"/>
      <c r="BQ32" s="666"/>
      <c r="BR32" s="710">
        <v>98.6</v>
      </c>
      <c r="BS32" s="639"/>
      <c r="BT32" s="639"/>
      <c r="BU32" s="639"/>
      <c r="BV32" s="639"/>
      <c r="BW32" s="639"/>
      <c r="BX32" s="632">
        <v>96.4</v>
      </c>
      <c r="BY32" s="711"/>
      <c r="BZ32" s="711"/>
      <c r="CA32" s="711"/>
      <c r="CB32" s="666"/>
      <c r="CD32" s="719"/>
      <c r="CE32" s="720"/>
      <c r="CF32" s="670" t="s">
        <v>320</v>
      </c>
      <c r="CG32" s="667"/>
      <c r="CH32" s="667"/>
      <c r="CI32" s="667"/>
      <c r="CJ32" s="667"/>
      <c r="CK32" s="667"/>
      <c r="CL32" s="667"/>
      <c r="CM32" s="667"/>
      <c r="CN32" s="667"/>
      <c r="CO32" s="667"/>
      <c r="CP32" s="667"/>
      <c r="CQ32" s="668"/>
      <c r="CR32" s="628" t="s">
        <v>184</v>
      </c>
      <c r="CS32" s="629"/>
      <c r="CT32" s="629"/>
      <c r="CU32" s="629"/>
      <c r="CV32" s="629"/>
      <c r="CW32" s="629"/>
      <c r="CX32" s="629"/>
      <c r="CY32" s="630"/>
      <c r="CZ32" s="631" t="s">
        <v>184</v>
      </c>
      <c r="DA32" s="641"/>
      <c r="DB32" s="641"/>
      <c r="DC32" s="642"/>
      <c r="DD32" s="634" t="s">
        <v>184</v>
      </c>
      <c r="DE32" s="629"/>
      <c r="DF32" s="629"/>
      <c r="DG32" s="629"/>
      <c r="DH32" s="629"/>
      <c r="DI32" s="629"/>
      <c r="DJ32" s="629"/>
      <c r="DK32" s="630"/>
      <c r="DL32" s="634" t="s">
        <v>237</v>
      </c>
      <c r="DM32" s="629"/>
      <c r="DN32" s="629"/>
      <c r="DO32" s="629"/>
      <c r="DP32" s="629"/>
      <c r="DQ32" s="629"/>
      <c r="DR32" s="629"/>
      <c r="DS32" s="629"/>
      <c r="DT32" s="629"/>
      <c r="DU32" s="629"/>
      <c r="DV32" s="630"/>
      <c r="DW32" s="631" t="s">
        <v>184</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184</v>
      </c>
      <c r="S33" s="629"/>
      <c r="T33" s="629"/>
      <c r="U33" s="629"/>
      <c r="V33" s="629"/>
      <c r="W33" s="629"/>
      <c r="X33" s="629"/>
      <c r="Y33" s="630"/>
      <c r="Z33" s="655" t="s">
        <v>184</v>
      </c>
      <c r="AA33" s="655"/>
      <c r="AB33" s="655"/>
      <c r="AC33" s="655"/>
      <c r="AD33" s="656" t="s">
        <v>237</v>
      </c>
      <c r="AE33" s="656"/>
      <c r="AF33" s="656"/>
      <c r="AG33" s="656"/>
      <c r="AH33" s="656"/>
      <c r="AI33" s="656"/>
      <c r="AJ33" s="656"/>
      <c r="AK33" s="656"/>
      <c r="AL33" s="631" t="s">
        <v>184</v>
      </c>
      <c r="AM33" s="632"/>
      <c r="AN33" s="632"/>
      <c r="AO33" s="657"/>
      <c r="AP33" s="705"/>
      <c r="AQ33" s="706"/>
      <c r="AR33" s="706"/>
      <c r="AS33" s="706"/>
      <c r="AT33" s="709"/>
      <c r="AU33" s="218"/>
      <c r="AV33" s="218"/>
      <c r="AW33" s="218"/>
      <c r="AX33" s="605" t="s">
        <v>322</v>
      </c>
      <c r="AY33" s="606"/>
      <c r="AZ33" s="606"/>
      <c r="BA33" s="606"/>
      <c r="BB33" s="606"/>
      <c r="BC33" s="606"/>
      <c r="BD33" s="606"/>
      <c r="BE33" s="606"/>
      <c r="BF33" s="607"/>
      <c r="BG33" s="690">
        <v>99</v>
      </c>
      <c r="BH33" s="609"/>
      <c r="BI33" s="609"/>
      <c r="BJ33" s="609"/>
      <c r="BK33" s="609"/>
      <c r="BL33" s="609"/>
      <c r="BM33" s="647">
        <v>96.1</v>
      </c>
      <c r="BN33" s="609"/>
      <c r="BO33" s="609"/>
      <c r="BP33" s="609"/>
      <c r="BQ33" s="658"/>
      <c r="BR33" s="690">
        <v>98.7</v>
      </c>
      <c r="BS33" s="609"/>
      <c r="BT33" s="609"/>
      <c r="BU33" s="609"/>
      <c r="BV33" s="609"/>
      <c r="BW33" s="609"/>
      <c r="BX33" s="647">
        <v>95.6</v>
      </c>
      <c r="BY33" s="609"/>
      <c r="BZ33" s="609"/>
      <c r="CA33" s="609"/>
      <c r="CB33" s="658"/>
      <c r="CD33" s="670" t="s">
        <v>323</v>
      </c>
      <c r="CE33" s="667"/>
      <c r="CF33" s="667"/>
      <c r="CG33" s="667"/>
      <c r="CH33" s="667"/>
      <c r="CI33" s="667"/>
      <c r="CJ33" s="667"/>
      <c r="CK33" s="667"/>
      <c r="CL33" s="667"/>
      <c r="CM33" s="667"/>
      <c r="CN33" s="667"/>
      <c r="CO33" s="667"/>
      <c r="CP33" s="667"/>
      <c r="CQ33" s="668"/>
      <c r="CR33" s="628">
        <v>9001957</v>
      </c>
      <c r="CS33" s="639"/>
      <c r="CT33" s="639"/>
      <c r="CU33" s="639"/>
      <c r="CV33" s="639"/>
      <c r="CW33" s="639"/>
      <c r="CX33" s="639"/>
      <c r="CY33" s="640"/>
      <c r="CZ33" s="631">
        <v>42.7</v>
      </c>
      <c r="DA33" s="641"/>
      <c r="DB33" s="641"/>
      <c r="DC33" s="642"/>
      <c r="DD33" s="634">
        <v>6321193</v>
      </c>
      <c r="DE33" s="639"/>
      <c r="DF33" s="639"/>
      <c r="DG33" s="639"/>
      <c r="DH33" s="639"/>
      <c r="DI33" s="639"/>
      <c r="DJ33" s="639"/>
      <c r="DK33" s="640"/>
      <c r="DL33" s="634">
        <v>4312108</v>
      </c>
      <c r="DM33" s="639"/>
      <c r="DN33" s="639"/>
      <c r="DO33" s="639"/>
      <c r="DP33" s="639"/>
      <c r="DQ33" s="639"/>
      <c r="DR33" s="639"/>
      <c r="DS33" s="639"/>
      <c r="DT33" s="639"/>
      <c r="DU33" s="639"/>
      <c r="DV33" s="640"/>
      <c r="DW33" s="631">
        <v>39.200000000000003</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1255941</v>
      </c>
      <c r="S34" s="629"/>
      <c r="T34" s="629"/>
      <c r="U34" s="629"/>
      <c r="V34" s="629"/>
      <c r="W34" s="629"/>
      <c r="X34" s="629"/>
      <c r="Y34" s="630"/>
      <c r="Z34" s="655">
        <v>5.7</v>
      </c>
      <c r="AA34" s="655"/>
      <c r="AB34" s="655"/>
      <c r="AC34" s="655"/>
      <c r="AD34" s="656" t="s">
        <v>184</v>
      </c>
      <c r="AE34" s="656"/>
      <c r="AF34" s="656"/>
      <c r="AG34" s="656"/>
      <c r="AH34" s="656"/>
      <c r="AI34" s="656"/>
      <c r="AJ34" s="656"/>
      <c r="AK34" s="656"/>
      <c r="AL34" s="631" t="s">
        <v>184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2930672</v>
      </c>
      <c r="CS34" s="629"/>
      <c r="CT34" s="629"/>
      <c r="CU34" s="629"/>
      <c r="CV34" s="629"/>
      <c r="CW34" s="629"/>
      <c r="CX34" s="629"/>
      <c r="CY34" s="630"/>
      <c r="CZ34" s="631">
        <v>13.9</v>
      </c>
      <c r="DA34" s="641"/>
      <c r="DB34" s="641"/>
      <c r="DC34" s="642"/>
      <c r="DD34" s="634">
        <v>1975118</v>
      </c>
      <c r="DE34" s="629"/>
      <c r="DF34" s="629"/>
      <c r="DG34" s="629"/>
      <c r="DH34" s="629"/>
      <c r="DI34" s="629"/>
      <c r="DJ34" s="629"/>
      <c r="DK34" s="630"/>
      <c r="DL34" s="634">
        <v>1365299</v>
      </c>
      <c r="DM34" s="629"/>
      <c r="DN34" s="629"/>
      <c r="DO34" s="629"/>
      <c r="DP34" s="629"/>
      <c r="DQ34" s="629"/>
      <c r="DR34" s="629"/>
      <c r="DS34" s="629"/>
      <c r="DT34" s="629"/>
      <c r="DU34" s="629"/>
      <c r="DV34" s="630"/>
      <c r="DW34" s="631">
        <v>12.4</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98393</v>
      </c>
      <c r="S35" s="629"/>
      <c r="T35" s="629"/>
      <c r="U35" s="629"/>
      <c r="V35" s="629"/>
      <c r="W35" s="629"/>
      <c r="X35" s="629"/>
      <c r="Y35" s="630"/>
      <c r="Z35" s="655">
        <v>0.4</v>
      </c>
      <c r="AA35" s="655"/>
      <c r="AB35" s="655"/>
      <c r="AC35" s="655"/>
      <c r="AD35" s="656" t="s">
        <v>184</v>
      </c>
      <c r="AE35" s="656"/>
      <c r="AF35" s="656"/>
      <c r="AG35" s="656"/>
      <c r="AH35" s="656"/>
      <c r="AI35" s="656"/>
      <c r="AJ35" s="656"/>
      <c r="AK35" s="656"/>
      <c r="AL35" s="631" t="s">
        <v>184</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358663</v>
      </c>
      <c r="CS35" s="639"/>
      <c r="CT35" s="639"/>
      <c r="CU35" s="639"/>
      <c r="CV35" s="639"/>
      <c r="CW35" s="639"/>
      <c r="CX35" s="639"/>
      <c r="CY35" s="640"/>
      <c r="CZ35" s="631">
        <v>1.7</v>
      </c>
      <c r="DA35" s="641"/>
      <c r="DB35" s="641"/>
      <c r="DC35" s="642"/>
      <c r="DD35" s="634">
        <v>316421</v>
      </c>
      <c r="DE35" s="639"/>
      <c r="DF35" s="639"/>
      <c r="DG35" s="639"/>
      <c r="DH35" s="639"/>
      <c r="DI35" s="639"/>
      <c r="DJ35" s="639"/>
      <c r="DK35" s="640"/>
      <c r="DL35" s="634">
        <v>172245</v>
      </c>
      <c r="DM35" s="639"/>
      <c r="DN35" s="639"/>
      <c r="DO35" s="639"/>
      <c r="DP35" s="639"/>
      <c r="DQ35" s="639"/>
      <c r="DR35" s="639"/>
      <c r="DS35" s="639"/>
      <c r="DT35" s="639"/>
      <c r="DU35" s="639"/>
      <c r="DV35" s="640"/>
      <c r="DW35" s="631">
        <v>1.6</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484479</v>
      </c>
      <c r="S36" s="629"/>
      <c r="T36" s="629"/>
      <c r="U36" s="629"/>
      <c r="V36" s="629"/>
      <c r="W36" s="629"/>
      <c r="X36" s="629"/>
      <c r="Y36" s="630"/>
      <c r="Z36" s="655">
        <v>2.2000000000000002</v>
      </c>
      <c r="AA36" s="655"/>
      <c r="AB36" s="655"/>
      <c r="AC36" s="655"/>
      <c r="AD36" s="656" t="s">
        <v>184</v>
      </c>
      <c r="AE36" s="656"/>
      <c r="AF36" s="656"/>
      <c r="AG36" s="656"/>
      <c r="AH36" s="656"/>
      <c r="AI36" s="656"/>
      <c r="AJ36" s="656"/>
      <c r="AK36" s="656"/>
      <c r="AL36" s="631" t="s">
        <v>184</v>
      </c>
      <c r="AM36" s="632"/>
      <c r="AN36" s="632"/>
      <c r="AO36" s="657"/>
      <c r="AP36" s="221"/>
      <c r="AQ36" s="678" t="s">
        <v>331</v>
      </c>
      <c r="AR36" s="679"/>
      <c r="AS36" s="679"/>
      <c r="AT36" s="679"/>
      <c r="AU36" s="679"/>
      <c r="AV36" s="679"/>
      <c r="AW36" s="679"/>
      <c r="AX36" s="679"/>
      <c r="AY36" s="680"/>
      <c r="AZ36" s="681">
        <v>2179170</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113377</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2580960</v>
      </c>
      <c r="CS36" s="629"/>
      <c r="CT36" s="629"/>
      <c r="CU36" s="629"/>
      <c r="CV36" s="629"/>
      <c r="CW36" s="629"/>
      <c r="CX36" s="629"/>
      <c r="CY36" s="630"/>
      <c r="CZ36" s="631">
        <v>12.3</v>
      </c>
      <c r="DA36" s="641"/>
      <c r="DB36" s="641"/>
      <c r="DC36" s="642"/>
      <c r="DD36" s="634">
        <v>2045391</v>
      </c>
      <c r="DE36" s="629"/>
      <c r="DF36" s="629"/>
      <c r="DG36" s="629"/>
      <c r="DH36" s="629"/>
      <c r="DI36" s="629"/>
      <c r="DJ36" s="629"/>
      <c r="DK36" s="630"/>
      <c r="DL36" s="634">
        <v>1533921</v>
      </c>
      <c r="DM36" s="629"/>
      <c r="DN36" s="629"/>
      <c r="DO36" s="629"/>
      <c r="DP36" s="629"/>
      <c r="DQ36" s="629"/>
      <c r="DR36" s="629"/>
      <c r="DS36" s="629"/>
      <c r="DT36" s="629"/>
      <c r="DU36" s="629"/>
      <c r="DV36" s="630"/>
      <c r="DW36" s="631">
        <v>13.9</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480716</v>
      </c>
      <c r="S37" s="629"/>
      <c r="T37" s="629"/>
      <c r="U37" s="629"/>
      <c r="V37" s="629"/>
      <c r="W37" s="629"/>
      <c r="X37" s="629"/>
      <c r="Y37" s="630"/>
      <c r="Z37" s="655">
        <v>2.2000000000000002</v>
      </c>
      <c r="AA37" s="655"/>
      <c r="AB37" s="655"/>
      <c r="AC37" s="655"/>
      <c r="AD37" s="656" t="s">
        <v>184</v>
      </c>
      <c r="AE37" s="656"/>
      <c r="AF37" s="656"/>
      <c r="AG37" s="656"/>
      <c r="AH37" s="656"/>
      <c r="AI37" s="656"/>
      <c r="AJ37" s="656"/>
      <c r="AK37" s="656"/>
      <c r="AL37" s="631" t="s">
        <v>237</v>
      </c>
      <c r="AM37" s="632"/>
      <c r="AN37" s="632"/>
      <c r="AO37" s="657"/>
      <c r="AQ37" s="663" t="s">
        <v>335</v>
      </c>
      <c r="AR37" s="664"/>
      <c r="AS37" s="664"/>
      <c r="AT37" s="664"/>
      <c r="AU37" s="664"/>
      <c r="AV37" s="664"/>
      <c r="AW37" s="664"/>
      <c r="AX37" s="664"/>
      <c r="AY37" s="665"/>
      <c r="AZ37" s="628">
        <v>600492</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60916</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682641</v>
      </c>
      <c r="CS37" s="639"/>
      <c r="CT37" s="639"/>
      <c r="CU37" s="639"/>
      <c r="CV37" s="639"/>
      <c r="CW37" s="639"/>
      <c r="CX37" s="639"/>
      <c r="CY37" s="640"/>
      <c r="CZ37" s="631">
        <v>3.2</v>
      </c>
      <c r="DA37" s="641"/>
      <c r="DB37" s="641"/>
      <c r="DC37" s="642"/>
      <c r="DD37" s="634">
        <v>678317</v>
      </c>
      <c r="DE37" s="639"/>
      <c r="DF37" s="639"/>
      <c r="DG37" s="639"/>
      <c r="DH37" s="639"/>
      <c r="DI37" s="639"/>
      <c r="DJ37" s="639"/>
      <c r="DK37" s="640"/>
      <c r="DL37" s="634">
        <v>640295</v>
      </c>
      <c r="DM37" s="639"/>
      <c r="DN37" s="639"/>
      <c r="DO37" s="639"/>
      <c r="DP37" s="639"/>
      <c r="DQ37" s="639"/>
      <c r="DR37" s="639"/>
      <c r="DS37" s="639"/>
      <c r="DT37" s="639"/>
      <c r="DU37" s="639"/>
      <c r="DV37" s="640"/>
      <c r="DW37" s="631">
        <v>5.8</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545371</v>
      </c>
      <c r="S38" s="629"/>
      <c r="T38" s="629"/>
      <c r="U38" s="629"/>
      <c r="V38" s="629"/>
      <c r="W38" s="629"/>
      <c r="X38" s="629"/>
      <c r="Y38" s="630"/>
      <c r="Z38" s="655">
        <v>2.5</v>
      </c>
      <c r="AA38" s="655"/>
      <c r="AB38" s="655"/>
      <c r="AC38" s="655"/>
      <c r="AD38" s="656" t="s">
        <v>184</v>
      </c>
      <c r="AE38" s="656"/>
      <c r="AF38" s="656"/>
      <c r="AG38" s="656"/>
      <c r="AH38" s="656"/>
      <c r="AI38" s="656"/>
      <c r="AJ38" s="656"/>
      <c r="AK38" s="656"/>
      <c r="AL38" s="631" t="s">
        <v>184</v>
      </c>
      <c r="AM38" s="632"/>
      <c r="AN38" s="632"/>
      <c r="AO38" s="657"/>
      <c r="AQ38" s="663" t="s">
        <v>339</v>
      </c>
      <c r="AR38" s="664"/>
      <c r="AS38" s="664"/>
      <c r="AT38" s="664"/>
      <c r="AU38" s="664"/>
      <c r="AV38" s="664"/>
      <c r="AW38" s="664"/>
      <c r="AX38" s="664"/>
      <c r="AY38" s="665"/>
      <c r="AZ38" s="628">
        <v>22117</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6228</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1556561</v>
      </c>
      <c r="CS38" s="629"/>
      <c r="CT38" s="629"/>
      <c r="CU38" s="629"/>
      <c r="CV38" s="629"/>
      <c r="CW38" s="629"/>
      <c r="CX38" s="629"/>
      <c r="CY38" s="630"/>
      <c r="CZ38" s="631">
        <v>7.4</v>
      </c>
      <c r="DA38" s="641"/>
      <c r="DB38" s="641"/>
      <c r="DC38" s="642"/>
      <c r="DD38" s="634">
        <v>1245643</v>
      </c>
      <c r="DE38" s="629"/>
      <c r="DF38" s="629"/>
      <c r="DG38" s="629"/>
      <c r="DH38" s="629"/>
      <c r="DI38" s="629"/>
      <c r="DJ38" s="629"/>
      <c r="DK38" s="630"/>
      <c r="DL38" s="634">
        <v>1240643</v>
      </c>
      <c r="DM38" s="629"/>
      <c r="DN38" s="629"/>
      <c r="DO38" s="629"/>
      <c r="DP38" s="629"/>
      <c r="DQ38" s="629"/>
      <c r="DR38" s="629"/>
      <c r="DS38" s="629"/>
      <c r="DT38" s="629"/>
      <c r="DU38" s="629"/>
      <c r="DV38" s="630"/>
      <c r="DW38" s="631">
        <v>11.3</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947419</v>
      </c>
      <c r="S39" s="629"/>
      <c r="T39" s="629"/>
      <c r="U39" s="629"/>
      <c r="V39" s="629"/>
      <c r="W39" s="629"/>
      <c r="X39" s="629"/>
      <c r="Y39" s="630"/>
      <c r="Z39" s="655">
        <v>4.3</v>
      </c>
      <c r="AA39" s="655"/>
      <c r="AB39" s="655"/>
      <c r="AC39" s="655"/>
      <c r="AD39" s="656" t="s">
        <v>237</v>
      </c>
      <c r="AE39" s="656"/>
      <c r="AF39" s="656"/>
      <c r="AG39" s="656"/>
      <c r="AH39" s="656"/>
      <c r="AI39" s="656"/>
      <c r="AJ39" s="656"/>
      <c r="AK39" s="656"/>
      <c r="AL39" s="631" t="s">
        <v>184</v>
      </c>
      <c r="AM39" s="632"/>
      <c r="AN39" s="632"/>
      <c r="AO39" s="657"/>
      <c r="AQ39" s="663" t="s">
        <v>343</v>
      </c>
      <c r="AR39" s="664"/>
      <c r="AS39" s="664"/>
      <c r="AT39" s="664"/>
      <c r="AU39" s="664"/>
      <c r="AV39" s="664"/>
      <c r="AW39" s="664"/>
      <c r="AX39" s="664"/>
      <c r="AY39" s="665"/>
      <c r="AZ39" s="628">
        <v>5000</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9621</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789510</v>
      </c>
      <c r="CS39" s="639"/>
      <c r="CT39" s="639"/>
      <c r="CU39" s="639"/>
      <c r="CV39" s="639"/>
      <c r="CW39" s="639"/>
      <c r="CX39" s="639"/>
      <c r="CY39" s="640"/>
      <c r="CZ39" s="631">
        <v>3.7</v>
      </c>
      <c r="DA39" s="641"/>
      <c r="DB39" s="641"/>
      <c r="DC39" s="642"/>
      <c r="DD39" s="634">
        <v>734320</v>
      </c>
      <c r="DE39" s="639"/>
      <c r="DF39" s="639"/>
      <c r="DG39" s="639"/>
      <c r="DH39" s="639"/>
      <c r="DI39" s="639"/>
      <c r="DJ39" s="639"/>
      <c r="DK39" s="640"/>
      <c r="DL39" s="634" t="s">
        <v>184</v>
      </c>
      <c r="DM39" s="639"/>
      <c r="DN39" s="639"/>
      <c r="DO39" s="639"/>
      <c r="DP39" s="639"/>
      <c r="DQ39" s="639"/>
      <c r="DR39" s="639"/>
      <c r="DS39" s="639"/>
      <c r="DT39" s="639"/>
      <c r="DU39" s="639"/>
      <c r="DV39" s="640"/>
      <c r="DW39" s="631" t="s">
        <v>184</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1834987</v>
      </c>
      <c r="S40" s="629"/>
      <c r="T40" s="629"/>
      <c r="U40" s="629"/>
      <c r="V40" s="629"/>
      <c r="W40" s="629"/>
      <c r="X40" s="629"/>
      <c r="Y40" s="630"/>
      <c r="Z40" s="655">
        <v>8.4</v>
      </c>
      <c r="AA40" s="655"/>
      <c r="AB40" s="655"/>
      <c r="AC40" s="655"/>
      <c r="AD40" s="656" t="s">
        <v>237</v>
      </c>
      <c r="AE40" s="656"/>
      <c r="AF40" s="656"/>
      <c r="AG40" s="656"/>
      <c r="AH40" s="656"/>
      <c r="AI40" s="656"/>
      <c r="AJ40" s="656"/>
      <c r="AK40" s="656"/>
      <c r="AL40" s="631" t="s">
        <v>237</v>
      </c>
      <c r="AM40" s="632"/>
      <c r="AN40" s="632"/>
      <c r="AO40" s="657"/>
      <c r="AQ40" s="663" t="s">
        <v>347</v>
      </c>
      <c r="AR40" s="664"/>
      <c r="AS40" s="664"/>
      <c r="AT40" s="664"/>
      <c r="AU40" s="664"/>
      <c r="AV40" s="664"/>
      <c r="AW40" s="664"/>
      <c r="AX40" s="664"/>
      <c r="AY40" s="665"/>
      <c r="AZ40" s="628" t="s">
        <v>184</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88</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785591</v>
      </c>
      <c r="CS40" s="629"/>
      <c r="CT40" s="629"/>
      <c r="CU40" s="629"/>
      <c r="CV40" s="629"/>
      <c r="CW40" s="629"/>
      <c r="CX40" s="629"/>
      <c r="CY40" s="630"/>
      <c r="CZ40" s="631">
        <v>3.7</v>
      </c>
      <c r="DA40" s="641"/>
      <c r="DB40" s="641"/>
      <c r="DC40" s="642"/>
      <c r="DD40" s="634">
        <v>4300</v>
      </c>
      <c r="DE40" s="629"/>
      <c r="DF40" s="629"/>
      <c r="DG40" s="629"/>
      <c r="DH40" s="629"/>
      <c r="DI40" s="629"/>
      <c r="DJ40" s="629"/>
      <c r="DK40" s="630"/>
      <c r="DL40" s="634" t="s">
        <v>184</v>
      </c>
      <c r="DM40" s="629"/>
      <c r="DN40" s="629"/>
      <c r="DO40" s="629"/>
      <c r="DP40" s="629"/>
      <c r="DQ40" s="629"/>
      <c r="DR40" s="629"/>
      <c r="DS40" s="629"/>
      <c r="DT40" s="629"/>
      <c r="DU40" s="629"/>
      <c r="DV40" s="630"/>
      <c r="DW40" s="631" t="s">
        <v>237</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237</v>
      </c>
      <c r="S41" s="629"/>
      <c r="T41" s="629"/>
      <c r="U41" s="629"/>
      <c r="V41" s="629"/>
      <c r="W41" s="629"/>
      <c r="X41" s="629"/>
      <c r="Y41" s="630"/>
      <c r="Z41" s="655" t="s">
        <v>237</v>
      </c>
      <c r="AA41" s="655"/>
      <c r="AB41" s="655"/>
      <c r="AC41" s="655"/>
      <c r="AD41" s="656" t="s">
        <v>184</v>
      </c>
      <c r="AE41" s="656"/>
      <c r="AF41" s="656"/>
      <c r="AG41" s="656"/>
      <c r="AH41" s="656"/>
      <c r="AI41" s="656"/>
      <c r="AJ41" s="656"/>
      <c r="AK41" s="656"/>
      <c r="AL41" s="631" t="s">
        <v>184</v>
      </c>
      <c r="AM41" s="632"/>
      <c r="AN41" s="632"/>
      <c r="AO41" s="657"/>
      <c r="AQ41" s="663" t="s">
        <v>352</v>
      </c>
      <c r="AR41" s="664"/>
      <c r="AS41" s="664"/>
      <c r="AT41" s="664"/>
      <c r="AU41" s="664"/>
      <c r="AV41" s="664"/>
      <c r="AW41" s="664"/>
      <c r="AX41" s="664"/>
      <c r="AY41" s="665"/>
      <c r="AZ41" s="628">
        <v>336479</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t="s">
        <v>184</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184</v>
      </c>
      <c r="CS41" s="639"/>
      <c r="CT41" s="639"/>
      <c r="CU41" s="639"/>
      <c r="CV41" s="639"/>
      <c r="CW41" s="639"/>
      <c r="CX41" s="639"/>
      <c r="CY41" s="640"/>
      <c r="CZ41" s="631" t="s">
        <v>184</v>
      </c>
      <c r="DA41" s="641"/>
      <c r="DB41" s="641"/>
      <c r="DC41" s="642"/>
      <c r="DD41" s="634" t="s">
        <v>184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184</v>
      </c>
      <c r="S42" s="629"/>
      <c r="T42" s="629"/>
      <c r="U42" s="629"/>
      <c r="V42" s="629"/>
      <c r="W42" s="629"/>
      <c r="X42" s="629"/>
      <c r="Y42" s="630"/>
      <c r="Z42" s="655" t="s">
        <v>184</v>
      </c>
      <c r="AA42" s="655"/>
      <c r="AB42" s="655"/>
      <c r="AC42" s="655"/>
      <c r="AD42" s="656" t="s">
        <v>237</v>
      </c>
      <c r="AE42" s="656"/>
      <c r="AF42" s="656"/>
      <c r="AG42" s="656"/>
      <c r="AH42" s="656"/>
      <c r="AI42" s="656"/>
      <c r="AJ42" s="656"/>
      <c r="AK42" s="656"/>
      <c r="AL42" s="631" t="s">
        <v>237</v>
      </c>
      <c r="AM42" s="632"/>
      <c r="AN42" s="632"/>
      <c r="AO42" s="657"/>
      <c r="AQ42" s="675" t="s">
        <v>356</v>
      </c>
      <c r="AR42" s="676"/>
      <c r="AS42" s="676"/>
      <c r="AT42" s="676"/>
      <c r="AU42" s="676"/>
      <c r="AV42" s="676"/>
      <c r="AW42" s="676"/>
      <c r="AX42" s="676"/>
      <c r="AY42" s="677"/>
      <c r="AZ42" s="608">
        <v>1215082</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325</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2951459</v>
      </c>
      <c r="CS42" s="639"/>
      <c r="CT42" s="639"/>
      <c r="CU42" s="639"/>
      <c r="CV42" s="639"/>
      <c r="CW42" s="639"/>
      <c r="CX42" s="639"/>
      <c r="CY42" s="640"/>
      <c r="CZ42" s="631">
        <v>14</v>
      </c>
      <c r="DA42" s="641"/>
      <c r="DB42" s="641"/>
      <c r="DC42" s="642"/>
      <c r="DD42" s="634">
        <v>540528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473487</v>
      </c>
      <c r="S43" s="629"/>
      <c r="T43" s="629"/>
      <c r="U43" s="629"/>
      <c r="V43" s="629"/>
      <c r="W43" s="629"/>
      <c r="X43" s="629"/>
      <c r="Y43" s="630"/>
      <c r="Z43" s="655">
        <v>2.2000000000000002</v>
      </c>
      <c r="AA43" s="655"/>
      <c r="AB43" s="655"/>
      <c r="AC43" s="655"/>
      <c r="AD43" s="656" t="s">
        <v>237</v>
      </c>
      <c r="AE43" s="656"/>
      <c r="AF43" s="656"/>
      <c r="AG43" s="656"/>
      <c r="AH43" s="656"/>
      <c r="AI43" s="656"/>
      <c r="AJ43" s="656"/>
      <c r="AK43" s="656"/>
      <c r="AL43" s="631" t="s">
        <v>184</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98072</v>
      </c>
      <c r="CS43" s="639"/>
      <c r="CT43" s="639"/>
      <c r="CU43" s="639"/>
      <c r="CV43" s="639"/>
      <c r="CW43" s="639"/>
      <c r="CX43" s="639"/>
      <c r="CY43" s="640"/>
      <c r="CZ43" s="631">
        <v>0.5</v>
      </c>
      <c r="DA43" s="641"/>
      <c r="DB43" s="641"/>
      <c r="DC43" s="642"/>
      <c r="DD43" s="634">
        <v>98072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21871062</v>
      </c>
      <c r="S44" s="643"/>
      <c r="T44" s="643"/>
      <c r="U44" s="643"/>
      <c r="V44" s="643"/>
      <c r="W44" s="643"/>
      <c r="X44" s="643"/>
      <c r="Y44" s="644"/>
      <c r="Z44" s="645">
        <v>100</v>
      </c>
      <c r="AA44" s="645"/>
      <c r="AB44" s="645"/>
      <c r="AC44" s="645"/>
      <c r="AD44" s="646">
        <v>10537463</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2818060</v>
      </c>
      <c r="CS44" s="629"/>
      <c r="CT44" s="629"/>
      <c r="CU44" s="629"/>
      <c r="CV44" s="629"/>
      <c r="CW44" s="629"/>
      <c r="CX44" s="629"/>
      <c r="CY44" s="630"/>
      <c r="CZ44" s="631">
        <v>13.4</v>
      </c>
      <c r="DA44" s="632"/>
      <c r="DB44" s="632"/>
      <c r="DC44" s="633"/>
      <c r="DD44" s="634">
        <v>483155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1109524</v>
      </c>
      <c r="CS45" s="639"/>
      <c r="CT45" s="639"/>
      <c r="CU45" s="639"/>
      <c r="CV45" s="639"/>
      <c r="CW45" s="639"/>
      <c r="CX45" s="639"/>
      <c r="CY45" s="640"/>
      <c r="CZ45" s="631">
        <v>5.3</v>
      </c>
      <c r="DA45" s="641"/>
      <c r="DB45" s="641"/>
      <c r="DC45" s="642"/>
      <c r="DD45" s="634">
        <v>68111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1698985</v>
      </c>
      <c r="CS46" s="629"/>
      <c r="CT46" s="629"/>
      <c r="CU46" s="629"/>
      <c r="CV46" s="629"/>
      <c r="CW46" s="629"/>
      <c r="CX46" s="629"/>
      <c r="CY46" s="630"/>
      <c r="CZ46" s="631">
        <v>8.1</v>
      </c>
      <c r="DA46" s="632"/>
      <c r="DB46" s="632"/>
      <c r="DC46" s="633"/>
      <c r="DD46" s="634">
        <v>413493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133399</v>
      </c>
      <c r="CS47" s="639"/>
      <c r="CT47" s="639"/>
      <c r="CU47" s="639"/>
      <c r="CV47" s="639"/>
      <c r="CW47" s="639"/>
      <c r="CX47" s="639"/>
      <c r="CY47" s="640"/>
      <c r="CZ47" s="631">
        <v>0.6</v>
      </c>
      <c r="DA47" s="641"/>
      <c r="DB47" s="641"/>
      <c r="DC47" s="642"/>
      <c r="DD47" s="634">
        <v>57373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184</v>
      </c>
      <c r="CS48" s="629"/>
      <c r="CT48" s="629"/>
      <c r="CU48" s="629"/>
      <c r="CV48" s="629"/>
      <c r="CW48" s="629"/>
      <c r="CX48" s="629"/>
      <c r="CY48" s="630"/>
      <c r="CZ48" s="631" t="s">
        <v>184</v>
      </c>
      <c r="DA48" s="632"/>
      <c r="DB48" s="632"/>
      <c r="DC48" s="633"/>
      <c r="DD48" s="634" t="s">
        <v>184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21059921</v>
      </c>
      <c r="CS49" s="609"/>
      <c r="CT49" s="609"/>
      <c r="CU49" s="609"/>
      <c r="CV49" s="609"/>
      <c r="CW49" s="609"/>
      <c r="CX49" s="609"/>
      <c r="CY49" s="610"/>
      <c r="CZ49" s="611">
        <v>100</v>
      </c>
      <c r="DA49" s="612"/>
      <c r="DB49" s="612"/>
      <c r="DC49" s="613"/>
      <c r="DD49" s="614">
        <v>12449822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CrMklrFLRPib5mF0purPivjOyPTMk9fw7bGij1qKI95UElDSgG33Mb273Wqk1lChfBKnn6FfaTmAHJXYqemrgw==" saltValue="pVHZkQ9krc1CFflvUQNm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21829</v>
      </c>
      <c r="R7" s="1131"/>
      <c r="S7" s="1131"/>
      <c r="T7" s="1131"/>
      <c r="U7" s="1131"/>
      <c r="V7" s="1131">
        <v>21020</v>
      </c>
      <c r="W7" s="1131"/>
      <c r="X7" s="1131"/>
      <c r="Y7" s="1131"/>
      <c r="Z7" s="1131"/>
      <c r="AA7" s="1131">
        <v>809</v>
      </c>
      <c r="AB7" s="1131"/>
      <c r="AC7" s="1131"/>
      <c r="AD7" s="1131"/>
      <c r="AE7" s="1132"/>
      <c r="AF7" s="1133">
        <v>682</v>
      </c>
      <c r="AG7" s="1134"/>
      <c r="AH7" s="1134"/>
      <c r="AI7" s="1134"/>
      <c r="AJ7" s="1135"/>
      <c r="AK7" s="1136">
        <v>585</v>
      </c>
      <c r="AL7" s="1137"/>
      <c r="AM7" s="1137"/>
      <c r="AN7" s="1137"/>
      <c r="AO7" s="1137"/>
      <c r="AP7" s="1137">
        <v>20015</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598</v>
      </c>
      <c r="BS7" s="1127" t="s">
        <v>597</v>
      </c>
      <c r="BT7" s="1128"/>
      <c r="BU7" s="1128"/>
      <c r="BV7" s="1128"/>
      <c r="BW7" s="1128"/>
      <c r="BX7" s="1128"/>
      <c r="BY7" s="1128"/>
      <c r="BZ7" s="1128"/>
      <c r="CA7" s="1128"/>
      <c r="CB7" s="1128"/>
      <c r="CC7" s="1128"/>
      <c r="CD7" s="1128"/>
      <c r="CE7" s="1128"/>
      <c r="CF7" s="1128"/>
      <c r="CG7" s="1140"/>
      <c r="CH7" s="1124">
        <v>62</v>
      </c>
      <c r="CI7" s="1125"/>
      <c r="CJ7" s="1125"/>
      <c r="CK7" s="1125"/>
      <c r="CL7" s="1126"/>
      <c r="CM7" s="1124">
        <v>-164</v>
      </c>
      <c r="CN7" s="1125"/>
      <c r="CO7" s="1125"/>
      <c r="CP7" s="1125"/>
      <c r="CQ7" s="1126"/>
      <c r="CR7" s="1124">
        <v>3</v>
      </c>
      <c r="CS7" s="1125"/>
      <c r="CT7" s="1125"/>
      <c r="CU7" s="1125"/>
      <c r="CV7" s="1126"/>
      <c r="CW7" s="1124">
        <v>60</v>
      </c>
      <c r="CX7" s="1125"/>
      <c r="CY7" s="1125"/>
      <c r="CZ7" s="1125"/>
      <c r="DA7" s="1126"/>
      <c r="DB7" s="1124" t="s">
        <v>585</v>
      </c>
      <c r="DC7" s="1125"/>
      <c r="DD7" s="1125"/>
      <c r="DE7" s="1125"/>
      <c r="DF7" s="1126"/>
      <c r="DG7" s="1124">
        <v>490</v>
      </c>
      <c r="DH7" s="1125"/>
      <c r="DI7" s="1125"/>
      <c r="DJ7" s="1125"/>
      <c r="DK7" s="1126"/>
      <c r="DL7" s="1124" t="s">
        <v>585</v>
      </c>
      <c r="DM7" s="1125"/>
      <c r="DN7" s="1125"/>
      <c r="DO7" s="1125"/>
      <c r="DP7" s="1126"/>
      <c r="DQ7" s="1124">
        <v>164</v>
      </c>
      <c r="DR7" s="1125"/>
      <c r="DS7" s="1125"/>
      <c r="DT7" s="1125"/>
      <c r="DU7" s="1126"/>
      <c r="DV7" s="1127"/>
      <c r="DW7" s="1128"/>
      <c r="DX7" s="1128"/>
      <c r="DY7" s="1128"/>
      <c r="DZ7" s="1129"/>
      <c r="EA7" s="237"/>
    </row>
    <row r="8" spans="1:131" s="238" customFormat="1" ht="26.25" customHeight="1" x14ac:dyDescent="0.15">
      <c r="A8" s="241">
        <v>2</v>
      </c>
      <c r="B8" s="1058" t="s">
        <v>394</v>
      </c>
      <c r="C8" s="1059"/>
      <c r="D8" s="1059"/>
      <c r="E8" s="1059"/>
      <c r="F8" s="1059"/>
      <c r="G8" s="1059"/>
      <c r="H8" s="1059"/>
      <c r="I8" s="1059"/>
      <c r="J8" s="1059"/>
      <c r="K8" s="1059"/>
      <c r="L8" s="1059"/>
      <c r="M8" s="1059"/>
      <c r="N8" s="1059"/>
      <c r="O8" s="1059"/>
      <c r="P8" s="1060"/>
      <c r="Q8" s="1066">
        <v>0</v>
      </c>
      <c r="R8" s="1067"/>
      <c r="S8" s="1067"/>
      <c r="T8" s="1067"/>
      <c r="U8" s="1067"/>
      <c r="V8" s="1067">
        <v>0</v>
      </c>
      <c r="W8" s="1067"/>
      <c r="X8" s="1067"/>
      <c r="Y8" s="1067"/>
      <c r="Z8" s="1067"/>
      <c r="AA8" s="1067">
        <v>0</v>
      </c>
      <c r="AB8" s="1067"/>
      <c r="AC8" s="1067"/>
      <c r="AD8" s="1067"/>
      <c r="AE8" s="1068"/>
      <c r="AF8" s="1063" t="s">
        <v>395</v>
      </c>
      <c r="AG8" s="1064"/>
      <c r="AH8" s="1064"/>
      <c r="AI8" s="1064"/>
      <c r="AJ8" s="1065"/>
      <c r="AK8" s="1108">
        <v>0</v>
      </c>
      <c r="AL8" s="1109"/>
      <c r="AM8" s="1109"/>
      <c r="AN8" s="1109"/>
      <c r="AO8" s="1109"/>
      <c r="AP8" s="1109" t="s">
        <v>585</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599</v>
      </c>
      <c r="BT8" s="1021"/>
      <c r="BU8" s="1021"/>
      <c r="BV8" s="1021"/>
      <c r="BW8" s="1021"/>
      <c r="BX8" s="1021"/>
      <c r="BY8" s="1021"/>
      <c r="BZ8" s="1021"/>
      <c r="CA8" s="1021"/>
      <c r="CB8" s="1021"/>
      <c r="CC8" s="1021"/>
      <c r="CD8" s="1021"/>
      <c r="CE8" s="1021"/>
      <c r="CF8" s="1021"/>
      <c r="CG8" s="1042"/>
      <c r="CH8" s="1017">
        <v>10</v>
      </c>
      <c r="CI8" s="1018"/>
      <c r="CJ8" s="1018"/>
      <c r="CK8" s="1018"/>
      <c r="CL8" s="1019"/>
      <c r="CM8" s="1017">
        <v>25</v>
      </c>
      <c r="CN8" s="1018"/>
      <c r="CO8" s="1018"/>
      <c r="CP8" s="1018"/>
      <c r="CQ8" s="1019"/>
      <c r="CR8" s="1017">
        <v>8</v>
      </c>
      <c r="CS8" s="1018"/>
      <c r="CT8" s="1018"/>
      <c r="CU8" s="1018"/>
      <c r="CV8" s="1019"/>
      <c r="CW8" s="1017">
        <v>1</v>
      </c>
      <c r="CX8" s="1018"/>
      <c r="CY8" s="1018"/>
      <c r="CZ8" s="1018"/>
      <c r="DA8" s="1019"/>
      <c r="DB8" s="1017" t="s">
        <v>585</v>
      </c>
      <c r="DC8" s="1018"/>
      <c r="DD8" s="1018"/>
      <c r="DE8" s="1018"/>
      <c r="DF8" s="1019"/>
      <c r="DG8" s="1017" t="s">
        <v>585</v>
      </c>
      <c r="DH8" s="1018"/>
      <c r="DI8" s="1018"/>
      <c r="DJ8" s="1018"/>
      <c r="DK8" s="1019"/>
      <c r="DL8" s="1017" t="s">
        <v>585</v>
      </c>
      <c r="DM8" s="1018"/>
      <c r="DN8" s="1018"/>
      <c r="DO8" s="1018"/>
      <c r="DP8" s="1019"/>
      <c r="DQ8" s="1017" t="s">
        <v>585</v>
      </c>
      <c r="DR8" s="1018"/>
      <c r="DS8" s="1018"/>
      <c r="DT8" s="1018"/>
      <c r="DU8" s="1019"/>
      <c r="DV8" s="1020"/>
      <c r="DW8" s="1021"/>
      <c r="DX8" s="1021"/>
      <c r="DY8" s="1021"/>
      <c r="DZ8" s="1022"/>
      <c r="EA8" s="237"/>
    </row>
    <row r="9" spans="1:131" s="238" customFormat="1" ht="26.25" customHeight="1" x14ac:dyDescent="0.15">
      <c r="A9" s="241">
        <v>3</v>
      </c>
      <c r="B9" s="1058" t="s">
        <v>396</v>
      </c>
      <c r="C9" s="1059"/>
      <c r="D9" s="1059"/>
      <c r="E9" s="1059"/>
      <c r="F9" s="1059"/>
      <c r="G9" s="1059"/>
      <c r="H9" s="1059"/>
      <c r="I9" s="1059"/>
      <c r="J9" s="1059"/>
      <c r="K9" s="1059"/>
      <c r="L9" s="1059"/>
      <c r="M9" s="1059"/>
      <c r="N9" s="1059"/>
      <c r="O9" s="1059"/>
      <c r="P9" s="1060"/>
      <c r="Q9" s="1066">
        <v>8</v>
      </c>
      <c r="R9" s="1067"/>
      <c r="S9" s="1067"/>
      <c r="T9" s="1067"/>
      <c r="U9" s="1067"/>
      <c r="V9" s="1067">
        <v>8</v>
      </c>
      <c r="W9" s="1067"/>
      <c r="X9" s="1067"/>
      <c r="Y9" s="1067"/>
      <c r="Z9" s="1067"/>
      <c r="AA9" s="1067">
        <v>0</v>
      </c>
      <c r="AB9" s="1067"/>
      <c r="AC9" s="1067"/>
      <c r="AD9" s="1067"/>
      <c r="AE9" s="1068"/>
      <c r="AF9" s="1063" t="s">
        <v>395</v>
      </c>
      <c r="AG9" s="1064"/>
      <c r="AH9" s="1064"/>
      <c r="AI9" s="1064"/>
      <c r="AJ9" s="1065"/>
      <c r="AK9" s="1108">
        <v>3</v>
      </c>
      <c r="AL9" s="1109"/>
      <c r="AM9" s="1109"/>
      <c r="AN9" s="1109"/>
      <c r="AO9" s="1109"/>
      <c r="AP9" s="1109" t="s">
        <v>585</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600</v>
      </c>
      <c r="BT9" s="1021"/>
      <c r="BU9" s="1021"/>
      <c r="BV9" s="1021"/>
      <c r="BW9" s="1021"/>
      <c r="BX9" s="1021"/>
      <c r="BY9" s="1021"/>
      <c r="BZ9" s="1021"/>
      <c r="CA9" s="1021"/>
      <c r="CB9" s="1021"/>
      <c r="CC9" s="1021"/>
      <c r="CD9" s="1021"/>
      <c r="CE9" s="1021"/>
      <c r="CF9" s="1021"/>
      <c r="CG9" s="1042"/>
      <c r="CH9" s="1017">
        <v>24</v>
      </c>
      <c r="CI9" s="1018"/>
      <c r="CJ9" s="1018"/>
      <c r="CK9" s="1018"/>
      <c r="CL9" s="1019"/>
      <c r="CM9" s="1017">
        <v>58</v>
      </c>
      <c r="CN9" s="1018"/>
      <c r="CO9" s="1018"/>
      <c r="CP9" s="1018"/>
      <c r="CQ9" s="1019"/>
      <c r="CR9" s="1017">
        <v>11</v>
      </c>
      <c r="CS9" s="1018"/>
      <c r="CT9" s="1018"/>
      <c r="CU9" s="1018"/>
      <c r="CV9" s="1019"/>
      <c r="CW9" s="1017" t="s">
        <v>585</v>
      </c>
      <c r="CX9" s="1018"/>
      <c r="CY9" s="1018"/>
      <c r="CZ9" s="1018"/>
      <c r="DA9" s="1019"/>
      <c r="DB9" s="1017" t="s">
        <v>585</v>
      </c>
      <c r="DC9" s="1018"/>
      <c r="DD9" s="1018"/>
      <c r="DE9" s="1018"/>
      <c r="DF9" s="1019"/>
      <c r="DG9" s="1017" t="s">
        <v>585</v>
      </c>
      <c r="DH9" s="1018"/>
      <c r="DI9" s="1018"/>
      <c r="DJ9" s="1018"/>
      <c r="DK9" s="1019"/>
      <c r="DL9" s="1017" t="s">
        <v>585</v>
      </c>
      <c r="DM9" s="1018"/>
      <c r="DN9" s="1018"/>
      <c r="DO9" s="1018"/>
      <c r="DP9" s="1019"/>
      <c r="DQ9" s="1017" t="s">
        <v>585</v>
      </c>
      <c r="DR9" s="1018"/>
      <c r="DS9" s="1018"/>
      <c r="DT9" s="1018"/>
      <c r="DU9" s="1019"/>
      <c r="DV9" s="1020"/>
      <c r="DW9" s="1021"/>
      <c r="DX9" s="1021"/>
      <c r="DY9" s="1021"/>
      <c r="DZ9" s="1022"/>
      <c r="EA9" s="237"/>
    </row>
    <row r="10" spans="1:131" s="238" customFormat="1" ht="26.25" customHeight="1" x14ac:dyDescent="0.15">
      <c r="A10" s="241">
        <v>4</v>
      </c>
      <c r="B10" s="1058" t="s">
        <v>397</v>
      </c>
      <c r="C10" s="1059"/>
      <c r="D10" s="1059"/>
      <c r="E10" s="1059"/>
      <c r="F10" s="1059"/>
      <c r="G10" s="1059"/>
      <c r="H10" s="1059"/>
      <c r="I10" s="1059"/>
      <c r="J10" s="1059"/>
      <c r="K10" s="1059"/>
      <c r="L10" s="1059"/>
      <c r="M10" s="1059"/>
      <c r="N10" s="1059"/>
      <c r="O10" s="1059"/>
      <c r="P10" s="1060"/>
      <c r="Q10" s="1066">
        <v>108</v>
      </c>
      <c r="R10" s="1067"/>
      <c r="S10" s="1067"/>
      <c r="T10" s="1067"/>
      <c r="U10" s="1067"/>
      <c r="V10" s="1067">
        <v>108</v>
      </c>
      <c r="W10" s="1067"/>
      <c r="X10" s="1067"/>
      <c r="Y10" s="1067"/>
      <c r="Z10" s="1067"/>
      <c r="AA10" s="1067">
        <v>0</v>
      </c>
      <c r="AB10" s="1067"/>
      <c r="AC10" s="1067"/>
      <c r="AD10" s="1067"/>
      <c r="AE10" s="1068"/>
      <c r="AF10" s="1063" t="s">
        <v>395</v>
      </c>
      <c r="AG10" s="1064"/>
      <c r="AH10" s="1064"/>
      <c r="AI10" s="1064"/>
      <c r="AJ10" s="1065"/>
      <c r="AK10" s="1108" t="s">
        <v>585</v>
      </c>
      <c r="AL10" s="1109"/>
      <c r="AM10" s="1109"/>
      <c r="AN10" s="1109"/>
      <c r="AO10" s="1109"/>
      <c r="AP10" s="1109" t="s">
        <v>585</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t="s">
        <v>398</v>
      </c>
      <c r="C11" s="1059"/>
      <c r="D11" s="1059"/>
      <c r="E11" s="1059"/>
      <c r="F11" s="1059"/>
      <c r="G11" s="1059"/>
      <c r="H11" s="1059"/>
      <c r="I11" s="1059"/>
      <c r="J11" s="1059"/>
      <c r="K11" s="1059"/>
      <c r="L11" s="1059"/>
      <c r="M11" s="1059"/>
      <c r="N11" s="1059"/>
      <c r="O11" s="1059"/>
      <c r="P11" s="1060"/>
      <c r="Q11" s="1066">
        <v>41</v>
      </c>
      <c r="R11" s="1067"/>
      <c r="S11" s="1067"/>
      <c r="T11" s="1067"/>
      <c r="U11" s="1067"/>
      <c r="V11" s="1067">
        <v>39</v>
      </c>
      <c r="W11" s="1067"/>
      <c r="X11" s="1067"/>
      <c r="Y11" s="1067"/>
      <c r="Z11" s="1067"/>
      <c r="AA11" s="1067">
        <v>2</v>
      </c>
      <c r="AB11" s="1067"/>
      <c r="AC11" s="1067"/>
      <c r="AD11" s="1067"/>
      <c r="AE11" s="1068"/>
      <c r="AF11" s="1063">
        <v>2</v>
      </c>
      <c r="AG11" s="1064"/>
      <c r="AH11" s="1064"/>
      <c r="AI11" s="1064"/>
      <c r="AJ11" s="1065"/>
      <c r="AK11" s="1108" t="s">
        <v>585</v>
      </c>
      <c r="AL11" s="1109"/>
      <c r="AM11" s="1109"/>
      <c r="AN11" s="1109"/>
      <c r="AO11" s="1109"/>
      <c r="AP11" s="1109" t="s">
        <v>585</v>
      </c>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400</v>
      </c>
      <c r="B23" s="965" t="s">
        <v>401</v>
      </c>
      <c r="C23" s="966"/>
      <c r="D23" s="966"/>
      <c r="E23" s="966"/>
      <c r="F23" s="966"/>
      <c r="G23" s="966"/>
      <c r="H23" s="966"/>
      <c r="I23" s="966"/>
      <c r="J23" s="966"/>
      <c r="K23" s="966"/>
      <c r="L23" s="966"/>
      <c r="M23" s="966"/>
      <c r="N23" s="966"/>
      <c r="O23" s="966"/>
      <c r="P23" s="976"/>
      <c r="Q23" s="1095">
        <v>21871</v>
      </c>
      <c r="R23" s="1089"/>
      <c r="S23" s="1089"/>
      <c r="T23" s="1089"/>
      <c r="U23" s="1089"/>
      <c r="V23" s="1089">
        <v>21060</v>
      </c>
      <c r="W23" s="1089"/>
      <c r="X23" s="1089"/>
      <c r="Y23" s="1089"/>
      <c r="Z23" s="1089"/>
      <c r="AA23" s="1089">
        <v>811</v>
      </c>
      <c r="AB23" s="1089"/>
      <c r="AC23" s="1089"/>
      <c r="AD23" s="1089"/>
      <c r="AE23" s="1096"/>
      <c r="AF23" s="1097">
        <v>684</v>
      </c>
      <c r="AG23" s="1089"/>
      <c r="AH23" s="1089"/>
      <c r="AI23" s="1089"/>
      <c r="AJ23" s="1098"/>
      <c r="AK23" s="1099"/>
      <c r="AL23" s="1100"/>
      <c r="AM23" s="1100"/>
      <c r="AN23" s="1100"/>
      <c r="AO23" s="1100"/>
      <c r="AP23" s="1089">
        <v>20015</v>
      </c>
      <c r="AQ23" s="1089"/>
      <c r="AR23" s="1089"/>
      <c r="AS23" s="1089"/>
      <c r="AT23" s="1089"/>
      <c r="AU23" s="1090"/>
      <c r="AV23" s="1090"/>
      <c r="AW23" s="1090"/>
      <c r="AX23" s="1090"/>
      <c r="AY23" s="1091"/>
      <c r="AZ23" s="1092" t="s">
        <v>402</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405</v>
      </c>
      <c r="R26" s="1030"/>
      <c r="S26" s="1030"/>
      <c r="T26" s="1030"/>
      <c r="U26" s="1031"/>
      <c r="V26" s="1029" t="s">
        <v>406</v>
      </c>
      <c r="W26" s="1030"/>
      <c r="X26" s="1030"/>
      <c r="Y26" s="1030"/>
      <c r="Z26" s="1031"/>
      <c r="AA26" s="1029" t="s">
        <v>407</v>
      </c>
      <c r="AB26" s="1030"/>
      <c r="AC26" s="1030"/>
      <c r="AD26" s="1030"/>
      <c r="AE26" s="1030"/>
      <c r="AF26" s="1083" t="s">
        <v>408</v>
      </c>
      <c r="AG26" s="1036"/>
      <c r="AH26" s="1036"/>
      <c r="AI26" s="1036"/>
      <c r="AJ26" s="1084"/>
      <c r="AK26" s="1030" t="s">
        <v>409</v>
      </c>
      <c r="AL26" s="1030"/>
      <c r="AM26" s="1030"/>
      <c r="AN26" s="1030"/>
      <c r="AO26" s="1031"/>
      <c r="AP26" s="1029" t="s">
        <v>410</v>
      </c>
      <c r="AQ26" s="1030"/>
      <c r="AR26" s="1030"/>
      <c r="AS26" s="1030"/>
      <c r="AT26" s="1031"/>
      <c r="AU26" s="1029" t="s">
        <v>411</v>
      </c>
      <c r="AV26" s="1030"/>
      <c r="AW26" s="1030"/>
      <c r="AX26" s="1030"/>
      <c r="AY26" s="1031"/>
      <c r="AZ26" s="1029" t="s">
        <v>412</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413</v>
      </c>
      <c r="C28" s="1076"/>
      <c r="D28" s="1076"/>
      <c r="E28" s="1076"/>
      <c r="F28" s="1076"/>
      <c r="G28" s="1076"/>
      <c r="H28" s="1076"/>
      <c r="I28" s="1076"/>
      <c r="J28" s="1076"/>
      <c r="K28" s="1076"/>
      <c r="L28" s="1076"/>
      <c r="M28" s="1076"/>
      <c r="N28" s="1076"/>
      <c r="O28" s="1076"/>
      <c r="P28" s="1077"/>
      <c r="Q28" s="1078">
        <v>4435</v>
      </c>
      <c r="R28" s="1079"/>
      <c r="S28" s="1079"/>
      <c r="T28" s="1079"/>
      <c r="U28" s="1079"/>
      <c r="V28" s="1079">
        <v>4322</v>
      </c>
      <c r="W28" s="1079"/>
      <c r="X28" s="1079"/>
      <c r="Y28" s="1079"/>
      <c r="Z28" s="1079"/>
      <c r="AA28" s="1079">
        <v>113</v>
      </c>
      <c r="AB28" s="1079"/>
      <c r="AC28" s="1079"/>
      <c r="AD28" s="1079"/>
      <c r="AE28" s="1080"/>
      <c r="AF28" s="1081">
        <v>113</v>
      </c>
      <c r="AG28" s="1079"/>
      <c r="AH28" s="1079"/>
      <c r="AI28" s="1079"/>
      <c r="AJ28" s="1082"/>
      <c r="AK28" s="1070">
        <v>336</v>
      </c>
      <c r="AL28" s="1071"/>
      <c r="AM28" s="1071"/>
      <c r="AN28" s="1071"/>
      <c r="AO28" s="1071"/>
      <c r="AP28" s="1071" t="s">
        <v>585</v>
      </c>
      <c r="AQ28" s="1071"/>
      <c r="AR28" s="1071"/>
      <c r="AS28" s="1071"/>
      <c r="AT28" s="1071"/>
      <c r="AU28" s="1071" t="s">
        <v>585</v>
      </c>
      <c r="AV28" s="1071"/>
      <c r="AW28" s="1071"/>
      <c r="AX28" s="1071"/>
      <c r="AY28" s="1071"/>
      <c r="AZ28" s="1072" t="s">
        <v>585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414</v>
      </c>
      <c r="C29" s="1059"/>
      <c r="D29" s="1059"/>
      <c r="E29" s="1059"/>
      <c r="F29" s="1059"/>
      <c r="G29" s="1059"/>
      <c r="H29" s="1059"/>
      <c r="I29" s="1059"/>
      <c r="J29" s="1059"/>
      <c r="K29" s="1059"/>
      <c r="L29" s="1059"/>
      <c r="M29" s="1059"/>
      <c r="N29" s="1059"/>
      <c r="O29" s="1059"/>
      <c r="P29" s="1060"/>
      <c r="Q29" s="1066">
        <v>529</v>
      </c>
      <c r="R29" s="1067"/>
      <c r="S29" s="1067"/>
      <c r="T29" s="1067"/>
      <c r="U29" s="1067"/>
      <c r="V29" s="1067">
        <v>527</v>
      </c>
      <c r="W29" s="1067"/>
      <c r="X29" s="1067"/>
      <c r="Y29" s="1067"/>
      <c r="Z29" s="1067"/>
      <c r="AA29" s="1067">
        <v>2</v>
      </c>
      <c r="AB29" s="1067"/>
      <c r="AC29" s="1067"/>
      <c r="AD29" s="1067"/>
      <c r="AE29" s="1068"/>
      <c r="AF29" s="1063">
        <v>2</v>
      </c>
      <c r="AG29" s="1064"/>
      <c r="AH29" s="1064"/>
      <c r="AI29" s="1064"/>
      <c r="AJ29" s="1065"/>
      <c r="AK29" s="1008">
        <v>136</v>
      </c>
      <c r="AL29" s="999"/>
      <c r="AM29" s="999"/>
      <c r="AN29" s="999"/>
      <c r="AO29" s="999"/>
      <c r="AP29" s="999" t="s">
        <v>585</v>
      </c>
      <c r="AQ29" s="999"/>
      <c r="AR29" s="999"/>
      <c r="AS29" s="999"/>
      <c r="AT29" s="999"/>
      <c r="AU29" s="999" t="s">
        <v>585</v>
      </c>
      <c r="AV29" s="999"/>
      <c r="AW29" s="999"/>
      <c r="AX29" s="999"/>
      <c r="AY29" s="999"/>
      <c r="AZ29" s="1069" t="s">
        <v>585</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415</v>
      </c>
      <c r="C30" s="1059"/>
      <c r="D30" s="1059"/>
      <c r="E30" s="1059"/>
      <c r="F30" s="1059"/>
      <c r="G30" s="1059"/>
      <c r="H30" s="1059"/>
      <c r="I30" s="1059"/>
      <c r="J30" s="1059"/>
      <c r="K30" s="1059"/>
      <c r="L30" s="1059"/>
      <c r="M30" s="1059"/>
      <c r="N30" s="1059"/>
      <c r="O30" s="1059"/>
      <c r="P30" s="1060"/>
      <c r="Q30" s="1066">
        <v>4035</v>
      </c>
      <c r="R30" s="1067"/>
      <c r="S30" s="1067"/>
      <c r="T30" s="1067"/>
      <c r="U30" s="1067"/>
      <c r="V30" s="1067">
        <v>3893</v>
      </c>
      <c r="W30" s="1067"/>
      <c r="X30" s="1067"/>
      <c r="Y30" s="1067"/>
      <c r="Z30" s="1067"/>
      <c r="AA30" s="1067">
        <v>141</v>
      </c>
      <c r="AB30" s="1067"/>
      <c r="AC30" s="1067"/>
      <c r="AD30" s="1067"/>
      <c r="AE30" s="1068"/>
      <c r="AF30" s="1063">
        <v>141</v>
      </c>
      <c r="AG30" s="1064"/>
      <c r="AH30" s="1064"/>
      <c r="AI30" s="1064"/>
      <c r="AJ30" s="1065"/>
      <c r="AK30" s="1008">
        <v>646</v>
      </c>
      <c r="AL30" s="999"/>
      <c r="AM30" s="999"/>
      <c r="AN30" s="999"/>
      <c r="AO30" s="999"/>
      <c r="AP30" s="999" t="s">
        <v>585</v>
      </c>
      <c r="AQ30" s="999"/>
      <c r="AR30" s="999"/>
      <c r="AS30" s="999"/>
      <c r="AT30" s="999"/>
      <c r="AU30" s="999" t="s">
        <v>585</v>
      </c>
      <c r="AV30" s="999"/>
      <c r="AW30" s="999"/>
      <c r="AX30" s="999"/>
      <c r="AY30" s="999"/>
      <c r="AZ30" s="1069" t="s">
        <v>585</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416</v>
      </c>
      <c r="C31" s="1059"/>
      <c r="D31" s="1059"/>
      <c r="E31" s="1059"/>
      <c r="F31" s="1059"/>
      <c r="G31" s="1059"/>
      <c r="H31" s="1059"/>
      <c r="I31" s="1059"/>
      <c r="J31" s="1059"/>
      <c r="K31" s="1059"/>
      <c r="L31" s="1059"/>
      <c r="M31" s="1059"/>
      <c r="N31" s="1059"/>
      <c r="O31" s="1059"/>
      <c r="P31" s="1060"/>
      <c r="Q31" s="1066">
        <v>934</v>
      </c>
      <c r="R31" s="1067"/>
      <c r="S31" s="1067"/>
      <c r="T31" s="1067"/>
      <c r="U31" s="1067"/>
      <c r="V31" s="1067">
        <v>876</v>
      </c>
      <c r="W31" s="1067"/>
      <c r="X31" s="1067"/>
      <c r="Y31" s="1067"/>
      <c r="Z31" s="1067"/>
      <c r="AA31" s="1067">
        <v>58</v>
      </c>
      <c r="AB31" s="1067"/>
      <c r="AC31" s="1067"/>
      <c r="AD31" s="1067"/>
      <c r="AE31" s="1068"/>
      <c r="AF31" s="1063">
        <v>2434</v>
      </c>
      <c r="AG31" s="1064"/>
      <c r="AH31" s="1064"/>
      <c r="AI31" s="1064"/>
      <c r="AJ31" s="1065"/>
      <c r="AK31" s="1008">
        <v>11</v>
      </c>
      <c r="AL31" s="999"/>
      <c r="AM31" s="999"/>
      <c r="AN31" s="999"/>
      <c r="AO31" s="999"/>
      <c r="AP31" s="999">
        <v>2644</v>
      </c>
      <c r="AQ31" s="999"/>
      <c r="AR31" s="999"/>
      <c r="AS31" s="999"/>
      <c r="AT31" s="999"/>
      <c r="AU31" s="999">
        <v>140</v>
      </c>
      <c r="AV31" s="999"/>
      <c r="AW31" s="999"/>
      <c r="AX31" s="999"/>
      <c r="AY31" s="999"/>
      <c r="AZ31" s="1069" t="s">
        <v>585</v>
      </c>
      <c r="BA31" s="1069"/>
      <c r="BB31" s="1069"/>
      <c r="BC31" s="1069"/>
      <c r="BD31" s="1069"/>
      <c r="BE31" s="1000" t="s">
        <v>417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418</v>
      </c>
      <c r="C32" s="1059"/>
      <c r="D32" s="1059"/>
      <c r="E32" s="1059"/>
      <c r="F32" s="1059"/>
      <c r="G32" s="1059"/>
      <c r="H32" s="1059"/>
      <c r="I32" s="1059"/>
      <c r="J32" s="1059"/>
      <c r="K32" s="1059"/>
      <c r="L32" s="1059"/>
      <c r="M32" s="1059"/>
      <c r="N32" s="1059"/>
      <c r="O32" s="1059"/>
      <c r="P32" s="1060"/>
      <c r="Q32" s="1066">
        <v>1116</v>
      </c>
      <c r="R32" s="1067"/>
      <c r="S32" s="1067"/>
      <c r="T32" s="1067"/>
      <c r="U32" s="1067"/>
      <c r="V32" s="1067">
        <v>1078</v>
      </c>
      <c r="W32" s="1067"/>
      <c r="X32" s="1067"/>
      <c r="Y32" s="1067"/>
      <c r="Z32" s="1067"/>
      <c r="AA32" s="1067">
        <v>38</v>
      </c>
      <c r="AB32" s="1067"/>
      <c r="AC32" s="1067"/>
      <c r="AD32" s="1067"/>
      <c r="AE32" s="1068"/>
      <c r="AF32" s="1063">
        <v>1070</v>
      </c>
      <c r="AG32" s="1064"/>
      <c r="AH32" s="1064"/>
      <c r="AI32" s="1064"/>
      <c r="AJ32" s="1065"/>
      <c r="AK32" s="1008">
        <v>447</v>
      </c>
      <c r="AL32" s="999"/>
      <c r="AM32" s="999"/>
      <c r="AN32" s="999"/>
      <c r="AO32" s="999"/>
      <c r="AP32" s="999">
        <v>8661</v>
      </c>
      <c r="AQ32" s="999"/>
      <c r="AR32" s="999"/>
      <c r="AS32" s="999"/>
      <c r="AT32" s="999"/>
      <c r="AU32" s="999">
        <v>4452</v>
      </c>
      <c r="AV32" s="999"/>
      <c r="AW32" s="999"/>
      <c r="AX32" s="999"/>
      <c r="AY32" s="999"/>
      <c r="AZ32" s="1069" t="s">
        <v>585</v>
      </c>
      <c r="BA32" s="1069"/>
      <c r="BB32" s="1069"/>
      <c r="BC32" s="1069"/>
      <c r="BD32" s="1069"/>
      <c r="BE32" s="1000" t="s">
        <v>417</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419</v>
      </c>
      <c r="C33" s="1059"/>
      <c r="D33" s="1059"/>
      <c r="E33" s="1059"/>
      <c r="F33" s="1059"/>
      <c r="G33" s="1059"/>
      <c r="H33" s="1059"/>
      <c r="I33" s="1059"/>
      <c r="J33" s="1059"/>
      <c r="K33" s="1059"/>
      <c r="L33" s="1059"/>
      <c r="M33" s="1059"/>
      <c r="N33" s="1059"/>
      <c r="O33" s="1059"/>
      <c r="P33" s="1060"/>
      <c r="Q33" s="1066">
        <v>345</v>
      </c>
      <c r="R33" s="1067"/>
      <c r="S33" s="1067"/>
      <c r="T33" s="1067"/>
      <c r="U33" s="1067"/>
      <c r="V33" s="1067">
        <v>280</v>
      </c>
      <c r="W33" s="1067"/>
      <c r="X33" s="1067"/>
      <c r="Y33" s="1067"/>
      <c r="Z33" s="1067"/>
      <c r="AA33" s="1067">
        <v>66</v>
      </c>
      <c r="AB33" s="1067"/>
      <c r="AC33" s="1067"/>
      <c r="AD33" s="1067"/>
      <c r="AE33" s="1068"/>
      <c r="AF33" s="1063">
        <v>174</v>
      </c>
      <c r="AG33" s="1064"/>
      <c r="AH33" s="1064"/>
      <c r="AI33" s="1064"/>
      <c r="AJ33" s="1065"/>
      <c r="AK33" s="1008">
        <v>145</v>
      </c>
      <c r="AL33" s="999"/>
      <c r="AM33" s="999"/>
      <c r="AN33" s="999"/>
      <c r="AO33" s="999"/>
      <c r="AP33" s="999">
        <v>933</v>
      </c>
      <c r="AQ33" s="999"/>
      <c r="AR33" s="999"/>
      <c r="AS33" s="999"/>
      <c r="AT33" s="999"/>
      <c r="AU33" s="999">
        <v>797</v>
      </c>
      <c r="AV33" s="999"/>
      <c r="AW33" s="999"/>
      <c r="AX33" s="999"/>
      <c r="AY33" s="999"/>
      <c r="AZ33" s="1069" t="s">
        <v>585</v>
      </c>
      <c r="BA33" s="1069"/>
      <c r="BB33" s="1069"/>
      <c r="BC33" s="1069"/>
      <c r="BD33" s="1069"/>
      <c r="BE33" s="1000" t="s">
        <v>417</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420</v>
      </c>
      <c r="C34" s="1059"/>
      <c r="D34" s="1059"/>
      <c r="E34" s="1059"/>
      <c r="F34" s="1059"/>
      <c r="G34" s="1059"/>
      <c r="H34" s="1059"/>
      <c r="I34" s="1059"/>
      <c r="J34" s="1059"/>
      <c r="K34" s="1059"/>
      <c r="L34" s="1059"/>
      <c r="M34" s="1059"/>
      <c r="N34" s="1059"/>
      <c r="O34" s="1059"/>
      <c r="P34" s="1060"/>
      <c r="Q34" s="1066">
        <v>116</v>
      </c>
      <c r="R34" s="1067"/>
      <c r="S34" s="1067"/>
      <c r="T34" s="1067"/>
      <c r="U34" s="1067"/>
      <c r="V34" s="1067">
        <v>108</v>
      </c>
      <c r="W34" s="1067"/>
      <c r="X34" s="1067"/>
      <c r="Y34" s="1067"/>
      <c r="Z34" s="1067"/>
      <c r="AA34" s="1067">
        <v>8</v>
      </c>
      <c r="AB34" s="1067"/>
      <c r="AC34" s="1067"/>
      <c r="AD34" s="1067"/>
      <c r="AE34" s="1068"/>
      <c r="AF34" s="1063">
        <v>8</v>
      </c>
      <c r="AG34" s="1064"/>
      <c r="AH34" s="1064"/>
      <c r="AI34" s="1064"/>
      <c r="AJ34" s="1065"/>
      <c r="AK34" s="1008">
        <v>5</v>
      </c>
      <c r="AL34" s="999"/>
      <c r="AM34" s="999"/>
      <c r="AN34" s="999"/>
      <c r="AO34" s="999"/>
      <c r="AP34" s="999" t="s">
        <v>585</v>
      </c>
      <c r="AQ34" s="999"/>
      <c r="AR34" s="999"/>
      <c r="AS34" s="999"/>
      <c r="AT34" s="999"/>
      <c r="AU34" s="999" t="s">
        <v>585</v>
      </c>
      <c r="AV34" s="999"/>
      <c r="AW34" s="999"/>
      <c r="AX34" s="999"/>
      <c r="AY34" s="999"/>
      <c r="AZ34" s="1069" t="s">
        <v>585</v>
      </c>
      <c r="BA34" s="1069"/>
      <c r="BB34" s="1069"/>
      <c r="BC34" s="1069"/>
      <c r="BD34" s="1069"/>
      <c r="BE34" s="1000" t="s">
        <v>421</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400</v>
      </c>
      <c r="B63" s="965" t="s">
        <v>423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3943</v>
      </c>
      <c r="AG63" s="987"/>
      <c r="AH63" s="987"/>
      <c r="AI63" s="987"/>
      <c r="AJ63" s="1050"/>
      <c r="AK63" s="1051"/>
      <c r="AL63" s="991"/>
      <c r="AM63" s="991"/>
      <c r="AN63" s="991"/>
      <c r="AO63" s="991"/>
      <c r="AP63" s="987">
        <v>12238</v>
      </c>
      <c r="AQ63" s="987"/>
      <c r="AR63" s="987"/>
      <c r="AS63" s="987"/>
      <c r="AT63" s="987"/>
      <c r="AU63" s="987">
        <v>5389</v>
      </c>
      <c r="AV63" s="987"/>
      <c r="AW63" s="987"/>
      <c r="AX63" s="987"/>
      <c r="AY63" s="987"/>
      <c r="AZ63" s="1045"/>
      <c r="BA63" s="1045"/>
      <c r="BB63" s="1045"/>
      <c r="BC63" s="1045"/>
      <c r="BD63" s="1045"/>
      <c r="BE63" s="988"/>
      <c r="BF63" s="988"/>
      <c r="BG63" s="988"/>
      <c r="BH63" s="988"/>
      <c r="BI63" s="989"/>
      <c r="BJ63" s="1046" t="s">
        <v>424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426</v>
      </c>
      <c r="B66" s="1024"/>
      <c r="C66" s="1024"/>
      <c r="D66" s="1024"/>
      <c r="E66" s="1024"/>
      <c r="F66" s="1024"/>
      <c r="G66" s="1024"/>
      <c r="H66" s="1024"/>
      <c r="I66" s="1024"/>
      <c r="J66" s="1024"/>
      <c r="K66" s="1024"/>
      <c r="L66" s="1024"/>
      <c r="M66" s="1024"/>
      <c r="N66" s="1024"/>
      <c r="O66" s="1024"/>
      <c r="P66" s="1025"/>
      <c r="Q66" s="1029" t="s">
        <v>427</v>
      </c>
      <c r="R66" s="1030"/>
      <c r="S66" s="1030"/>
      <c r="T66" s="1030"/>
      <c r="U66" s="1031"/>
      <c r="V66" s="1029" t="s">
        <v>428</v>
      </c>
      <c r="W66" s="1030"/>
      <c r="X66" s="1030"/>
      <c r="Y66" s="1030"/>
      <c r="Z66" s="1031"/>
      <c r="AA66" s="1029" t="s">
        <v>429</v>
      </c>
      <c r="AB66" s="1030"/>
      <c r="AC66" s="1030"/>
      <c r="AD66" s="1030"/>
      <c r="AE66" s="1031"/>
      <c r="AF66" s="1035" t="s">
        <v>408</v>
      </c>
      <c r="AG66" s="1036"/>
      <c r="AH66" s="1036"/>
      <c r="AI66" s="1036"/>
      <c r="AJ66" s="1037"/>
      <c r="AK66" s="1029" t="s">
        <v>409</v>
      </c>
      <c r="AL66" s="1024"/>
      <c r="AM66" s="1024"/>
      <c r="AN66" s="1024"/>
      <c r="AO66" s="1025"/>
      <c r="AP66" s="1029" t="s">
        <v>430</v>
      </c>
      <c r="AQ66" s="1030"/>
      <c r="AR66" s="1030"/>
      <c r="AS66" s="1030"/>
      <c r="AT66" s="1031"/>
      <c r="AU66" s="1029" t="s">
        <v>431</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586</v>
      </c>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v>1</v>
      </c>
      <c r="AG68" s="1010"/>
      <c r="AH68" s="1010"/>
      <c r="AI68" s="1010"/>
      <c r="AJ68" s="1010"/>
      <c r="AK68" s="1010">
        <v>88</v>
      </c>
      <c r="AL68" s="1010"/>
      <c r="AM68" s="1010"/>
      <c r="AN68" s="1010"/>
      <c r="AO68" s="1010"/>
      <c r="AP68" s="1010" t="s">
        <v>585</v>
      </c>
      <c r="AQ68" s="1010"/>
      <c r="AR68" s="1010"/>
      <c r="AS68" s="1010"/>
      <c r="AT68" s="1010"/>
      <c r="AU68" s="1010" t="s">
        <v>585</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587</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v>3</v>
      </c>
      <c r="AG69" s="999"/>
      <c r="AH69" s="999"/>
      <c r="AI69" s="999"/>
      <c r="AJ69" s="999"/>
      <c r="AK69" s="999">
        <v>199</v>
      </c>
      <c r="AL69" s="999"/>
      <c r="AM69" s="999"/>
      <c r="AN69" s="999"/>
      <c r="AO69" s="999"/>
      <c r="AP69" s="999">
        <v>1</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588</v>
      </c>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v>2</v>
      </c>
      <c r="AG70" s="999"/>
      <c r="AH70" s="999"/>
      <c r="AI70" s="999"/>
      <c r="AJ70" s="999"/>
      <c r="AK70" s="999">
        <v>150</v>
      </c>
      <c r="AL70" s="999"/>
      <c r="AM70" s="999"/>
      <c r="AN70" s="999"/>
      <c r="AO70" s="999"/>
      <c r="AP70" s="999" t="s">
        <v>585</v>
      </c>
      <c r="AQ70" s="999"/>
      <c r="AR70" s="999"/>
      <c r="AS70" s="999"/>
      <c r="AT70" s="999"/>
      <c r="AU70" s="999" t="s">
        <v>585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589</v>
      </c>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v>1</v>
      </c>
      <c r="AG71" s="999"/>
      <c r="AH71" s="999"/>
      <c r="AI71" s="999"/>
      <c r="AJ71" s="999"/>
      <c r="AK71" s="999">
        <v>1</v>
      </c>
      <c r="AL71" s="999"/>
      <c r="AM71" s="999"/>
      <c r="AN71" s="999"/>
      <c r="AO71" s="999"/>
      <c r="AP71" s="999" t="s">
        <v>585</v>
      </c>
      <c r="AQ71" s="999"/>
      <c r="AR71" s="999"/>
      <c r="AS71" s="999"/>
      <c r="AT71" s="999"/>
      <c r="AU71" s="999" t="s">
        <v>585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590</v>
      </c>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v>43</v>
      </c>
      <c r="AG72" s="999"/>
      <c r="AH72" s="999"/>
      <c r="AI72" s="999"/>
      <c r="AJ72" s="999"/>
      <c r="AK72" s="999" t="s">
        <v>585</v>
      </c>
      <c r="AL72" s="999"/>
      <c r="AM72" s="999"/>
      <c r="AN72" s="999"/>
      <c r="AO72" s="999"/>
      <c r="AP72" s="999" t="s">
        <v>585</v>
      </c>
      <c r="AQ72" s="999"/>
      <c r="AR72" s="999"/>
      <c r="AS72" s="999"/>
      <c r="AT72" s="999"/>
      <c r="AU72" s="999" t="s">
        <v>585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591</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v>988</v>
      </c>
      <c r="AG73" s="999"/>
      <c r="AH73" s="999"/>
      <c r="AI73" s="999"/>
      <c r="AJ73" s="999"/>
      <c r="AK73" s="999">
        <v>1</v>
      </c>
      <c r="AL73" s="999"/>
      <c r="AM73" s="999"/>
      <c r="AN73" s="999"/>
      <c r="AO73" s="999"/>
      <c r="AP73" s="999">
        <v>416</v>
      </c>
      <c r="AQ73" s="999"/>
      <c r="AR73" s="999"/>
      <c r="AS73" s="999"/>
      <c r="AT73" s="999"/>
      <c r="AU73" s="999" t="s">
        <v>585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592</v>
      </c>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v>39</v>
      </c>
      <c r="AG74" s="999"/>
      <c r="AH74" s="999"/>
      <c r="AI74" s="999"/>
      <c r="AJ74" s="999"/>
      <c r="AK74" s="999">
        <v>15</v>
      </c>
      <c r="AL74" s="999"/>
      <c r="AM74" s="999"/>
      <c r="AN74" s="999"/>
      <c r="AO74" s="999"/>
      <c r="AP74" s="999" t="s">
        <v>585</v>
      </c>
      <c r="AQ74" s="999"/>
      <c r="AR74" s="999"/>
      <c r="AS74" s="999"/>
      <c r="AT74" s="999"/>
      <c r="AU74" s="999" t="s">
        <v>585</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593</v>
      </c>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v>54</v>
      </c>
      <c r="AG75" s="1007"/>
      <c r="AH75" s="1007"/>
      <c r="AI75" s="1007"/>
      <c r="AJ75" s="1008"/>
      <c r="AK75" s="1009" t="s">
        <v>585</v>
      </c>
      <c r="AL75" s="1007"/>
      <c r="AM75" s="1007"/>
      <c r="AN75" s="1007"/>
      <c r="AO75" s="1008"/>
      <c r="AP75" s="1009" t="s">
        <v>585</v>
      </c>
      <c r="AQ75" s="1007"/>
      <c r="AR75" s="1007"/>
      <c r="AS75" s="1007"/>
      <c r="AT75" s="1008"/>
      <c r="AU75" s="1009" t="s">
        <v>585</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594</v>
      </c>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v>16179</v>
      </c>
      <c r="AG76" s="1007"/>
      <c r="AH76" s="1007"/>
      <c r="AI76" s="1007"/>
      <c r="AJ76" s="1008"/>
      <c r="AK76" s="1009">
        <v>457</v>
      </c>
      <c r="AL76" s="1007"/>
      <c r="AM76" s="1007"/>
      <c r="AN76" s="1007"/>
      <c r="AO76" s="1008"/>
      <c r="AP76" s="1009" t="s">
        <v>585</v>
      </c>
      <c r="AQ76" s="1007"/>
      <c r="AR76" s="1007"/>
      <c r="AS76" s="1007"/>
      <c r="AT76" s="1008"/>
      <c r="AU76" s="1009" t="s">
        <v>585</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595</v>
      </c>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v>177</v>
      </c>
      <c r="AG77" s="1007"/>
      <c r="AH77" s="1007"/>
      <c r="AI77" s="1007"/>
      <c r="AJ77" s="1008"/>
      <c r="AK77" s="1009">
        <v>4</v>
      </c>
      <c r="AL77" s="1007"/>
      <c r="AM77" s="1007"/>
      <c r="AN77" s="1007"/>
      <c r="AO77" s="1008"/>
      <c r="AP77" s="1009" t="s">
        <v>585</v>
      </c>
      <c r="AQ77" s="1007"/>
      <c r="AR77" s="1007"/>
      <c r="AS77" s="1007"/>
      <c r="AT77" s="1008"/>
      <c r="AU77" s="1009" t="s">
        <v>585</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596</v>
      </c>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v>7</v>
      </c>
      <c r="AG78" s="999"/>
      <c r="AH78" s="999"/>
      <c r="AI78" s="999"/>
      <c r="AJ78" s="999"/>
      <c r="AK78" s="999" t="s">
        <v>585</v>
      </c>
      <c r="AL78" s="999"/>
      <c r="AM78" s="999"/>
      <c r="AN78" s="999"/>
      <c r="AO78" s="999"/>
      <c r="AP78" s="999" t="s">
        <v>585</v>
      </c>
      <c r="AQ78" s="999"/>
      <c r="AR78" s="999"/>
      <c r="AS78" s="999"/>
      <c r="AT78" s="999"/>
      <c r="AU78" s="999" t="s">
        <v>585</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400</v>
      </c>
      <c r="B88" s="965" t="s">
        <v>432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17494</v>
      </c>
      <c r="AG88" s="987"/>
      <c r="AH88" s="987"/>
      <c r="AI88" s="987"/>
      <c r="AJ88" s="987"/>
      <c r="AK88" s="991"/>
      <c r="AL88" s="991"/>
      <c r="AM88" s="991"/>
      <c r="AN88" s="991"/>
      <c r="AO88" s="991"/>
      <c r="AP88" s="987">
        <v>417</v>
      </c>
      <c r="AQ88" s="987"/>
      <c r="AR88" s="987"/>
      <c r="AS88" s="987"/>
      <c r="AT88" s="987"/>
      <c r="AU88" s="987">
        <v>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965" t="s">
        <v>433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22</v>
      </c>
      <c r="CS102" s="981"/>
      <c r="CT102" s="981"/>
      <c r="CU102" s="981"/>
      <c r="CV102" s="982"/>
      <c r="CW102" s="980">
        <v>61</v>
      </c>
      <c r="CX102" s="981"/>
      <c r="CY102" s="981"/>
      <c r="CZ102" s="981"/>
      <c r="DA102" s="982"/>
      <c r="DB102" s="980">
        <v>0</v>
      </c>
      <c r="DC102" s="981"/>
      <c r="DD102" s="981"/>
      <c r="DE102" s="981"/>
      <c r="DF102" s="982"/>
      <c r="DG102" s="980">
        <v>490</v>
      </c>
      <c r="DH102" s="981"/>
      <c r="DI102" s="981"/>
      <c r="DJ102" s="981"/>
      <c r="DK102" s="982"/>
      <c r="DL102" s="980">
        <v>0</v>
      </c>
      <c r="DM102" s="981"/>
      <c r="DN102" s="981"/>
      <c r="DO102" s="981"/>
      <c r="DP102" s="982"/>
      <c r="DQ102" s="980">
        <v>164</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441</v>
      </c>
      <c r="AB109" s="924"/>
      <c r="AC109" s="924"/>
      <c r="AD109" s="924"/>
      <c r="AE109" s="925"/>
      <c r="AF109" s="926" t="s">
        <v>442</v>
      </c>
      <c r="AG109" s="924"/>
      <c r="AH109" s="924"/>
      <c r="AI109" s="924"/>
      <c r="AJ109" s="925"/>
      <c r="AK109" s="926" t="s">
        <v>310</v>
      </c>
      <c r="AL109" s="924"/>
      <c r="AM109" s="924"/>
      <c r="AN109" s="924"/>
      <c r="AO109" s="925"/>
      <c r="AP109" s="926" t="s">
        <v>443</v>
      </c>
      <c r="AQ109" s="924"/>
      <c r="AR109" s="924"/>
      <c r="AS109" s="924"/>
      <c r="AT109" s="957"/>
      <c r="AU109" s="923" t="s">
        <v>440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441</v>
      </c>
      <c r="BR109" s="924"/>
      <c r="BS109" s="924"/>
      <c r="BT109" s="924"/>
      <c r="BU109" s="925"/>
      <c r="BV109" s="926" t="s">
        <v>442</v>
      </c>
      <c r="BW109" s="924"/>
      <c r="BX109" s="924"/>
      <c r="BY109" s="924"/>
      <c r="BZ109" s="925"/>
      <c r="CA109" s="926" t="s">
        <v>310</v>
      </c>
      <c r="CB109" s="924"/>
      <c r="CC109" s="924"/>
      <c r="CD109" s="924"/>
      <c r="CE109" s="925"/>
      <c r="CF109" s="964" t="s">
        <v>443</v>
      </c>
      <c r="CG109" s="964"/>
      <c r="CH109" s="964"/>
      <c r="CI109" s="964"/>
      <c r="CJ109" s="964"/>
      <c r="CK109" s="926" t="s">
        <v>444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441</v>
      </c>
      <c r="DH109" s="924"/>
      <c r="DI109" s="924"/>
      <c r="DJ109" s="924"/>
      <c r="DK109" s="925"/>
      <c r="DL109" s="926" t="s">
        <v>442</v>
      </c>
      <c r="DM109" s="924"/>
      <c r="DN109" s="924"/>
      <c r="DO109" s="924"/>
      <c r="DP109" s="925"/>
      <c r="DQ109" s="926" t="s">
        <v>310</v>
      </c>
      <c r="DR109" s="924"/>
      <c r="DS109" s="924"/>
      <c r="DT109" s="924"/>
      <c r="DU109" s="925"/>
      <c r="DV109" s="926" t="s">
        <v>443</v>
      </c>
      <c r="DW109" s="924"/>
      <c r="DX109" s="924"/>
      <c r="DY109" s="924"/>
      <c r="DZ109" s="957"/>
    </row>
    <row r="110" spans="1:131" s="233" customFormat="1" ht="26.25" customHeight="1" x14ac:dyDescent="0.15">
      <c r="A110" s="835" t="s">
        <v>445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1536927</v>
      </c>
      <c r="AB110" s="917"/>
      <c r="AC110" s="917"/>
      <c r="AD110" s="917"/>
      <c r="AE110" s="918"/>
      <c r="AF110" s="919">
        <v>1545117</v>
      </c>
      <c r="AG110" s="917"/>
      <c r="AH110" s="917"/>
      <c r="AI110" s="917"/>
      <c r="AJ110" s="918"/>
      <c r="AK110" s="919">
        <v>1690725</v>
      </c>
      <c r="AL110" s="917"/>
      <c r="AM110" s="917"/>
      <c r="AN110" s="917"/>
      <c r="AO110" s="918"/>
      <c r="AP110" s="920">
        <v>17.8</v>
      </c>
      <c r="AQ110" s="921"/>
      <c r="AR110" s="921"/>
      <c r="AS110" s="921"/>
      <c r="AT110" s="922"/>
      <c r="AU110" s="958" t="s">
        <v>74</v>
      </c>
      <c r="AV110" s="959"/>
      <c r="AW110" s="959"/>
      <c r="AX110" s="959"/>
      <c r="AY110" s="959"/>
      <c r="AZ110" s="888" t="s">
        <v>446</v>
      </c>
      <c r="BA110" s="836"/>
      <c r="BB110" s="836"/>
      <c r="BC110" s="836"/>
      <c r="BD110" s="836"/>
      <c r="BE110" s="836"/>
      <c r="BF110" s="836"/>
      <c r="BG110" s="836"/>
      <c r="BH110" s="836"/>
      <c r="BI110" s="836"/>
      <c r="BJ110" s="836"/>
      <c r="BK110" s="836"/>
      <c r="BL110" s="836"/>
      <c r="BM110" s="836"/>
      <c r="BN110" s="836"/>
      <c r="BO110" s="836"/>
      <c r="BP110" s="837"/>
      <c r="BQ110" s="889">
        <v>19074637</v>
      </c>
      <c r="BR110" s="870"/>
      <c r="BS110" s="870"/>
      <c r="BT110" s="870"/>
      <c r="BU110" s="870"/>
      <c r="BV110" s="870">
        <v>19939801</v>
      </c>
      <c r="BW110" s="870"/>
      <c r="BX110" s="870"/>
      <c r="BY110" s="870"/>
      <c r="BZ110" s="870"/>
      <c r="CA110" s="870">
        <v>20014769</v>
      </c>
      <c r="CB110" s="870"/>
      <c r="CC110" s="870"/>
      <c r="CD110" s="870"/>
      <c r="CE110" s="870"/>
      <c r="CF110" s="894">
        <v>210.7</v>
      </c>
      <c r="CG110" s="895"/>
      <c r="CH110" s="895"/>
      <c r="CI110" s="895"/>
      <c r="CJ110" s="895"/>
      <c r="CK110" s="954" t="s">
        <v>447</v>
      </c>
      <c r="CL110" s="847"/>
      <c r="CM110" s="888" t="s">
        <v>448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184</v>
      </c>
      <c r="DH110" s="870"/>
      <c r="DI110" s="870"/>
      <c r="DJ110" s="870"/>
      <c r="DK110" s="870"/>
      <c r="DL110" s="870" t="s">
        <v>184</v>
      </c>
      <c r="DM110" s="870"/>
      <c r="DN110" s="870"/>
      <c r="DO110" s="870"/>
      <c r="DP110" s="870"/>
      <c r="DQ110" s="870" t="s">
        <v>184</v>
      </c>
      <c r="DR110" s="870"/>
      <c r="DS110" s="870"/>
      <c r="DT110" s="870"/>
      <c r="DU110" s="870"/>
      <c r="DV110" s="871" t="s">
        <v>184</v>
      </c>
      <c r="DW110" s="871"/>
      <c r="DX110" s="871"/>
      <c r="DY110" s="871"/>
      <c r="DZ110" s="872"/>
    </row>
    <row r="111" spans="1:131" s="233" customFormat="1" ht="26.25" customHeight="1" x14ac:dyDescent="0.15">
      <c r="A111" s="802" t="s">
        <v>449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184</v>
      </c>
      <c r="AB111" s="947"/>
      <c r="AC111" s="947"/>
      <c r="AD111" s="947"/>
      <c r="AE111" s="948"/>
      <c r="AF111" s="949" t="s">
        <v>184</v>
      </c>
      <c r="AG111" s="947"/>
      <c r="AH111" s="947"/>
      <c r="AI111" s="947"/>
      <c r="AJ111" s="948"/>
      <c r="AK111" s="949" t="s">
        <v>184</v>
      </c>
      <c r="AL111" s="947"/>
      <c r="AM111" s="947"/>
      <c r="AN111" s="947"/>
      <c r="AO111" s="948"/>
      <c r="AP111" s="950" t="s">
        <v>184</v>
      </c>
      <c r="AQ111" s="951"/>
      <c r="AR111" s="951"/>
      <c r="AS111" s="951"/>
      <c r="AT111" s="952"/>
      <c r="AU111" s="960"/>
      <c r="AV111" s="961"/>
      <c r="AW111" s="961"/>
      <c r="AX111" s="961"/>
      <c r="AY111" s="961"/>
      <c r="AZ111" s="843" t="s">
        <v>450</v>
      </c>
      <c r="BA111" s="780"/>
      <c r="BB111" s="780"/>
      <c r="BC111" s="780"/>
      <c r="BD111" s="780"/>
      <c r="BE111" s="780"/>
      <c r="BF111" s="780"/>
      <c r="BG111" s="780"/>
      <c r="BH111" s="780"/>
      <c r="BI111" s="780"/>
      <c r="BJ111" s="780"/>
      <c r="BK111" s="780"/>
      <c r="BL111" s="780"/>
      <c r="BM111" s="780"/>
      <c r="BN111" s="780"/>
      <c r="BO111" s="780"/>
      <c r="BP111" s="781"/>
      <c r="BQ111" s="844">
        <v>35082</v>
      </c>
      <c r="BR111" s="845"/>
      <c r="BS111" s="845"/>
      <c r="BT111" s="845"/>
      <c r="BU111" s="845"/>
      <c r="BV111" s="845">
        <v>31492</v>
      </c>
      <c r="BW111" s="845"/>
      <c r="BX111" s="845"/>
      <c r="BY111" s="845"/>
      <c r="BZ111" s="845"/>
      <c r="CA111" s="845">
        <v>47439</v>
      </c>
      <c r="CB111" s="845"/>
      <c r="CC111" s="845"/>
      <c r="CD111" s="845"/>
      <c r="CE111" s="845"/>
      <c r="CF111" s="903">
        <v>0.5</v>
      </c>
      <c r="CG111" s="904"/>
      <c r="CH111" s="904"/>
      <c r="CI111" s="904"/>
      <c r="CJ111" s="904"/>
      <c r="CK111" s="955"/>
      <c r="CL111" s="849"/>
      <c r="CM111" s="843" t="s">
        <v>451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184</v>
      </c>
      <c r="DH111" s="845"/>
      <c r="DI111" s="845"/>
      <c r="DJ111" s="845"/>
      <c r="DK111" s="845"/>
      <c r="DL111" s="845" t="s">
        <v>184</v>
      </c>
      <c r="DM111" s="845"/>
      <c r="DN111" s="845"/>
      <c r="DO111" s="845"/>
      <c r="DP111" s="845"/>
      <c r="DQ111" s="845" t="s">
        <v>184</v>
      </c>
      <c r="DR111" s="845"/>
      <c r="DS111" s="845"/>
      <c r="DT111" s="845"/>
      <c r="DU111" s="845"/>
      <c r="DV111" s="822" t="s">
        <v>184</v>
      </c>
      <c r="DW111" s="822"/>
      <c r="DX111" s="822"/>
      <c r="DY111" s="822"/>
      <c r="DZ111" s="823"/>
    </row>
    <row r="112" spans="1:131" s="233" customFormat="1" ht="26.25" customHeight="1" x14ac:dyDescent="0.15">
      <c r="A112" s="940" t="s">
        <v>452</v>
      </c>
      <c r="B112" s="941"/>
      <c r="C112" s="780" t="s">
        <v>453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184</v>
      </c>
      <c r="AB112" s="808"/>
      <c r="AC112" s="808"/>
      <c r="AD112" s="808"/>
      <c r="AE112" s="809"/>
      <c r="AF112" s="810" t="s">
        <v>184</v>
      </c>
      <c r="AG112" s="808"/>
      <c r="AH112" s="808"/>
      <c r="AI112" s="808"/>
      <c r="AJ112" s="809"/>
      <c r="AK112" s="810" t="s">
        <v>184</v>
      </c>
      <c r="AL112" s="808"/>
      <c r="AM112" s="808"/>
      <c r="AN112" s="808"/>
      <c r="AO112" s="809"/>
      <c r="AP112" s="852" t="s">
        <v>184</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6038691</v>
      </c>
      <c r="BR112" s="845"/>
      <c r="BS112" s="845"/>
      <c r="BT112" s="845"/>
      <c r="BU112" s="845"/>
      <c r="BV112" s="845">
        <v>5703195</v>
      </c>
      <c r="BW112" s="845"/>
      <c r="BX112" s="845"/>
      <c r="BY112" s="845"/>
      <c r="BZ112" s="845"/>
      <c r="CA112" s="845">
        <v>5389038</v>
      </c>
      <c r="CB112" s="845"/>
      <c r="CC112" s="845"/>
      <c r="CD112" s="845"/>
      <c r="CE112" s="845"/>
      <c r="CF112" s="903">
        <v>56.7</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184</v>
      </c>
      <c r="DH112" s="845"/>
      <c r="DI112" s="845"/>
      <c r="DJ112" s="845"/>
      <c r="DK112" s="845"/>
      <c r="DL112" s="845" t="s">
        <v>184</v>
      </c>
      <c r="DM112" s="845"/>
      <c r="DN112" s="845"/>
      <c r="DO112" s="845"/>
      <c r="DP112" s="845"/>
      <c r="DQ112" s="845" t="s">
        <v>184</v>
      </c>
      <c r="DR112" s="845"/>
      <c r="DS112" s="845"/>
      <c r="DT112" s="845"/>
      <c r="DU112" s="845"/>
      <c r="DV112" s="822" t="s">
        <v>184</v>
      </c>
      <c r="DW112" s="822"/>
      <c r="DX112" s="822"/>
      <c r="DY112" s="822"/>
      <c r="DZ112" s="823"/>
    </row>
    <row r="113" spans="1:130" s="233" customFormat="1" ht="26.25" customHeight="1" x14ac:dyDescent="0.1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583323</v>
      </c>
      <c r="AB113" s="947"/>
      <c r="AC113" s="947"/>
      <c r="AD113" s="947"/>
      <c r="AE113" s="948"/>
      <c r="AF113" s="949">
        <v>557886</v>
      </c>
      <c r="AG113" s="947"/>
      <c r="AH113" s="947"/>
      <c r="AI113" s="947"/>
      <c r="AJ113" s="948"/>
      <c r="AK113" s="949">
        <v>527539</v>
      </c>
      <c r="AL113" s="947"/>
      <c r="AM113" s="947"/>
      <c r="AN113" s="947"/>
      <c r="AO113" s="948"/>
      <c r="AP113" s="950">
        <v>5.6</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31499</v>
      </c>
      <c r="BR113" s="845"/>
      <c r="BS113" s="845"/>
      <c r="BT113" s="845"/>
      <c r="BU113" s="845"/>
      <c r="BV113" s="845">
        <v>10594</v>
      </c>
      <c r="BW113" s="845"/>
      <c r="BX113" s="845"/>
      <c r="BY113" s="845"/>
      <c r="BZ113" s="845"/>
      <c r="CA113" s="845">
        <v>234</v>
      </c>
      <c r="CB113" s="845"/>
      <c r="CC113" s="845"/>
      <c r="CD113" s="845"/>
      <c r="CE113" s="845"/>
      <c r="CF113" s="903">
        <v>0</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184</v>
      </c>
      <c r="DH113" s="808"/>
      <c r="DI113" s="808"/>
      <c r="DJ113" s="808"/>
      <c r="DK113" s="809"/>
      <c r="DL113" s="810" t="s">
        <v>184</v>
      </c>
      <c r="DM113" s="808"/>
      <c r="DN113" s="808"/>
      <c r="DO113" s="808"/>
      <c r="DP113" s="809"/>
      <c r="DQ113" s="810" t="s">
        <v>184</v>
      </c>
      <c r="DR113" s="808"/>
      <c r="DS113" s="808"/>
      <c r="DT113" s="808"/>
      <c r="DU113" s="809"/>
      <c r="DV113" s="852" t="s">
        <v>184</v>
      </c>
      <c r="DW113" s="853"/>
      <c r="DX113" s="853"/>
      <c r="DY113" s="853"/>
      <c r="DZ113" s="854"/>
    </row>
    <row r="114" spans="1:130" s="233" customFormat="1" ht="26.25" customHeight="1" x14ac:dyDescent="0.15">
      <c r="A114" s="942"/>
      <c r="B114" s="943"/>
      <c r="C114" s="780" t="s">
        <v>459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47406</v>
      </c>
      <c r="AB114" s="808"/>
      <c r="AC114" s="808"/>
      <c r="AD114" s="808"/>
      <c r="AE114" s="809"/>
      <c r="AF114" s="810">
        <v>20897</v>
      </c>
      <c r="AG114" s="808"/>
      <c r="AH114" s="808"/>
      <c r="AI114" s="808"/>
      <c r="AJ114" s="809"/>
      <c r="AK114" s="810">
        <v>10446</v>
      </c>
      <c r="AL114" s="808"/>
      <c r="AM114" s="808"/>
      <c r="AN114" s="808"/>
      <c r="AO114" s="809"/>
      <c r="AP114" s="852">
        <v>0.1</v>
      </c>
      <c r="AQ114" s="853"/>
      <c r="AR114" s="853"/>
      <c r="AS114" s="853"/>
      <c r="AT114" s="854"/>
      <c r="AU114" s="960"/>
      <c r="AV114" s="961"/>
      <c r="AW114" s="961"/>
      <c r="AX114" s="961"/>
      <c r="AY114" s="961"/>
      <c r="AZ114" s="843" t="s">
        <v>460</v>
      </c>
      <c r="BA114" s="780"/>
      <c r="BB114" s="780"/>
      <c r="BC114" s="780"/>
      <c r="BD114" s="780"/>
      <c r="BE114" s="780"/>
      <c r="BF114" s="780"/>
      <c r="BG114" s="780"/>
      <c r="BH114" s="780"/>
      <c r="BI114" s="780"/>
      <c r="BJ114" s="780"/>
      <c r="BK114" s="780"/>
      <c r="BL114" s="780"/>
      <c r="BM114" s="780"/>
      <c r="BN114" s="780"/>
      <c r="BO114" s="780"/>
      <c r="BP114" s="781"/>
      <c r="BQ114" s="844">
        <v>2484323</v>
      </c>
      <c r="BR114" s="845"/>
      <c r="BS114" s="845"/>
      <c r="BT114" s="845"/>
      <c r="BU114" s="845"/>
      <c r="BV114" s="845">
        <v>2477781</v>
      </c>
      <c r="BW114" s="845"/>
      <c r="BX114" s="845"/>
      <c r="BY114" s="845"/>
      <c r="BZ114" s="845"/>
      <c r="CA114" s="845">
        <v>2436490</v>
      </c>
      <c r="CB114" s="845"/>
      <c r="CC114" s="845"/>
      <c r="CD114" s="845"/>
      <c r="CE114" s="845"/>
      <c r="CF114" s="903">
        <v>25.7</v>
      </c>
      <c r="CG114" s="904"/>
      <c r="CH114" s="904"/>
      <c r="CI114" s="904"/>
      <c r="CJ114" s="904"/>
      <c r="CK114" s="955"/>
      <c r="CL114" s="849"/>
      <c r="CM114" s="843" t="s">
        <v>461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184</v>
      </c>
      <c r="DH114" s="808"/>
      <c r="DI114" s="808"/>
      <c r="DJ114" s="808"/>
      <c r="DK114" s="809"/>
      <c r="DL114" s="810" t="s">
        <v>184</v>
      </c>
      <c r="DM114" s="808"/>
      <c r="DN114" s="808"/>
      <c r="DO114" s="808"/>
      <c r="DP114" s="809"/>
      <c r="DQ114" s="810" t="s">
        <v>184</v>
      </c>
      <c r="DR114" s="808"/>
      <c r="DS114" s="808"/>
      <c r="DT114" s="808"/>
      <c r="DU114" s="809"/>
      <c r="DV114" s="852" t="s">
        <v>184</v>
      </c>
      <c r="DW114" s="853"/>
      <c r="DX114" s="853"/>
      <c r="DY114" s="853"/>
      <c r="DZ114" s="854"/>
    </row>
    <row r="115" spans="1:130" s="233" customFormat="1" ht="26.25" customHeight="1" x14ac:dyDescent="0.15">
      <c r="A115" s="942"/>
      <c r="B115" s="943"/>
      <c r="C115" s="780" t="s">
        <v>462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5338</v>
      </c>
      <c r="AB115" s="947"/>
      <c r="AC115" s="947"/>
      <c r="AD115" s="947"/>
      <c r="AE115" s="948"/>
      <c r="AF115" s="949">
        <v>5282</v>
      </c>
      <c r="AG115" s="947"/>
      <c r="AH115" s="947"/>
      <c r="AI115" s="947"/>
      <c r="AJ115" s="948"/>
      <c r="AK115" s="949">
        <v>2550</v>
      </c>
      <c r="AL115" s="947"/>
      <c r="AM115" s="947"/>
      <c r="AN115" s="947"/>
      <c r="AO115" s="948"/>
      <c r="AP115" s="950">
        <v>0</v>
      </c>
      <c r="AQ115" s="951"/>
      <c r="AR115" s="951"/>
      <c r="AS115" s="951"/>
      <c r="AT115" s="952"/>
      <c r="AU115" s="960"/>
      <c r="AV115" s="961"/>
      <c r="AW115" s="961"/>
      <c r="AX115" s="961"/>
      <c r="AY115" s="961"/>
      <c r="AZ115" s="843" t="s">
        <v>463</v>
      </c>
      <c r="BA115" s="780"/>
      <c r="BB115" s="780"/>
      <c r="BC115" s="780"/>
      <c r="BD115" s="780"/>
      <c r="BE115" s="780"/>
      <c r="BF115" s="780"/>
      <c r="BG115" s="780"/>
      <c r="BH115" s="780"/>
      <c r="BI115" s="780"/>
      <c r="BJ115" s="780"/>
      <c r="BK115" s="780"/>
      <c r="BL115" s="780"/>
      <c r="BM115" s="780"/>
      <c r="BN115" s="780"/>
      <c r="BO115" s="780"/>
      <c r="BP115" s="781"/>
      <c r="BQ115" s="844">
        <v>244756</v>
      </c>
      <c r="BR115" s="845"/>
      <c r="BS115" s="845"/>
      <c r="BT115" s="845"/>
      <c r="BU115" s="845"/>
      <c r="BV115" s="845">
        <v>285853</v>
      </c>
      <c r="BW115" s="845"/>
      <c r="BX115" s="845"/>
      <c r="BY115" s="845"/>
      <c r="BZ115" s="845"/>
      <c r="CA115" s="845">
        <v>163928</v>
      </c>
      <c r="CB115" s="845"/>
      <c r="CC115" s="845"/>
      <c r="CD115" s="845"/>
      <c r="CE115" s="845"/>
      <c r="CF115" s="903">
        <v>1.7</v>
      </c>
      <c r="CG115" s="904"/>
      <c r="CH115" s="904"/>
      <c r="CI115" s="904"/>
      <c r="CJ115" s="904"/>
      <c r="CK115" s="955"/>
      <c r="CL115" s="849"/>
      <c r="CM115" s="843" t="s">
        <v>464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184</v>
      </c>
      <c r="DH115" s="808"/>
      <c r="DI115" s="808"/>
      <c r="DJ115" s="808"/>
      <c r="DK115" s="809"/>
      <c r="DL115" s="810" t="s">
        <v>184</v>
      </c>
      <c r="DM115" s="808"/>
      <c r="DN115" s="808"/>
      <c r="DO115" s="808"/>
      <c r="DP115" s="809"/>
      <c r="DQ115" s="810" t="s">
        <v>184</v>
      </c>
      <c r="DR115" s="808"/>
      <c r="DS115" s="808"/>
      <c r="DT115" s="808"/>
      <c r="DU115" s="809"/>
      <c r="DV115" s="852" t="s">
        <v>184</v>
      </c>
      <c r="DW115" s="853"/>
      <c r="DX115" s="853"/>
      <c r="DY115" s="853"/>
      <c r="DZ115" s="854"/>
    </row>
    <row r="116" spans="1:130" s="233" customFormat="1" ht="26.25" customHeight="1" x14ac:dyDescent="0.15">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184</v>
      </c>
      <c r="AB116" s="808"/>
      <c r="AC116" s="808"/>
      <c r="AD116" s="808"/>
      <c r="AE116" s="809"/>
      <c r="AF116" s="810" t="s">
        <v>184</v>
      </c>
      <c r="AG116" s="808"/>
      <c r="AH116" s="808"/>
      <c r="AI116" s="808"/>
      <c r="AJ116" s="809"/>
      <c r="AK116" s="810" t="s">
        <v>184</v>
      </c>
      <c r="AL116" s="808"/>
      <c r="AM116" s="808"/>
      <c r="AN116" s="808"/>
      <c r="AO116" s="809"/>
      <c r="AP116" s="852" t="s">
        <v>184</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44" t="s">
        <v>184</v>
      </c>
      <c r="BR116" s="845"/>
      <c r="BS116" s="845"/>
      <c r="BT116" s="845"/>
      <c r="BU116" s="845"/>
      <c r="BV116" s="845" t="s">
        <v>184</v>
      </c>
      <c r="BW116" s="845"/>
      <c r="BX116" s="845"/>
      <c r="BY116" s="845"/>
      <c r="BZ116" s="845"/>
      <c r="CA116" s="845" t="s">
        <v>184</v>
      </c>
      <c r="CB116" s="845"/>
      <c r="CC116" s="845"/>
      <c r="CD116" s="845"/>
      <c r="CE116" s="845"/>
      <c r="CF116" s="903" t="s">
        <v>184</v>
      </c>
      <c r="CG116" s="904"/>
      <c r="CH116" s="904"/>
      <c r="CI116" s="904"/>
      <c r="CJ116" s="904"/>
      <c r="CK116" s="955"/>
      <c r="CL116" s="849"/>
      <c r="CM116" s="843"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184</v>
      </c>
      <c r="DH116" s="808"/>
      <c r="DI116" s="808"/>
      <c r="DJ116" s="808"/>
      <c r="DK116" s="809"/>
      <c r="DL116" s="810" t="s">
        <v>184</v>
      </c>
      <c r="DM116" s="808"/>
      <c r="DN116" s="808"/>
      <c r="DO116" s="808"/>
      <c r="DP116" s="809"/>
      <c r="DQ116" s="810">
        <v>5371</v>
      </c>
      <c r="DR116" s="808"/>
      <c r="DS116" s="808"/>
      <c r="DT116" s="808"/>
      <c r="DU116" s="809"/>
      <c r="DV116" s="852">
        <v>0.1</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2172994</v>
      </c>
      <c r="AB117" s="931"/>
      <c r="AC117" s="931"/>
      <c r="AD117" s="931"/>
      <c r="AE117" s="932"/>
      <c r="AF117" s="933">
        <v>2129182</v>
      </c>
      <c r="AG117" s="931"/>
      <c r="AH117" s="931"/>
      <c r="AI117" s="931"/>
      <c r="AJ117" s="932"/>
      <c r="AK117" s="933">
        <v>2231260</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44" t="s">
        <v>184</v>
      </c>
      <c r="BR117" s="845"/>
      <c r="BS117" s="845"/>
      <c r="BT117" s="845"/>
      <c r="BU117" s="845"/>
      <c r="BV117" s="845" t="s">
        <v>184</v>
      </c>
      <c r="BW117" s="845"/>
      <c r="BX117" s="845"/>
      <c r="BY117" s="845"/>
      <c r="BZ117" s="845"/>
      <c r="CA117" s="845" t="s">
        <v>184</v>
      </c>
      <c r="CB117" s="845"/>
      <c r="CC117" s="845"/>
      <c r="CD117" s="845"/>
      <c r="CE117" s="845"/>
      <c r="CF117" s="903" t="s">
        <v>184</v>
      </c>
      <c r="CG117" s="904"/>
      <c r="CH117" s="904"/>
      <c r="CI117" s="904"/>
      <c r="CJ117" s="904"/>
      <c r="CK117" s="955"/>
      <c r="CL117" s="849"/>
      <c r="CM117" s="843" t="s">
        <v>470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184</v>
      </c>
      <c r="DH117" s="808"/>
      <c r="DI117" s="808"/>
      <c r="DJ117" s="808"/>
      <c r="DK117" s="809"/>
      <c r="DL117" s="810" t="s">
        <v>184</v>
      </c>
      <c r="DM117" s="808"/>
      <c r="DN117" s="808"/>
      <c r="DO117" s="808"/>
      <c r="DP117" s="809"/>
      <c r="DQ117" s="810" t="s">
        <v>184</v>
      </c>
      <c r="DR117" s="808"/>
      <c r="DS117" s="808"/>
      <c r="DT117" s="808"/>
      <c r="DU117" s="809"/>
      <c r="DV117" s="852" t="s">
        <v>184</v>
      </c>
      <c r="DW117" s="853"/>
      <c r="DX117" s="853"/>
      <c r="DY117" s="853"/>
      <c r="DZ117" s="854"/>
    </row>
    <row r="118" spans="1:130" s="233" customFormat="1" ht="26.25" customHeight="1" x14ac:dyDescent="0.15">
      <c r="A118" s="923" t="s">
        <v>444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441</v>
      </c>
      <c r="AB118" s="924"/>
      <c r="AC118" s="924"/>
      <c r="AD118" s="924"/>
      <c r="AE118" s="925"/>
      <c r="AF118" s="926" t="s">
        <v>442</v>
      </c>
      <c r="AG118" s="924"/>
      <c r="AH118" s="924"/>
      <c r="AI118" s="924"/>
      <c r="AJ118" s="925"/>
      <c r="AK118" s="926" t="s">
        <v>310</v>
      </c>
      <c r="AL118" s="924"/>
      <c r="AM118" s="924"/>
      <c r="AN118" s="924"/>
      <c r="AO118" s="925"/>
      <c r="AP118" s="927" t="s">
        <v>443</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184</v>
      </c>
      <c r="BR118" s="873"/>
      <c r="BS118" s="873"/>
      <c r="BT118" s="873"/>
      <c r="BU118" s="873"/>
      <c r="BV118" s="873" t="s">
        <v>184</v>
      </c>
      <c r="BW118" s="873"/>
      <c r="BX118" s="873"/>
      <c r="BY118" s="873"/>
      <c r="BZ118" s="873"/>
      <c r="CA118" s="873" t="s">
        <v>184</v>
      </c>
      <c r="CB118" s="873"/>
      <c r="CC118" s="873"/>
      <c r="CD118" s="873"/>
      <c r="CE118" s="873"/>
      <c r="CF118" s="903" t="s">
        <v>184</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184</v>
      </c>
      <c r="DH118" s="808"/>
      <c r="DI118" s="808"/>
      <c r="DJ118" s="808"/>
      <c r="DK118" s="809"/>
      <c r="DL118" s="810" t="s">
        <v>184</v>
      </c>
      <c r="DM118" s="808"/>
      <c r="DN118" s="808"/>
      <c r="DO118" s="808"/>
      <c r="DP118" s="809"/>
      <c r="DQ118" s="810" t="s">
        <v>184</v>
      </c>
      <c r="DR118" s="808"/>
      <c r="DS118" s="808"/>
      <c r="DT118" s="808"/>
      <c r="DU118" s="809"/>
      <c r="DV118" s="852" t="s">
        <v>184</v>
      </c>
      <c r="DW118" s="853"/>
      <c r="DX118" s="853"/>
      <c r="DY118" s="853"/>
      <c r="DZ118" s="854"/>
    </row>
    <row r="119" spans="1:130" s="233" customFormat="1" ht="26.25" customHeight="1" x14ac:dyDescent="0.15">
      <c r="A119" s="846" t="s">
        <v>447</v>
      </c>
      <c r="B119" s="847"/>
      <c r="C119" s="888" t="s">
        <v>448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184</v>
      </c>
      <c r="AB119" s="917"/>
      <c r="AC119" s="917"/>
      <c r="AD119" s="917"/>
      <c r="AE119" s="918"/>
      <c r="AF119" s="919" t="s">
        <v>184</v>
      </c>
      <c r="AG119" s="917"/>
      <c r="AH119" s="917"/>
      <c r="AI119" s="917"/>
      <c r="AJ119" s="918"/>
      <c r="AK119" s="919" t="s">
        <v>184</v>
      </c>
      <c r="AL119" s="917"/>
      <c r="AM119" s="917"/>
      <c r="AN119" s="917"/>
      <c r="AO119" s="918"/>
      <c r="AP119" s="920" t="s">
        <v>184</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473</v>
      </c>
      <c r="BP119" s="906"/>
      <c r="BQ119" s="907">
        <v>27908988</v>
      </c>
      <c r="BR119" s="873"/>
      <c r="BS119" s="873"/>
      <c r="BT119" s="873"/>
      <c r="BU119" s="873"/>
      <c r="BV119" s="873">
        <v>28448716</v>
      </c>
      <c r="BW119" s="873"/>
      <c r="BX119" s="873"/>
      <c r="BY119" s="873"/>
      <c r="BZ119" s="873"/>
      <c r="CA119" s="873">
        <v>28051898</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35082</v>
      </c>
      <c r="DH119" s="792"/>
      <c r="DI119" s="792"/>
      <c r="DJ119" s="792"/>
      <c r="DK119" s="793"/>
      <c r="DL119" s="794">
        <v>31492</v>
      </c>
      <c r="DM119" s="792"/>
      <c r="DN119" s="792"/>
      <c r="DO119" s="792"/>
      <c r="DP119" s="793"/>
      <c r="DQ119" s="794">
        <v>42068</v>
      </c>
      <c r="DR119" s="792"/>
      <c r="DS119" s="792"/>
      <c r="DT119" s="792"/>
      <c r="DU119" s="793"/>
      <c r="DV119" s="876">
        <v>0.4</v>
      </c>
      <c r="DW119" s="877"/>
      <c r="DX119" s="877"/>
      <c r="DY119" s="877"/>
      <c r="DZ119" s="878"/>
    </row>
    <row r="120" spans="1:130" s="233" customFormat="1" ht="26.25" customHeight="1" x14ac:dyDescent="0.15">
      <c r="A120" s="848"/>
      <c r="B120" s="849"/>
      <c r="C120" s="843" t="s">
        <v>451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184</v>
      </c>
      <c r="AB120" s="808"/>
      <c r="AC120" s="808"/>
      <c r="AD120" s="808"/>
      <c r="AE120" s="809"/>
      <c r="AF120" s="810">
        <v>4056</v>
      </c>
      <c r="AG120" s="808"/>
      <c r="AH120" s="808"/>
      <c r="AI120" s="808"/>
      <c r="AJ120" s="809"/>
      <c r="AK120" s="810">
        <v>1333</v>
      </c>
      <c r="AL120" s="808"/>
      <c r="AM120" s="808"/>
      <c r="AN120" s="808"/>
      <c r="AO120" s="809"/>
      <c r="AP120" s="852">
        <v>0</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7245293</v>
      </c>
      <c r="BR120" s="870"/>
      <c r="BS120" s="870"/>
      <c r="BT120" s="870"/>
      <c r="BU120" s="870"/>
      <c r="BV120" s="870">
        <v>7758356</v>
      </c>
      <c r="BW120" s="870"/>
      <c r="BX120" s="870"/>
      <c r="BY120" s="870"/>
      <c r="BZ120" s="870"/>
      <c r="CA120" s="870">
        <v>8555558</v>
      </c>
      <c r="CB120" s="870"/>
      <c r="CC120" s="870"/>
      <c r="CD120" s="870"/>
      <c r="CE120" s="870"/>
      <c r="CF120" s="894">
        <v>90.1</v>
      </c>
      <c r="CG120" s="895"/>
      <c r="CH120" s="895"/>
      <c r="CI120" s="895"/>
      <c r="CJ120" s="895"/>
      <c r="CK120" s="896" t="s">
        <v>477</v>
      </c>
      <c r="CL120" s="880"/>
      <c r="CM120" s="880"/>
      <c r="CN120" s="880"/>
      <c r="CO120" s="881"/>
      <c r="CP120" s="900" t="s">
        <v>418</v>
      </c>
      <c r="CQ120" s="901"/>
      <c r="CR120" s="901"/>
      <c r="CS120" s="901"/>
      <c r="CT120" s="901"/>
      <c r="CU120" s="901"/>
      <c r="CV120" s="901"/>
      <c r="CW120" s="901"/>
      <c r="CX120" s="901"/>
      <c r="CY120" s="901"/>
      <c r="CZ120" s="901"/>
      <c r="DA120" s="901"/>
      <c r="DB120" s="901"/>
      <c r="DC120" s="901"/>
      <c r="DD120" s="901"/>
      <c r="DE120" s="901"/>
      <c r="DF120" s="902"/>
      <c r="DG120" s="889">
        <v>4829623</v>
      </c>
      <c r="DH120" s="870"/>
      <c r="DI120" s="870"/>
      <c r="DJ120" s="870"/>
      <c r="DK120" s="870"/>
      <c r="DL120" s="870">
        <v>4644765</v>
      </c>
      <c r="DM120" s="870"/>
      <c r="DN120" s="870"/>
      <c r="DO120" s="870"/>
      <c r="DP120" s="870"/>
      <c r="DQ120" s="870">
        <v>4451877</v>
      </c>
      <c r="DR120" s="870"/>
      <c r="DS120" s="870"/>
      <c r="DT120" s="870"/>
      <c r="DU120" s="870"/>
      <c r="DV120" s="871">
        <v>46.9</v>
      </c>
      <c r="DW120" s="871"/>
      <c r="DX120" s="871"/>
      <c r="DY120" s="871"/>
      <c r="DZ120" s="872"/>
    </row>
    <row r="121" spans="1:130" s="233"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184</v>
      </c>
      <c r="AB121" s="808"/>
      <c r="AC121" s="808"/>
      <c r="AD121" s="808"/>
      <c r="AE121" s="809"/>
      <c r="AF121" s="810" t="s">
        <v>184</v>
      </c>
      <c r="AG121" s="808"/>
      <c r="AH121" s="808"/>
      <c r="AI121" s="808"/>
      <c r="AJ121" s="809"/>
      <c r="AK121" s="810" t="s">
        <v>184</v>
      </c>
      <c r="AL121" s="808"/>
      <c r="AM121" s="808"/>
      <c r="AN121" s="808"/>
      <c r="AO121" s="809"/>
      <c r="AP121" s="852" t="s">
        <v>184</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2166193</v>
      </c>
      <c r="BR121" s="845"/>
      <c r="BS121" s="845"/>
      <c r="BT121" s="845"/>
      <c r="BU121" s="845"/>
      <c r="BV121" s="845">
        <v>1920866</v>
      </c>
      <c r="BW121" s="845"/>
      <c r="BX121" s="845"/>
      <c r="BY121" s="845"/>
      <c r="BZ121" s="845"/>
      <c r="CA121" s="845">
        <v>1773086</v>
      </c>
      <c r="CB121" s="845"/>
      <c r="CC121" s="845"/>
      <c r="CD121" s="845"/>
      <c r="CE121" s="845"/>
      <c r="CF121" s="903">
        <v>18.7</v>
      </c>
      <c r="CG121" s="904"/>
      <c r="CH121" s="904"/>
      <c r="CI121" s="904"/>
      <c r="CJ121" s="904"/>
      <c r="CK121" s="897"/>
      <c r="CL121" s="883"/>
      <c r="CM121" s="883"/>
      <c r="CN121" s="883"/>
      <c r="CO121" s="884"/>
      <c r="CP121" s="863" t="s">
        <v>419</v>
      </c>
      <c r="CQ121" s="864"/>
      <c r="CR121" s="864"/>
      <c r="CS121" s="864"/>
      <c r="CT121" s="864"/>
      <c r="CU121" s="864"/>
      <c r="CV121" s="864"/>
      <c r="CW121" s="864"/>
      <c r="CX121" s="864"/>
      <c r="CY121" s="864"/>
      <c r="CZ121" s="864"/>
      <c r="DA121" s="864"/>
      <c r="DB121" s="864"/>
      <c r="DC121" s="864"/>
      <c r="DD121" s="864"/>
      <c r="DE121" s="864"/>
      <c r="DF121" s="865"/>
      <c r="DG121" s="844">
        <v>1089096</v>
      </c>
      <c r="DH121" s="845"/>
      <c r="DI121" s="845"/>
      <c r="DJ121" s="845"/>
      <c r="DK121" s="845"/>
      <c r="DL121" s="845">
        <v>938818</v>
      </c>
      <c r="DM121" s="845"/>
      <c r="DN121" s="845"/>
      <c r="DO121" s="845"/>
      <c r="DP121" s="845"/>
      <c r="DQ121" s="845">
        <v>797030</v>
      </c>
      <c r="DR121" s="845"/>
      <c r="DS121" s="845"/>
      <c r="DT121" s="845"/>
      <c r="DU121" s="845"/>
      <c r="DV121" s="822">
        <v>8.4</v>
      </c>
      <c r="DW121" s="822"/>
      <c r="DX121" s="822"/>
      <c r="DY121" s="822"/>
      <c r="DZ121" s="823"/>
    </row>
    <row r="122" spans="1:130" s="233" customFormat="1" ht="26.25" customHeight="1" x14ac:dyDescent="0.15">
      <c r="A122" s="848"/>
      <c r="B122" s="849"/>
      <c r="C122" s="843" t="s">
        <v>461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184</v>
      </c>
      <c r="AB122" s="808"/>
      <c r="AC122" s="808"/>
      <c r="AD122" s="808"/>
      <c r="AE122" s="809"/>
      <c r="AF122" s="810" t="s">
        <v>184</v>
      </c>
      <c r="AG122" s="808"/>
      <c r="AH122" s="808"/>
      <c r="AI122" s="808"/>
      <c r="AJ122" s="809"/>
      <c r="AK122" s="810" t="s">
        <v>184</v>
      </c>
      <c r="AL122" s="808"/>
      <c r="AM122" s="808"/>
      <c r="AN122" s="808"/>
      <c r="AO122" s="809"/>
      <c r="AP122" s="852" t="s">
        <v>184</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16515519</v>
      </c>
      <c r="BR122" s="873"/>
      <c r="BS122" s="873"/>
      <c r="BT122" s="873"/>
      <c r="BU122" s="873"/>
      <c r="BV122" s="873">
        <v>16697125</v>
      </c>
      <c r="BW122" s="873"/>
      <c r="BX122" s="873"/>
      <c r="BY122" s="873"/>
      <c r="BZ122" s="873"/>
      <c r="CA122" s="873">
        <v>16749379</v>
      </c>
      <c r="CB122" s="873"/>
      <c r="CC122" s="873"/>
      <c r="CD122" s="873"/>
      <c r="CE122" s="873"/>
      <c r="CF122" s="874">
        <v>176.4</v>
      </c>
      <c r="CG122" s="875"/>
      <c r="CH122" s="875"/>
      <c r="CI122" s="875"/>
      <c r="CJ122" s="875"/>
      <c r="CK122" s="897"/>
      <c r="CL122" s="883"/>
      <c r="CM122" s="883"/>
      <c r="CN122" s="883"/>
      <c r="CO122" s="884"/>
      <c r="CP122" s="863" t="s">
        <v>481</v>
      </c>
      <c r="CQ122" s="864"/>
      <c r="CR122" s="864"/>
      <c r="CS122" s="864"/>
      <c r="CT122" s="864"/>
      <c r="CU122" s="864"/>
      <c r="CV122" s="864"/>
      <c r="CW122" s="864"/>
      <c r="CX122" s="864"/>
      <c r="CY122" s="864"/>
      <c r="CZ122" s="864"/>
      <c r="DA122" s="864"/>
      <c r="DB122" s="864"/>
      <c r="DC122" s="864"/>
      <c r="DD122" s="864"/>
      <c r="DE122" s="864"/>
      <c r="DF122" s="865"/>
      <c r="DG122" s="844">
        <v>119972</v>
      </c>
      <c r="DH122" s="845"/>
      <c r="DI122" s="845"/>
      <c r="DJ122" s="845"/>
      <c r="DK122" s="845"/>
      <c r="DL122" s="845">
        <v>119612</v>
      </c>
      <c r="DM122" s="845"/>
      <c r="DN122" s="845"/>
      <c r="DO122" s="845"/>
      <c r="DP122" s="845"/>
      <c r="DQ122" s="845">
        <v>140131</v>
      </c>
      <c r="DR122" s="845"/>
      <c r="DS122" s="845"/>
      <c r="DT122" s="845"/>
      <c r="DU122" s="845"/>
      <c r="DV122" s="822">
        <v>1.5</v>
      </c>
      <c r="DW122" s="822"/>
      <c r="DX122" s="822"/>
      <c r="DY122" s="822"/>
      <c r="DZ122" s="823"/>
    </row>
    <row r="123" spans="1:130" s="233" customFormat="1" ht="26.25" customHeight="1" x14ac:dyDescent="0.15">
      <c r="A123" s="848"/>
      <c r="B123" s="849"/>
      <c r="C123" s="843"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184</v>
      </c>
      <c r="AB123" s="808"/>
      <c r="AC123" s="808"/>
      <c r="AD123" s="808"/>
      <c r="AE123" s="809"/>
      <c r="AF123" s="810" t="s">
        <v>184</v>
      </c>
      <c r="AG123" s="808"/>
      <c r="AH123" s="808"/>
      <c r="AI123" s="808"/>
      <c r="AJ123" s="809"/>
      <c r="AK123" s="810" t="s">
        <v>184</v>
      </c>
      <c r="AL123" s="808"/>
      <c r="AM123" s="808"/>
      <c r="AN123" s="808"/>
      <c r="AO123" s="809"/>
      <c r="AP123" s="852" t="s">
        <v>184</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482</v>
      </c>
      <c r="BP123" s="906"/>
      <c r="BQ123" s="860">
        <v>25927005</v>
      </c>
      <c r="BR123" s="861"/>
      <c r="BS123" s="861"/>
      <c r="BT123" s="861"/>
      <c r="BU123" s="861"/>
      <c r="BV123" s="861">
        <v>26376347</v>
      </c>
      <c r="BW123" s="861"/>
      <c r="BX123" s="861"/>
      <c r="BY123" s="861"/>
      <c r="BZ123" s="861"/>
      <c r="CA123" s="861">
        <v>27078023</v>
      </c>
      <c r="CB123" s="861"/>
      <c r="CC123" s="861"/>
      <c r="CD123" s="861"/>
      <c r="CE123" s="861"/>
      <c r="CF123" s="776"/>
      <c r="CG123" s="777"/>
      <c r="CH123" s="777"/>
      <c r="CI123" s="777"/>
      <c r="CJ123" s="862"/>
      <c r="CK123" s="897"/>
      <c r="CL123" s="883"/>
      <c r="CM123" s="883"/>
      <c r="CN123" s="883"/>
      <c r="CO123" s="884"/>
      <c r="CP123" s="863" t="s">
        <v>483</v>
      </c>
      <c r="CQ123" s="864"/>
      <c r="CR123" s="864"/>
      <c r="CS123" s="864"/>
      <c r="CT123" s="864"/>
      <c r="CU123" s="864"/>
      <c r="CV123" s="864"/>
      <c r="CW123" s="864"/>
      <c r="CX123" s="864"/>
      <c r="CY123" s="864"/>
      <c r="CZ123" s="864"/>
      <c r="DA123" s="864"/>
      <c r="DB123" s="864"/>
      <c r="DC123" s="864"/>
      <c r="DD123" s="864"/>
      <c r="DE123" s="864"/>
      <c r="DF123" s="865"/>
      <c r="DG123" s="807" t="s">
        <v>184</v>
      </c>
      <c r="DH123" s="808"/>
      <c r="DI123" s="808"/>
      <c r="DJ123" s="808"/>
      <c r="DK123" s="809"/>
      <c r="DL123" s="810" t="s">
        <v>184</v>
      </c>
      <c r="DM123" s="808"/>
      <c r="DN123" s="808"/>
      <c r="DO123" s="808"/>
      <c r="DP123" s="809"/>
      <c r="DQ123" s="810" t="s">
        <v>184</v>
      </c>
      <c r="DR123" s="808"/>
      <c r="DS123" s="808"/>
      <c r="DT123" s="808"/>
      <c r="DU123" s="809"/>
      <c r="DV123" s="852" t="s">
        <v>184</v>
      </c>
      <c r="DW123" s="853"/>
      <c r="DX123" s="853"/>
      <c r="DY123" s="853"/>
      <c r="DZ123" s="854"/>
    </row>
    <row r="124" spans="1:130" s="233" customFormat="1" ht="26.25" customHeight="1" thickBot="1" x14ac:dyDescent="0.2">
      <c r="A124" s="848"/>
      <c r="B124" s="849"/>
      <c r="C124" s="843" t="s">
        <v>470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184</v>
      </c>
      <c r="AB124" s="808"/>
      <c r="AC124" s="808"/>
      <c r="AD124" s="808"/>
      <c r="AE124" s="809"/>
      <c r="AF124" s="810" t="s">
        <v>184</v>
      </c>
      <c r="AG124" s="808"/>
      <c r="AH124" s="808"/>
      <c r="AI124" s="808"/>
      <c r="AJ124" s="809"/>
      <c r="AK124" s="810" t="s">
        <v>184</v>
      </c>
      <c r="AL124" s="808"/>
      <c r="AM124" s="808"/>
      <c r="AN124" s="808"/>
      <c r="AO124" s="809"/>
      <c r="AP124" s="852" t="s">
        <v>184</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23.3</v>
      </c>
      <c r="BR124" s="859"/>
      <c r="BS124" s="859"/>
      <c r="BT124" s="859"/>
      <c r="BU124" s="859"/>
      <c r="BV124" s="859">
        <v>23</v>
      </c>
      <c r="BW124" s="859"/>
      <c r="BX124" s="859"/>
      <c r="BY124" s="859"/>
      <c r="BZ124" s="859"/>
      <c r="CA124" s="859">
        <v>10.199999999999999</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t="s">
        <v>184</v>
      </c>
      <c r="DH124" s="792"/>
      <c r="DI124" s="792"/>
      <c r="DJ124" s="792"/>
      <c r="DK124" s="793"/>
      <c r="DL124" s="794" t="s">
        <v>184</v>
      </c>
      <c r="DM124" s="792"/>
      <c r="DN124" s="792"/>
      <c r="DO124" s="792"/>
      <c r="DP124" s="793"/>
      <c r="DQ124" s="794" t="s">
        <v>184</v>
      </c>
      <c r="DR124" s="792"/>
      <c r="DS124" s="792"/>
      <c r="DT124" s="792"/>
      <c r="DU124" s="793"/>
      <c r="DV124" s="876" t="s">
        <v>184</v>
      </c>
      <c r="DW124" s="877"/>
      <c r="DX124" s="877"/>
      <c r="DY124" s="877"/>
      <c r="DZ124" s="878"/>
    </row>
    <row r="125" spans="1:130" s="233" customFormat="1" ht="26.25" customHeight="1" x14ac:dyDescent="0.15">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184</v>
      </c>
      <c r="AB125" s="808"/>
      <c r="AC125" s="808"/>
      <c r="AD125" s="808"/>
      <c r="AE125" s="809"/>
      <c r="AF125" s="810" t="s">
        <v>184</v>
      </c>
      <c r="AG125" s="808"/>
      <c r="AH125" s="808"/>
      <c r="AI125" s="808"/>
      <c r="AJ125" s="809"/>
      <c r="AK125" s="810" t="s">
        <v>184</v>
      </c>
      <c r="AL125" s="808"/>
      <c r="AM125" s="808"/>
      <c r="AN125" s="808"/>
      <c r="AO125" s="809"/>
      <c r="AP125" s="852" t="s">
        <v>184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486</v>
      </c>
      <c r="CL125" s="880"/>
      <c r="CM125" s="880"/>
      <c r="CN125" s="880"/>
      <c r="CO125" s="881"/>
      <c r="CP125" s="888" t="s">
        <v>487</v>
      </c>
      <c r="CQ125" s="836"/>
      <c r="CR125" s="836"/>
      <c r="CS125" s="836"/>
      <c r="CT125" s="836"/>
      <c r="CU125" s="836"/>
      <c r="CV125" s="836"/>
      <c r="CW125" s="836"/>
      <c r="CX125" s="836"/>
      <c r="CY125" s="836"/>
      <c r="CZ125" s="836"/>
      <c r="DA125" s="836"/>
      <c r="DB125" s="836"/>
      <c r="DC125" s="836"/>
      <c r="DD125" s="836"/>
      <c r="DE125" s="836"/>
      <c r="DF125" s="837"/>
      <c r="DG125" s="889" t="s">
        <v>184</v>
      </c>
      <c r="DH125" s="870"/>
      <c r="DI125" s="870"/>
      <c r="DJ125" s="870"/>
      <c r="DK125" s="870"/>
      <c r="DL125" s="870" t="s">
        <v>184</v>
      </c>
      <c r="DM125" s="870"/>
      <c r="DN125" s="870"/>
      <c r="DO125" s="870"/>
      <c r="DP125" s="870"/>
      <c r="DQ125" s="870" t="s">
        <v>184</v>
      </c>
      <c r="DR125" s="870"/>
      <c r="DS125" s="870"/>
      <c r="DT125" s="870"/>
      <c r="DU125" s="870"/>
      <c r="DV125" s="871" t="s">
        <v>184</v>
      </c>
      <c r="DW125" s="871"/>
      <c r="DX125" s="871"/>
      <c r="DY125" s="871"/>
      <c r="DZ125" s="872"/>
    </row>
    <row r="126" spans="1:130" s="233" customFormat="1" ht="26.25" customHeight="1" thickBot="1" x14ac:dyDescent="0.2">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184</v>
      </c>
      <c r="AB126" s="808"/>
      <c r="AC126" s="808"/>
      <c r="AD126" s="808"/>
      <c r="AE126" s="809"/>
      <c r="AF126" s="810" t="s">
        <v>184</v>
      </c>
      <c r="AG126" s="808"/>
      <c r="AH126" s="808"/>
      <c r="AI126" s="808"/>
      <c r="AJ126" s="809"/>
      <c r="AK126" s="810" t="s">
        <v>184</v>
      </c>
      <c r="AL126" s="808"/>
      <c r="AM126" s="808"/>
      <c r="AN126" s="808"/>
      <c r="AO126" s="809"/>
      <c r="AP126" s="852" t="s">
        <v>184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v>244756</v>
      </c>
      <c r="DH126" s="845"/>
      <c r="DI126" s="845"/>
      <c r="DJ126" s="845"/>
      <c r="DK126" s="845"/>
      <c r="DL126" s="845">
        <v>285853</v>
      </c>
      <c r="DM126" s="845"/>
      <c r="DN126" s="845"/>
      <c r="DO126" s="845"/>
      <c r="DP126" s="845"/>
      <c r="DQ126" s="845">
        <v>163928</v>
      </c>
      <c r="DR126" s="845"/>
      <c r="DS126" s="845"/>
      <c r="DT126" s="845"/>
      <c r="DU126" s="845"/>
      <c r="DV126" s="822">
        <v>1.7</v>
      </c>
      <c r="DW126" s="822"/>
      <c r="DX126" s="822"/>
      <c r="DY126" s="822"/>
      <c r="DZ126" s="823"/>
    </row>
    <row r="127" spans="1:130" s="233" customFormat="1" ht="26.25" customHeight="1" x14ac:dyDescent="0.15">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5338</v>
      </c>
      <c r="AB127" s="808"/>
      <c r="AC127" s="808"/>
      <c r="AD127" s="808"/>
      <c r="AE127" s="809"/>
      <c r="AF127" s="810">
        <v>1226</v>
      </c>
      <c r="AG127" s="808"/>
      <c r="AH127" s="808"/>
      <c r="AI127" s="808"/>
      <c r="AJ127" s="809"/>
      <c r="AK127" s="810">
        <v>1217</v>
      </c>
      <c r="AL127" s="808"/>
      <c r="AM127" s="808"/>
      <c r="AN127" s="808"/>
      <c r="AO127" s="809"/>
      <c r="AP127" s="852">
        <v>0</v>
      </c>
      <c r="AQ127" s="853"/>
      <c r="AR127" s="853"/>
      <c r="AS127" s="853"/>
      <c r="AT127" s="854"/>
      <c r="AU127" s="235"/>
      <c r="AV127" s="235"/>
      <c r="AW127" s="235"/>
      <c r="AX127" s="869" t="s">
        <v>490</v>
      </c>
      <c r="AY127" s="840"/>
      <c r="AZ127" s="840"/>
      <c r="BA127" s="840"/>
      <c r="BB127" s="840"/>
      <c r="BC127" s="840"/>
      <c r="BD127" s="840"/>
      <c r="BE127" s="841"/>
      <c r="BF127" s="839" t="s">
        <v>491</v>
      </c>
      <c r="BG127" s="840"/>
      <c r="BH127" s="840"/>
      <c r="BI127" s="840"/>
      <c r="BJ127" s="840"/>
      <c r="BK127" s="840"/>
      <c r="BL127" s="841"/>
      <c r="BM127" s="839" t="s">
        <v>492</v>
      </c>
      <c r="BN127" s="840"/>
      <c r="BO127" s="840"/>
      <c r="BP127" s="840"/>
      <c r="BQ127" s="840"/>
      <c r="BR127" s="840"/>
      <c r="BS127" s="841"/>
      <c r="BT127" s="839" t="s">
        <v>493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494</v>
      </c>
      <c r="CQ127" s="780"/>
      <c r="CR127" s="780"/>
      <c r="CS127" s="780"/>
      <c r="CT127" s="780"/>
      <c r="CU127" s="780"/>
      <c r="CV127" s="780"/>
      <c r="CW127" s="780"/>
      <c r="CX127" s="780"/>
      <c r="CY127" s="780"/>
      <c r="CZ127" s="780"/>
      <c r="DA127" s="780"/>
      <c r="DB127" s="780"/>
      <c r="DC127" s="780"/>
      <c r="DD127" s="780"/>
      <c r="DE127" s="780"/>
      <c r="DF127" s="781"/>
      <c r="DG127" s="844" t="s">
        <v>184</v>
      </c>
      <c r="DH127" s="845"/>
      <c r="DI127" s="845"/>
      <c r="DJ127" s="845"/>
      <c r="DK127" s="845"/>
      <c r="DL127" s="845" t="s">
        <v>184</v>
      </c>
      <c r="DM127" s="845"/>
      <c r="DN127" s="845"/>
      <c r="DO127" s="845"/>
      <c r="DP127" s="845"/>
      <c r="DQ127" s="845" t="s">
        <v>184</v>
      </c>
      <c r="DR127" s="845"/>
      <c r="DS127" s="845"/>
      <c r="DT127" s="845"/>
      <c r="DU127" s="845"/>
      <c r="DV127" s="822" t="s">
        <v>184</v>
      </c>
      <c r="DW127" s="822"/>
      <c r="DX127" s="822"/>
      <c r="DY127" s="822"/>
      <c r="DZ127" s="823"/>
    </row>
    <row r="128" spans="1:130" s="233" customFormat="1" ht="26.25" customHeight="1" thickBot="1" x14ac:dyDescent="0.2">
      <c r="A128" s="824" t="s">
        <v>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496</v>
      </c>
      <c r="X128" s="826"/>
      <c r="Y128" s="826"/>
      <c r="Z128" s="827"/>
      <c r="AA128" s="828">
        <v>238239</v>
      </c>
      <c r="AB128" s="829"/>
      <c r="AC128" s="829"/>
      <c r="AD128" s="829"/>
      <c r="AE128" s="830"/>
      <c r="AF128" s="831">
        <v>205409</v>
      </c>
      <c r="AG128" s="829"/>
      <c r="AH128" s="829"/>
      <c r="AI128" s="829"/>
      <c r="AJ128" s="830"/>
      <c r="AK128" s="831">
        <v>180226</v>
      </c>
      <c r="AL128" s="829"/>
      <c r="AM128" s="829"/>
      <c r="AN128" s="829"/>
      <c r="AO128" s="830"/>
      <c r="AP128" s="832"/>
      <c r="AQ128" s="833"/>
      <c r="AR128" s="833"/>
      <c r="AS128" s="833"/>
      <c r="AT128" s="834"/>
      <c r="AU128" s="235"/>
      <c r="AV128" s="235"/>
      <c r="AW128" s="235"/>
      <c r="AX128" s="835" t="s">
        <v>497</v>
      </c>
      <c r="AY128" s="836"/>
      <c r="AZ128" s="836"/>
      <c r="BA128" s="836"/>
      <c r="BB128" s="836"/>
      <c r="BC128" s="836"/>
      <c r="BD128" s="836"/>
      <c r="BE128" s="837"/>
      <c r="BF128" s="814" t="s">
        <v>184</v>
      </c>
      <c r="BG128" s="815"/>
      <c r="BH128" s="815"/>
      <c r="BI128" s="815"/>
      <c r="BJ128" s="815"/>
      <c r="BK128" s="815"/>
      <c r="BL128" s="838"/>
      <c r="BM128" s="814">
        <v>13.21</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t="s">
        <v>184</v>
      </c>
      <c r="DH128" s="819"/>
      <c r="DI128" s="819"/>
      <c r="DJ128" s="819"/>
      <c r="DK128" s="819"/>
      <c r="DL128" s="819" t="s">
        <v>184</v>
      </c>
      <c r="DM128" s="819"/>
      <c r="DN128" s="819"/>
      <c r="DO128" s="819"/>
      <c r="DP128" s="819"/>
      <c r="DQ128" s="819" t="s">
        <v>184</v>
      </c>
      <c r="DR128" s="819"/>
      <c r="DS128" s="819"/>
      <c r="DT128" s="819"/>
      <c r="DU128" s="819"/>
      <c r="DV128" s="820" t="s">
        <v>184</v>
      </c>
      <c r="DW128" s="820"/>
      <c r="DX128" s="820"/>
      <c r="DY128" s="820"/>
      <c r="DZ128" s="821"/>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9824315</v>
      </c>
      <c r="AB129" s="808"/>
      <c r="AC129" s="808"/>
      <c r="AD129" s="808"/>
      <c r="AE129" s="809"/>
      <c r="AF129" s="810">
        <v>10325888</v>
      </c>
      <c r="AG129" s="808"/>
      <c r="AH129" s="808"/>
      <c r="AI129" s="808"/>
      <c r="AJ129" s="809"/>
      <c r="AK129" s="810">
        <v>10801784</v>
      </c>
      <c r="AL129" s="808"/>
      <c r="AM129" s="808"/>
      <c r="AN129" s="808"/>
      <c r="AO129" s="809"/>
      <c r="AP129" s="811"/>
      <c r="AQ129" s="812"/>
      <c r="AR129" s="812"/>
      <c r="AS129" s="812"/>
      <c r="AT129" s="813"/>
      <c r="AU129" s="236"/>
      <c r="AV129" s="236"/>
      <c r="AW129" s="236"/>
      <c r="AX129" s="779" t="s">
        <v>500</v>
      </c>
      <c r="AY129" s="780"/>
      <c r="AZ129" s="780"/>
      <c r="BA129" s="780"/>
      <c r="BB129" s="780"/>
      <c r="BC129" s="780"/>
      <c r="BD129" s="780"/>
      <c r="BE129" s="781"/>
      <c r="BF129" s="798" t="s">
        <v>184</v>
      </c>
      <c r="BG129" s="799"/>
      <c r="BH129" s="799"/>
      <c r="BI129" s="799"/>
      <c r="BJ129" s="799"/>
      <c r="BK129" s="799"/>
      <c r="BL129" s="800"/>
      <c r="BM129" s="798">
        <v>18.21</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1319827</v>
      </c>
      <c r="AB130" s="808"/>
      <c r="AC130" s="808"/>
      <c r="AD130" s="808"/>
      <c r="AE130" s="809"/>
      <c r="AF130" s="810">
        <v>1316844</v>
      </c>
      <c r="AG130" s="808"/>
      <c r="AH130" s="808"/>
      <c r="AI130" s="808"/>
      <c r="AJ130" s="809"/>
      <c r="AK130" s="810">
        <v>1304572</v>
      </c>
      <c r="AL130" s="808"/>
      <c r="AM130" s="808"/>
      <c r="AN130" s="808"/>
      <c r="AO130" s="809"/>
      <c r="AP130" s="811"/>
      <c r="AQ130" s="812"/>
      <c r="AR130" s="812"/>
      <c r="AS130" s="812"/>
      <c r="AT130" s="813"/>
      <c r="AU130" s="236"/>
      <c r="AV130" s="236"/>
      <c r="AW130" s="236"/>
      <c r="AX130" s="779" t="s">
        <v>503</v>
      </c>
      <c r="AY130" s="780"/>
      <c r="AZ130" s="780"/>
      <c r="BA130" s="780"/>
      <c r="BB130" s="780"/>
      <c r="BC130" s="780"/>
      <c r="BD130" s="780"/>
      <c r="BE130" s="781"/>
      <c r="BF130" s="782">
        <v>7.2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8504488</v>
      </c>
      <c r="AB131" s="792"/>
      <c r="AC131" s="792"/>
      <c r="AD131" s="792"/>
      <c r="AE131" s="793"/>
      <c r="AF131" s="794">
        <v>9009044</v>
      </c>
      <c r="AG131" s="792"/>
      <c r="AH131" s="792"/>
      <c r="AI131" s="792"/>
      <c r="AJ131" s="793"/>
      <c r="AK131" s="794">
        <v>9497212</v>
      </c>
      <c r="AL131" s="792"/>
      <c r="AM131" s="792"/>
      <c r="AN131" s="792"/>
      <c r="AO131" s="793"/>
      <c r="AP131" s="795"/>
      <c r="AQ131" s="796"/>
      <c r="AR131" s="796"/>
      <c r="AS131" s="796"/>
      <c r="AT131" s="797"/>
      <c r="AU131" s="236"/>
      <c r="AV131" s="236"/>
      <c r="AW131" s="236"/>
      <c r="AX131" s="757" t="s">
        <v>505</v>
      </c>
      <c r="AY131" s="758"/>
      <c r="AZ131" s="758"/>
      <c r="BA131" s="758"/>
      <c r="BB131" s="758"/>
      <c r="BC131" s="758"/>
      <c r="BD131" s="758"/>
      <c r="BE131" s="759"/>
      <c r="BF131" s="760">
        <v>10.199999999999999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7.2306292870000002</v>
      </c>
      <c r="AB132" s="773"/>
      <c r="AC132" s="773"/>
      <c r="AD132" s="773"/>
      <c r="AE132" s="774"/>
      <c r="AF132" s="775">
        <v>6.7368857340000003</v>
      </c>
      <c r="AG132" s="773"/>
      <c r="AH132" s="773"/>
      <c r="AI132" s="773"/>
      <c r="AJ132" s="774"/>
      <c r="AK132" s="775">
        <v>7.8598013819999997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7.9</v>
      </c>
      <c r="AB133" s="752"/>
      <c r="AC133" s="752"/>
      <c r="AD133" s="752"/>
      <c r="AE133" s="753"/>
      <c r="AF133" s="751">
        <v>7.1</v>
      </c>
      <c r="AG133" s="752"/>
      <c r="AH133" s="752"/>
      <c r="AI133" s="752"/>
      <c r="AJ133" s="753"/>
      <c r="AK133" s="751">
        <v>7.2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HpBeI+SpiE5Bkg4xbEEV9fmszep6WdZAb2AQLnwon50imhAE6NPwH+hSjyJ01jnwzx3dB6wORijpf9rMBwWHg==" saltValue="nnaJnAgSCcBBjVS9Nsg9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M2wGrUVEK38Wf0t1mTFbATGezHXidlDouPw8OP3LWfUscqe3X61d27kO4ccdYlWcbFF3YnCBeg8q/yv1w8rGug==" saltValue="vU/6T3ufpTkGu/SG4URV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juUNboWpgnUQmBgB118PP/7wV1DuGrhOT5rvRHbmp29PesM+K1mjYDkfao4iJhWEQYiEXezb9JoZrCJXtmvA==" saltValue="bVoKy7Dcx0TcsIppaK8a2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517</v>
      </c>
      <c r="AL9" s="1159"/>
      <c r="AM9" s="1159"/>
      <c r="AN9" s="1160"/>
      <c r="AO9" s="284">
        <v>3008914</v>
      </c>
      <c r="AP9" s="284">
        <v>72059</v>
      </c>
      <c r="AQ9" s="285">
        <v>104625</v>
      </c>
      <c r="AR9" s="286">
        <v>-31.1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518</v>
      </c>
      <c r="AL10" s="1159"/>
      <c r="AM10" s="1159"/>
      <c r="AN10" s="1160"/>
      <c r="AO10" s="287">
        <v>304227</v>
      </c>
      <c r="AP10" s="287">
        <v>7286</v>
      </c>
      <c r="AQ10" s="288">
        <v>9752</v>
      </c>
      <c r="AR10" s="289">
        <v>-25.3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519</v>
      </c>
      <c r="AL11" s="1159"/>
      <c r="AM11" s="1159"/>
      <c r="AN11" s="1160"/>
      <c r="AO11" s="287">
        <v>12258</v>
      </c>
      <c r="AP11" s="287">
        <v>294</v>
      </c>
      <c r="AQ11" s="288">
        <v>1608</v>
      </c>
      <c r="AR11" s="289">
        <v>-81.7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520</v>
      </c>
      <c r="AL12" s="1159"/>
      <c r="AM12" s="1159"/>
      <c r="AN12" s="1160"/>
      <c r="AO12" s="287" t="s">
        <v>521</v>
      </c>
      <c r="AP12" s="287" t="s">
        <v>521</v>
      </c>
      <c r="AQ12" s="288">
        <v>4</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522</v>
      </c>
      <c r="AL13" s="1159"/>
      <c r="AM13" s="1159"/>
      <c r="AN13" s="1160"/>
      <c r="AO13" s="287">
        <v>115603</v>
      </c>
      <c r="AP13" s="287">
        <v>2769</v>
      </c>
      <c r="AQ13" s="288">
        <v>4175</v>
      </c>
      <c r="AR13" s="289">
        <v>-33.700000000000003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523</v>
      </c>
      <c r="AL14" s="1159"/>
      <c r="AM14" s="1159"/>
      <c r="AN14" s="1160"/>
      <c r="AO14" s="287">
        <v>98072</v>
      </c>
      <c r="AP14" s="287">
        <v>2349</v>
      </c>
      <c r="AQ14" s="288">
        <v>2340</v>
      </c>
      <c r="AR14" s="289">
        <v>0.4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524</v>
      </c>
      <c r="AL15" s="1162"/>
      <c r="AM15" s="1162"/>
      <c r="AN15" s="1163"/>
      <c r="AO15" s="287">
        <v>-238484</v>
      </c>
      <c r="AP15" s="287">
        <v>-5711</v>
      </c>
      <c r="AQ15" s="288">
        <v>-8060</v>
      </c>
      <c r="AR15" s="289">
        <v>-29.1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3300590</v>
      </c>
      <c r="AP16" s="287">
        <v>79045</v>
      </c>
      <c r="AQ16" s="288">
        <v>114444</v>
      </c>
      <c r="AR16" s="289">
        <v>-30.9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529</v>
      </c>
      <c r="AL21" s="1165"/>
      <c r="AM21" s="1165"/>
      <c r="AN21" s="1166"/>
      <c r="AO21" s="300">
        <v>7.02</v>
      </c>
      <c r="AP21" s="301">
        <v>10.6</v>
      </c>
      <c r="AQ21" s="302">
        <v>-3.58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530</v>
      </c>
      <c r="AL22" s="1165"/>
      <c r="AM22" s="1165"/>
      <c r="AN22" s="1166"/>
      <c r="AO22" s="305">
        <v>98.1</v>
      </c>
      <c r="AP22" s="306">
        <v>97.5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534</v>
      </c>
      <c r="AL32" s="1149"/>
      <c r="AM32" s="1149"/>
      <c r="AN32" s="1150"/>
      <c r="AO32" s="315">
        <v>1690725</v>
      </c>
      <c r="AP32" s="315">
        <v>40491</v>
      </c>
      <c r="AQ32" s="316">
        <v>72468</v>
      </c>
      <c r="AR32" s="317">
        <v>-44.1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535</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536</v>
      </c>
      <c r="AL34" s="1149"/>
      <c r="AM34" s="1149"/>
      <c r="AN34" s="1150"/>
      <c r="AO34" s="315" t="s">
        <v>521</v>
      </c>
      <c r="AP34" s="315" t="s">
        <v>521</v>
      </c>
      <c r="AQ34" s="316">
        <v>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537</v>
      </c>
      <c r="AL35" s="1149"/>
      <c r="AM35" s="1149"/>
      <c r="AN35" s="1150"/>
      <c r="AO35" s="315">
        <v>527539</v>
      </c>
      <c r="AP35" s="315">
        <v>12634</v>
      </c>
      <c r="AQ35" s="316">
        <v>17710</v>
      </c>
      <c r="AR35" s="317">
        <v>-28.7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538</v>
      </c>
      <c r="AL36" s="1149"/>
      <c r="AM36" s="1149"/>
      <c r="AN36" s="1150"/>
      <c r="AO36" s="315">
        <v>10446</v>
      </c>
      <c r="AP36" s="315">
        <v>250</v>
      </c>
      <c r="AQ36" s="316">
        <v>2475</v>
      </c>
      <c r="AR36" s="317">
        <v>-89.9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539</v>
      </c>
      <c r="AL37" s="1149"/>
      <c r="AM37" s="1149"/>
      <c r="AN37" s="1150"/>
      <c r="AO37" s="315">
        <v>2550</v>
      </c>
      <c r="AP37" s="315">
        <v>61</v>
      </c>
      <c r="AQ37" s="316">
        <v>637</v>
      </c>
      <c r="AR37" s="317">
        <v>-90.4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540</v>
      </c>
      <c r="AL38" s="1152"/>
      <c r="AM38" s="1152"/>
      <c r="AN38" s="1153"/>
      <c r="AO38" s="318" t="s">
        <v>521</v>
      </c>
      <c r="AP38" s="318" t="s">
        <v>521</v>
      </c>
      <c r="AQ38" s="319">
        <v>2</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541</v>
      </c>
      <c r="AL39" s="1152"/>
      <c r="AM39" s="1152"/>
      <c r="AN39" s="1153"/>
      <c r="AO39" s="315">
        <v>-180226</v>
      </c>
      <c r="AP39" s="315">
        <v>-4316</v>
      </c>
      <c r="AQ39" s="316">
        <v>-3769</v>
      </c>
      <c r="AR39" s="317">
        <v>14.5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542</v>
      </c>
      <c r="AL40" s="1149"/>
      <c r="AM40" s="1149"/>
      <c r="AN40" s="1150"/>
      <c r="AO40" s="315">
        <v>-1304572</v>
      </c>
      <c r="AP40" s="315">
        <v>-31243</v>
      </c>
      <c r="AQ40" s="316">
        <v>-62733</v>
      </c>
      <c r="AR40" s="317">
        <v>-50.2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746462</v>
      </c>
      <c r="AP41" s="315">
        <v>17877</v>
      </c>
      <c r="AQ41" s="316">
        <v>26792</v>
      </c>
      <c r="AR41" s="317">
        <v>-33.299999999999997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512</v>
      </c>
      <c r="AN49" s="1143" t="s">
        <v>546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4826856</v>
      </c>
      <c r="AN51" s="337">
        <v>113179</v>
      </c>
      <c r="AO51" s="338">
        <v>72.8</v>
      </c>
      <c r="AP51" s="339">
        <v>88968</v>
      </c>
      <c r="AQ51" s="340">
        <v>6.8</v>
      </c>
      <c r="AR51" s="341">
        <v>66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2921666</v>
      </c>
      <c r="AN52" s="345">
        <v>68507</v>
      </c>
      <c r="AO52" s="346">
        <v>70.099999999999994</v>
      </c>
      <c r="AP52" s="347">
        <v>45482</v>
      </c>
      <c r="AQ52" s="348">
        <v>5.5</v>
      </c>
      <c r="AR52" s="349">
        <v>64.599999999999994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2392385</v>
      </c>
      <c r="AN53" s="337">
        <v>56330</v>
      </c>
      <c r="AO53" s="338">
        <v>-50.2</v>
      </c>
      <c r="AP53" s="339">
        <v>85173</v>
      </c>
      <c r="AQ53" s="340">
        <v>-4.3</v>
      </c>
      <c r="AR53" s="341">
        <v>-45.9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1376390</v>
      </c>
      <c r="AN54" s="345">
        <v>32408</v>
      </c>
      <c r="AO54" s="346">
        <v>-52.7</v>
      </c>
      <c r="AP54" s="347">
        <v>43913</v>
      </c>
      <c r="AQ54" s="348">
        <v>-3.4</v>
      </c>
      <c r="AR54" s="349">
        <v>-49.3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2389825</v>
      </c>
      <c r="AN55" s="337">
        <v>56591</v>
      </c>
      <c r="AO55" s="338">
        <v>0.5</v>
      </c>
      <c r="AP55" s="339">
        <v>94081</v>
      </c>
      <c r="AQ55" s="340">
        <v>10.5</v>
      </c>
      <c r="AR55" s="341">
        <v>-10</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1551213</v>
      </c>
      <c r="AN56" s="345">
        <v>36732</v>
      </c>
      <c r="AO56" s="346">
        <v>13.3</v>
      </c>
      <c r="AP56" s="347">
        <v>48949</v>
      </c>
      <c r="AQ56" s="348">
        <v>11.5</v>
      </c>
      <c r="AR56" s="349">
        <v>1.8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3713056</v>
      </c>
      <c r="AN57" s="337">
        <v>88431</v>
      </c>
      <c r="AO57" s="338">
        <v>56.3</v>
      </c>
      <c r="AP57" s="339">
        <v>92632</v>
      </c>
      <c r="AQ57" s="340">
        <v>-1.5</v>
      </c>
      <c r="AR57" s="341">
        <v>57.8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2289910</v>
      </c>
      <c r="AN58" s="345">
        <v>54537</v>
      </c>
      <c r="AO58" s="346">
        <v>48.5</v>
      </c>
      <c r="AP58" s="347">
        <v>47978</v>
      </c>
      <c r="AQ58" s="348">
        <v>-2</v>
      </c>
      <c r="AR58" s="349">
        <v>50.5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2818060</v>
      </c>
      <c r="AN59" s="337">
        <v>67489</v>
      </c>
      <c r="AO59" s="338">
        <v>-23.7</v>
      </c>
      <c r="AP59" s="339">
        <v>96469</v>
      </c>
      <c r="AQ59" s="340">
        <v>4.0999999999999996</v>
      </c>
      <c r="AR59" s="341">
        <v>-27.8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1698985</v>
      </c>
      <c r="AN60" s="345">
        <v>40688</v>
      </c>
      <c r="AO60" s="346">
        <v>-25.4</v>
      </c>
      <c r="AP60" s="347">
        <v>49775</v>
      </c>
      <c r="AQ60" s="348">
        <v>3.7</v>
      </c>
      <c r="AR60" s="349">
        <v>-29.1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3228036</v>
      </c>
      <c r="AN61" s="352">
        <v>76404</v>
      </c>
      <c r="AO61" s="353">
        <v>11.1</v>
      </c>
      <c r="AP61" s="354">
        <v>91465</v>
      </c>
      <c r="AQ61" s="355">
        <v>3.1</v>
      </c>
      <c r="AR61" s="341">
        <v>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1967633</v>
      </c>
      <c r="AN62" s="345">
        <v>46574</v>
      </c>
      <c r="AO62" s="346">
        <v>10.8</v>
      </c>
      <c r="AP62" s="347">
        <v>47219</v>
      </c>
      <c r="AQ62" s="348">
        <v>3.1</v>
      </c>
      <c r="AR62" s="349">
        <v>7.7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HynUmsnhE1Sr7rc+bvtRG7m3kp/uBgxc7O9oJuw5wS1qgfnsPRrlaeIUQ4aHS7+4iRYEOuP2d3pKAxFs/1ocXw==" saltValue="gSDHwZESHVJ/6HlLMOve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9rn1S7o+RHUZo+2tsi7QSOaPjtA3NrSC4wQOYIhXHGGVfiwl5iBYD3Pf45pU7DrGasYCoBVJRT++47rNIub2pA==" saltValue="focjtRStXWWtrgED8p/A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NpXOaXnoT9WOjmZd154XVolCRWiuh85b6xRpuZesbV/u7CuXQQS+o+kRI0AfP+q53x2x+PgWDLrJ/3XuIxp68w==" saltValue="g7cLQJwUcjl7MB+27NC6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24.57</v>
      </c>
      <c r="G47" s="12">
        <v>24.84</v>
      </c>
      <c r="H47" s="12">
        <v>23.36</v>
      </c>
      <c r="I47" s="12">
        <v>26.88</v>
      </c>
      <c r="J47" s="13">
        <v>33.79</v>
      </c>
    </row>
    <row r="48" spans="2:10" ht="57.75" customHeight="1" x14ac:dyDescent="0.15">
      <c r="B48" s="14"/>
      <c r="C48" s="1169" t="s">
        <v>4</v>
      </c>
      <c r="D48" s="1169"/>
      <c r="E48" s="1170"/>
      <c r="F48" s="15">
        <v>5.28</v>
      </c>
      <c r="G48" s="16">
        <v>5.51</v>
      </c>
      <c r="H48" s="16">
        <v>6.48</v>
      </c>
      <c r="I48" s="16">
        <v>6.97</v>
      </c>
      <c r="J48" s="17">
        <v>6.33</v>
      </c>
    </row>
    <row r="49" spans="2:10" ht="57.75" customHeight="1" thickBot="1" x14ac:dyDescent="0.2">
      <c r="B49" s="18"/>
      <c r="C49" s="1171" t="s">
        <v>5</v>
      </c>
      <c r="D49" s="1171"/>
      <c r="E49" s="1172"/>
      <c r="F49" s="19" t="s">
        <v>567</v>
      </c>
      <c r="G49" s="20" t="s">
        <v>568</v>
      </c>
      <c r="H49" s="20" t="s">
        <v>569</v>
      </c>
      <c r="I49" s="20">
        <v>3.21</v>
      </c>
      <c r="J49" s="21">
        <v>5.52</v>
      </c>
    </row>
    <row r="50" spans="2:10" x14ac:dyDescent="0.15"/>
  </sheetData>
  <sheetProtection algorithmName="SHA-512" hashValue="TZi7PWd5DgFe9MTY0p0QEgkIWkItnDAdojKQH3+Rv4NOa4FhU+XxNT2Xzc+lC6FxFBKTYA/UHLB/1DNG47bEqw==" saltValue="IlcoeNzLMZ5DuPB/TQ1k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570</v>
      </c>
      <c r="D34" s="1179"/>
      <c r="E34" s="1180"/>
      <c r="F34" s="32">
        <v>22.26</v>
      </c>
      <c r="G34" s="33">
        <v>23.2</v>
      </c>
      <c r="H34" s="33">
        <v>24.25</v>
      </c>
      <c r="I34" s="33">
        <v>23.32</v>
      </c>
      <c r="J34" s="34">
        <v>22.53</v>
      </c>
      <c r="K34" s="22"/>
      <c r="L34" s="22"/>
      <c r="M34" s="22"/>
      <c r="N34" s="22"/>
      <c r="O34" s="22"/>
      <c r="P34" s="22"/>
    </row>
    <row r="35" spans="1:16" ht="39" customHeight="1" x14ac:dyDescent="0.15">
      <c r="A35" s="22"/>
      <c r="B35" s="35"/>
      <c r="C35" s="1173" t="s">
        <v>571</v>
      </c>
      <c r="D35" s="1174"/>
      <c r="E35" s="1175"/>
      <c r="F35" s="36">
        <v>9.0399999999999991</v>
      </c>
      <c r="G35" s="37">
        <v>9.4499999999999993</v>
      </c>
      <c r="H35" s="37">
        <v>10.199999999999999</v>
      </c>
      <c r="I35" s="37">
        <v>9.68</v>
      </c>
      <c r="J35" s="38">
        <v>9.9</v>
      </c>
      <c r="K35" s="22"/>
      <c r="L35" s="22"/>
      <c r="M35" s="22"/>
      <c r="N35" s="22"/>
      <c r="O35" s="22"/>
      <c r="P35" s="22"/>
    </row>
    <row r="36" spans="1:16" ht="39" customHeight="1" x14ac:dyDescent="0.15">
      <c r="A36" s="22"/>
      <c r="B36" s="35"/>
      <c r="C36" s="1173" t="s">
        <v>572</v>
      </c>
      <c r="D36" s="1174"/>
      <c r="E36" s="1175"/>
      <c r="F36" s="36">
        <v>4.62</v>
      </c>
      <c r="G36" s="37">
        <v>4.71</v>
      </c>
      <c r="H36" s="37">
        <v>5.59</v>
      </c>
      <c r="I36" s="37">
        <v>6</v>
      </c>
      <c r="J36" s="38">
        <v>6.31</v>
      </c>
      <c r="K36" s="22"/>
      <c r="L36" s="22"/>
      <c r="M36" s="22"/>
      <c r="N36" s="22"/>
      <c r="O36" s="22"/>
      <c r="P36" s="22"/>
    </row>
    <row r="37" spans="1:16" ht="39" customHeight="1" x14ac:dyDescent="0.15">
      <c r="A37" s="22"/>
      <c r="B37" s="35"/>
      <c r="C37" s="1173" t="s">
        <v>573</v>
      </c>
      <c r="D37" s="1174"/>
      <c r="E37" s="1175"/>
      <c r="F37" s="36" t="s">
        <v>521</v>
      </c>
      <c r="G37" s="37">
        <v>1.17</v>
      </c>
      <c r="H37" s="37">
        <v>1.37</v>
      </c>
      <c r="I37" s="37">
        <v>1.44</v>
      </c>
      <c r="J37" s="38">
        <v>1.61</v>
      </c>
      <c r="K37" s="22"/>
      <c r="L37" s="22"/>
      <c r="M37" s="22"/>
      <c r="N37" s="22"/>
      <c r="O37" s="22"/>
      <c r="P37" s="22"/>
    </row>
    <row r="38" spans="1:16" ht="39" customHeight="1" x14ac:dyDescent="0.15">
      <c r="A38" s="22"/>
      <c r="B38" s="35"/>
      <c r="C38" s="1173" t="s">
        <v>574</v>
      </c>
      <c r="D38" s="1174"/>
      <c r="E38" s="1175"/>
      <c r="F38" s="36">
        <v>2.7</v>
      </c>
      <c r="G38" s="37">
        <v>2.2799999999999998</v>
      </c>
      <c r="H38" s="37">
        <v>1.23</v>
      </c>
      <c r="I38" s="37">
        <v>1.04</v>
      </c>
      <c r="J38" s="38">
        <v>1.3</v>
      </c>
      <c r="K38" s="22"/>
      <c r="L38" s="22"/>
      <c r="M38" s="22"/>
      <c r="N38" s="22"/>
      <c r="O38" s="22"/>
      <c r="P38" s="22"/>
    </row>
    <row r="39" spans="1:16" ht="39" customHeight="1" x14ac:dyDescent="0.15">
      <c r="A39" s="22"/>
      <c r="B39" s="35"/>
      <c r="C39" s="1173" t="s">
        <v>575</v>
      </c>
      <c r="D39" s="1174"/>
      <c r="E39" s="1175"/>
      <c r="F39" s="36">
        <v>2.33</v>
      </c>
      <c r="G39" s="37">
        <v>0.35</v>
      </c>
      <c r="H39" s="37">
        <v>0</v>
      </c>
      <c r="I39" s="37">
        <v>0.79</v>
      </c>
      <c r="J39" s="38">
        <v>1.04</v>
      </c>
      <c r="K39" s="22"/>
      <c r="L39" s="22"/>
      <c r="M39" s="22"/>
      <c r="N39" s="22"/>
      <c r="O39" s="22"/>
      <c r="P39" s="22"/>
    </row>
    <row r="40" spans="1:16" ht="39" customHeight="1" x14ac:dyDescent="0.15">
      <c r="A40" s="22"/>
      <c r="B40" s="35"/>
      <c r="C40" s="1173" t="s">
        <v>576</v>
      </c>
      <c r="D40" s="1174"/>
      <c r="E40" s="1175"/>
      <c r="F40" s="36">
        <v>0.26</v>
      </c>
      <c r="G40" s="37">
        <v>0.28999999999999998</v>
      </c>
      <c r="H40" s="37">
        <v>0.23</v>
      </c>
      <c r="I40" s="37">
        <v>0.36</v>
      </c>
      <c r="J40" s="38">
        <v>7.0000000000000007E-2</v>
      </c>
      <c r="K40" s="22"/>
      <c r="L40" s="22"/>
      <c r="M40" s="22"/>
      <c r="N40" s="22"/>
      <c r="O40" s="22"/>
      <c r="P40" s="22"/>
    </row>
    <row r="41" spans="1:16" ht="39" customHeight="1" x14ac:dyDescent="0.15">
      <c r="A41" s="22"/>
      <c r="B41" s="35"/>
      <c r="C41" s="1173" t="s">
        <v>577</v>
      </c>
      <c r="D41" s="1174"/>
      <c r="E41" s="1175"/>
      <c r="F41" s="36">
        <v>0</v>
      </c>
      <c r="G41" s="37">
        <v>0</v>
      </c>
      <c r="H41" s="37">
        <v>0</v>
      </c>
      <c r="I41" s="37">
        <v>0.04</v>
      </c>
      <c r="J41" s="38">
        <v>0.01</v>
      </c>
      <c r="K41" s="22"/>
      <c r="L41" s="22"/>
      <c r="M41" s="22"/>
      <c r="N41" s="22"/>
      <c r="O41" s="22"/>
      <c r="P41" s="22"/>
    </row>
    <row r="42" spans="1:16" ht="39" customHeight="1" x14ac:dyDescent="0.15">
      <c r="A42" s="22"/>
      <c r="B42" s="39"/>
      <c r="C42" s="1173" t="s">
        <v>578</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579</v>
      </c>
      <c r="D43" s="1177"/>
      <c r="E43" s="1178"/>
      <c r="F43" s="41">
        <v>1.8</v>
      </c>
      <c r="G43" s="42">
        <v>0.81</v>
      </c>
      <c r="H43" s="42">
        <v>0.89</v>
      </c>
      <c r="I43" s="42">
        <v>0.93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ikYu1o9okTcrnbFpP8Dk243FDkTiRSgvUoukC8oJAdz4q0lN9vUlAdOUVA+hhQRpT32ACWKypRAMzElSX4r7g==" saltValue="i+BncJ7whLWSuQCHgSTN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1653</v>
      </c>
      <c r="L45" s="60">
        <v>1562</v>
      </c>
      <c r="M45" s="60">
        <v>1537</v>
      </c>
      <c r="N45" s="60">
        <v>1545</v>
      </c>
      <c r="O45" s="61">
        <v>1691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647</v>
      </c>
      <c r="L48" s="64">
        <v>610</v>
      </c>
      <c r="M48" s="64">
        <v>583</v>
      </c>
      <c r="N48" s="64">
        <v>558</v>
      </c>
      <c r="O48" s="65">
        <v>528</v>
      </c>
      <c r="P48" s="48"/>
      <c r="Q48" s="48"/>
      <c r="R48" s="48"/>
      <c r="S48" s="48"/>
      <c r="T48" s="48"/>
      <c r="U48" s="48"/>
    </row>
    <row r="49" spans="1:21" ht="30.75" customHeight="1" x14ac:dyDescent="0.15">
      <c r="A49" s="48"/>
      <c r="B49" s="1201"/>
      <c r="C49" s="1202"/>
      <c r="D49" s="62"/>
      <c r="E49" s="1183" t="s">
        <v>16</v>
      </c>
      <c r="F49" s="1183"/>
      <c r="G49" s="1183"/>
      <c r="H49" s="1183"/>
      <c r="I49" s="1183"/>
      <c r="J49" s="1184"/>
      <c r="K49" s="63">
        <v>112</v>
      </c>
      <c r="L49" s="64">
        <v>96</v>
      </c>
      <c r="M49" s="64">
        <v>47</v>
      </c>
      <c r="N49" s="64">
        <v>21</v>
      </c>
      <c r="O49" s="65">
        <v>10</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3</v>
      </c>
      <c r="M50" s="64">
        <v>5</v>
      </c>
      <c r="N50" s="64">
        <v>5</v>
      </c>
      <c r="O50" s="65">
        <v>3</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1638</v>
      </c>
      <c r="L52" s="64">
        <v>1631</v>
      </c>
      <c r="M52" s="64">
        <v>1558</v>
      </c>
      <c r="N52" s="64">
        <v>1522</v>
      </c>
      <c r="O52" s="65">
        <v>1485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774</v>
      </c>
      <c r="L53" s="69">
        <v>640</v>
      </c>
      <c r="M53" s="69">
        <v>614</v>
      </c>
      <c r="N53" s="69">
        <v>607</v>
      </c>
      <c r="O53" s="70">
        <v>747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89" t="s">
        <v>26</v>
      </c>
      <c r="C57" s="1190"/>
      <c r="D57" s="1193" t="s">
        <v>27</v>
      </c>
      <c r="E57" s="1194"/>
      <c r="F57" s="1194"/>
      <c r="G57" s="1194"/>
      <c r="H57" s="1194"/>
      <c r="I57" s="1194"/>
      <c r="J57" s="1195"/>
      <c r="K57" s="83" t="s">
        <v>601</v>
      </c>
      <c r="L57" s="84" t="s">
        <v>601</v>
      </c>
      <c r="M57" s="84" t="s">
        <v>601</v>
      </c>
      <c r="N57" s="84" t="s">
        <v>601</v>
      </c>
      <c r="O57" s="85" t="s">
        <v>601</v>
      </c>
    </row>
    <row r="58" spans="1:21" ht="31.5" customHeight="1" thickBot="1" x14ac:dyDescent="0.2">
      <c r="B58" s="1191"/>
      <c r="C58" s="1192"/>
      <c r="D58" s="1196" t="s">
        <v>28</v>
      </c>
      <c r="E58" s="1197"/>
      <c r="F58" s="1197"/>
      <c r="G58" s="1197"/>
      <c r="H58" s="1197"/>
      <c r="I58" s="1197"/>
      <c r="J58" s="1198"/>
      <c r="K58" s="86" t="s">
        <v>601</v>
      </c>
      <c r="L58" s="87" t="s">
        <v>601</v>
      </c>
      <c r="M58" s="87" t="s">
        <v>601</v>
      </c>
      <c r="N58" s="87" t="s">
        <v>601</v>
      </c>
      <c r="O58" s="88" t="s">
        <v>601</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8R/xDxOtzk9sQarYtXCteGKlpQkTEvV4KUs5ZlUKpPYtqXlSL1NGPlvVYYrIeioOffPEhV5dDKZ7OHG5NXXg==" saltValue="Mpo/3IwQwrIzdLlTCDhi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9" t="s">
        <v>31</v>
      </c>
      <c r="C41" s="1220"/>
      <c r="D41" s="102"/>
      <c r="E41" s="1221" t="s">
        <v>32</v>
      </c>
      <c r="F41" s="1221"/>
      <c r="G41" s="1221"/>
      <c r="H41" s="1222"/>
      <c r="I41" s="358">
        <v>18984</v>
      </c>
      <c r="J41" s="359">
        <v>19107</v>
      </c>
      <c r="K41" s="359">
        <v>19075</v>
      </c>
      <c r="L41" s="359">
        <v>19940</v>
      </c>
      <c r="M41" s="360">
        <v>20015</v>
      </c>
    </row>
    <row r="42" spans="2:13" ht="27.75" customHeight="1" x14ac:dyDescent="0.15">
      <c r="B42" s="1209"/>
      <c r="C42" s="1210"/>
      <c r="D42" s="103"/>
      <c r="E42" s="1213" t="s">
        <v>33</v>
      </c>
      <c r="F42" s="1213"/>
      <c r="G42" s="1213"/>
      <c r="H42" s="1214"/>
      <c r="I42" s="361">
        <v>3</v>
      </c>
      <c r="J42" s="362">
        <v>5</v>
      </c>
      <c r="K42" s="362">
        <v>35</v>
      </c>
      <c r="L42" s="362">
        <v>31</v>
      </c>
      <c r="M42" s="363">
        <v>47</v>
      </c>
    </row>
    <row r="43" spans="2:13" ht="27.75" customHeight="1" x14ac:dyDescent="0.15">
      <c r="B43" s="1209"/>
      <c r="C43" s="1210"/>
      <c r="D43" s="103"/>
      <c r="E43" s="1213" t="s">
        <v>34</v>
      </c>
      <c r="F43" s="1213"/>
      <c r="G43" s="1213"/>
      <c r="H43" s="1214"/>
      <c r="I43" s="361">
        <v>7628</v>
      </c>
      <c r="J43" s="362">
        <v>6442</v>
      </c>
      <c r="K43" s="362">
        <v>6039</v>
      </c>
      <c r="L43" s="362">
        <v>5703</v>
      </c>
      <c r="M43" s="363">
        <v>5389</v>
      </c>
    </row>
    <row r="44" spans="2:13" ht="27.75" customHeight="1" x14ac:dyDescent="0.15">
      <c r="B44" s="1209"/>
      <c r="C44" s="1210"/>
      <c r="D44" s="103"/>
      <c r="E44" s="1213" t="s">
        <v>35</v>
      </c>
      <c r="F44" s="1213"/>
      <c r="G44" s="1213"/>
      <c r="H44" s="1214"/>
      <c r="I44" s="361">
        <v>278</v>
      </c>
      <c r="J44" s="362">
        <v>80</v>
      </c>
      <c r="K44" s="362">
        <v>31</v>
      </c>
      <c r="L44" s="362">
        <v>11</v>
      </c>
      <c r="M44" s="363">
        <v>0</v>
      </c>
    </row>
    <row r="45" spans="2:13" ht="27.75" customHeight="1" x14ac:dyDescent="0.15">
      <c r="B45" s="1209"/>
      <c r="C45" s="1210"/>
      <c r="D45" s="103"/>
      <c r="E45" s="1213" t="s">
        <v>36</v>
      </c>
      <c r="F45" s="1213"/>
      <c r="G45" s="1213"/>
      <c r="H45" s="1214"/>
      <c r="I45" s="361">
        <v>2563</v>
      </c>
      <c r="J45" s="362">
        <v>2490</v>
      </c>
      <c r="K45" s="362">
        <v>2484</v>
      </c>
      <c r="L45" s="362">
        <v>2478</v>
      </c>
      <c r="M45" s="363">
        <v>2436</v>
      </c>
    </row>
    <row r="46" spans="2:13" ht="27.75" customHeight="1" x14ac:dyDescent="0.15">
      <c r="B46" s="1209"/>
      <c r="C46" s="1210"/>
      <c r="D46" s="104"/>
      <c r="E46" s="1213" t="s">
        <v>37</v>
      </c>
      <c r="F46" s="1213"/>
      <c r="G46" s="1213"/>
      <c r="H46" s="1214"/>
      <c r="I46" s="361">
        <v>310</v>
      </c>
      <c r="J46" s="362">
        <v>310</v>
      </c>
      <c r="K46" s="362">
        <v>245</v>
      </c>
      <c r="L46" s="362">
        <v>286</v>
      </c>
      <c r="M46" s="363">
        <v>164</v>
      </c>
    </row>
    <row r="47" spans="2:13" ht="27.75" customHeight="1" x14ac:dyDescent="0.15">
      <c r="B47" s="1209"/>
      <c r="C47" s="1210"/>
      <c r="D47" s="105"/>
      <c r="E47" s="1223" t="s">
        <v>38</v>
      </c>
      <c r="F47" s="1224"/>
      <c r="G47" s="1224"/>
      <c r="H47" s="1225"/>
      <c r="I47" s="361" t="s">
        <v>521</v>
      </c>
      <c r="J47" s="362" t="s">
        <v>521</v>
      </c>
      <c r="K47" s="362" t="s">
        <v>521</v>
      </c>
      <c r="L47" s="362" t="s">
        <v>521</v>
      </c>
      <c r="M47" s="363" t="s">
        <v>521</v>
      </c>
    </row>
    <row r="48" spans="2:13" ht="27.75" customHeight="1" x14ac:dyDescent="0.15">
      <c r="B48" s="1209"/>
      <c r="C48" s="1210"/>
      <c r="D48" s="103"/>
      <c r="E48" s="1213" t="s">
        <v>39</v>
      </c>
      <c r="F48" s="1213"/>
      <c r="G48" s="1213"/>
      <c r="H48" s="1214"/>
      <c r="I48" s="361" t="s">
        <v>521</v>
      </c>
      <c r="J48" s="362" t="s">
        <v>521</v>
      </c>
      <c r="K48" s="362" t="s">
        <v>521</v>
      </c>
      <c r="L48" s="362" t="s">
        <v>521</v>
      </c>
      <c r="M48" s="363" t="s">
        <v>521</v>
      </c>
    </row>
    <row r="49" spans="2:13" ht="27.75" customHeight="1" x14ac:dyDescent="0.15">
      <c r="B49" s="1211"/>
      <c r="C49" s="1212"/>
      <c r="D49" s="103"/>
      <c r="E49" s="1213" t="s">
        <v>40</v>
      </c>
      <c r="F49" s="1213"/>
      <c r="G49" s="1213"/>
      <c r="H49" s="1214"/>
      <c r="I49" s="361" t="s">
        <v>521</v>
      </c>
      <c r="J49" s="362" t="s">
        <v>521</v>
      </c>
      <c r="K49" s="362" t="s">
        <v>521</v>
      </c>
      <c r="L49" s="362" t="s">
        <v>521</v>
      </c>
      <c r="M49" s="363" t="s">
        <v>521</v>
      </c>
    </row>
    <row r="50" spans="2:13" ht="27.75" customHeight="1" x14ac:dyDescent="0.15">
      <c r="B50" s="1207" t="s">
        <v>41</v>
      </c>
      <c r="C50" s="1208"/>
      <c r="D50" s="106"/>
      <c r="E50" s="1213" t="s">
        <v>42</v>
      </c>
      <c r="F50" s="1213"/>
      <c r="G50" s="1213"/>
      <c r="H50" s="1214"/>
      <c r="I50" s="361">
        <v>7426</v>
      </c>
      <c r="J50" s="362">
        <v>7498</v>
      </c>
      <c r="K50" s="362">
        <v>7245</v>
      </c>
      <c r="L50" s="362">
        <v>7758</v>
      </c>
      <c r="M50" s="363">
        <v>8556</v>
      </c>
    </row>
    <row r="51" spans="2:13" ht="27.75" customHeight="1" x14ac:dyDescent="0.15">
      <c r="B51" s="1209"/>
      <c r="C51" s="1210"/>
      <c r="D51" s="103"/>
      <c r="E51" s="1213" t="s">
        <v>43</v>
      </c>
      <c r="F51" s="1213"/>
      <c r="G51" s="1213"/>
      <c r="H51" s="1214"/>
      <c r="I51" s="361">
        <v>2465</v>
      </c>
      <c r="J51" s="362">
        <v>2290</v>
      </c>
      <c r="K51" s="362">
        <v>2166</v>
      </c>
      <c r="L51" s="362">
        <v>1921</v>
      </c>
      <c r="M51" s="363">
        <v>1773</v>
      </c>
    </row>
    <row r="52" spans="2:13" ht="27.75" customHeight="1" x14ac:dyDescent="0.15">
      <c r="B52" s="1211"/>
      <c r="C52" s="1212"/>
      <c r="D52" s="103"/>
      <c r="E52" s="1213" t="s">
        <v>44</v>
      </c>
      <c r="F52" s="1213"/>
      <c r="G52" s="1213"/>
      <c r="H52" s="1214"/>
      <c r="I52" s="361">
        <v>16624</v>
      </c>
      <c r="J52" s="362">
        <v>16649</v>
      </c>
      <c r="K52" s="362">
        <v>16516</v>
      </c>
      <c r="L52" s="362">
        <v>16697</v>
      </c>
      <c r="M52" s="363">
        <v>16749</v>
      </c>
    </row>
    <row r="53" spans="2:13" ht="27.75" customHeight="1" thickBot="1" x14ac:dyDescent="0.2">
      <c r="B53" s="1215" t="s">
        <v>45</v>
      </c>
      <c r="C53" s="1216"/>
      <c r="D53" s="107"/>
      <c r="E53" s="1217" t="s">
        <v>46</v>
      </c>
      <c r="F53" s="1217"/>
      <c r="G53" s="1217"/>
      <c r="H53" s="1218"/>
      <c r="I53" s="364">
        <v>3249</v>
      </c>
      <c r="J53" s="365">
        <v>1997</v>
      </c>
      <c r="K53" s="365">
        <v>1982</v>
      </c>
      <c r="L53" s="365">
        <v>2072</v>
      </c>
      <c r="M53" s="366">
        <v>974</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d4+w6uZvPKiS+e1AOi6nTXxLVEiFLB/XRGq8693NKDdf52g6jiUVWM0MpCaoE9nY4QAxqEZHZRDW2/BKJpVZ0A==" saltValue="BEJ2iMGsu0o2f9pN50+S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49</v>
      </c>
      <c r="D55" s="1234"/>
      <c r="E55" s="1235"/>
      <c r="F55" s="119">
        <v>2295</v>
      </c>
      <c r="G55" s="119">
        <v>2776</v>
      </c>
      <c r="H55" s="120">
        <v>3649</v>
      </c>
    </row>
    <row r="56" spans="2:8" ht="52.5" customHeight="1" x14ac:dyDescent="0.15">
      <c r="B56" s="121"/>
      <c r="C56" s="1236" t="s">
        <v>50</v>
      </c>
      <c r="D56" s="1236"/>
      <c r="E56" s="1237"/>
      <c r="F56" s="122">
        <v>1341</v>
      </c>
      <c r="G56" s="122">
        <v>1318</v>
      </c>
      <c r="H56" s="123">
        <v>1229</v>
      </c>
    </row>
    <row r="57" spans="2:8" ht="53.25" customHeight="1" x14ac:dyDescent="0.15">
      <c r="B57" s="121"/>
      <c r="C57" s="1238" t="s">
        <v>51</v>
      </c>
      <c r="D57" s="1238"/>
      <c r="E57" s="1239"/>
      <c r="F57" s="124">
        <v>2692</v>
      </c>
      <c r="G57" s="124">
        <v>2685</v>
      </c>
      <c r="H57" s="125">
        <v>2582</v>
      </c>
    </row>
    <row r="58" spans="2:8" ht="45.75" customHeight="1" x14ac:dyDescent="0.15">
      <c r="B58" s="126"/>
      <c r="C58" s="1226" t="s">
        <v>602</v>
      </c>
      <c r="D58" s="1227"/>
      <c r="E58" s="1228"/>
      <c r="F58" s="127">
        <v>1511</v>
      </c>
      <c r="G58" s="127">
        <v>1461</v>
      </c>
      <c r="H58" s="128">
        <v>1230</v>
      </c>
    </row>
    <row r="59" spans="2:8" ht="45.75" customHeight="1" x14ac:dyDescent="0.15">
      <c r="B59" s="126"/>
      <c r="C59" s="1226" t="s">
        <v>604</v>
      </c>
      <c r="D59" s="1227"/>
      <c r="E59" s="1228"/>
      <c r="F59" s="127">
        <v>273</v>
      </c>
      <c r="G59" s="127">
        <v>373</v>
      </c>
      <c r="H59" s="128">
        <v>603</v>
      </c>
    </row>
    <row r="60" spans="2:8" ht="45.75" customHeight="1" x14ac:dyDescent="0.15">
      <c r="B60" s="126"/>
      <c r="C60" s="1226" t="s">
        <v>603</v>
      </c>
      <c r="D60" s="1227"/>
      <c r="E60" s="1228"/>
      <c r="F60" s="127">
        <v>499</v>
      </c>
      <c r="G60" s="127">
        <v>453</v>
      </c>
      <c r="H60" s="128">
        <v>306</v>
      </c>
    </row>
    <row r="61" spans="2:8" ht="45.75" customHeight="1" x14ac:dyDescent="0.15">
      <c r="B61" s="126"/>
      <c r="C61" s="1226" t="s">
        <v>605</v>
      </c>
      <c r="D61" s="1227"/>
      <c r="E61" s="1228"/>
      <c r="F61" s="127">
        <v>245</v>
      </c>
      <c r="G61" s="127">
        <v>245</v>
      </c>
      <c r="H61" s="128">
        <v>246</v>
      </c>
    </row>
    <row r="62" spans="2:8" ht="45.75" customHeight="1" thickBot="1" x14ac:dyDescent="0.2">
      <c r="B62" s="129"/>
      <c r="C62" s="1229" t="s">
        <v>606</v>
      </c>
      <c r="D62" s="1230"/>
      <c r="E62" s="1231"/>
      <c r="F62" s="130">
        <v>77</v>
      </c>
      <c r="G62" s="130">
        <v>75</v>
      </c>
      <c r="H62" s="131">
        <v>73</v>
      </c>
    </row>
    <row r="63" spans="2:8" ht="52.5" customHeight="1" thickBot="1" x14ac:dyDescent="0.2">
      <c r="B63" s="132"/>
      <c r="C63" s="1232" t="s">
        <v>52</v>
      </c>
      <c r="D63" s="1232"/>
      <c r="E63" s="1233"/>
      <c r="F63" s="133">
        <v>6327</v>
      </c>
      <c r="G63" s="133">
        <v>6779</v>
      </c>
      <c r="H63" s="134">
        <v>7461</v>
      </c>
    </row>
    <row r="64" spans="2:8" x14ac:dyDescent="0.15"/>
  </sheetData>
  <sheetProtection algorithmName="SHA-512" hashValue="swGWG/geUCHkmtRupgAsyiRbiE6qA8wS07fbaaNbU0BHOYQPWYIh9CzjbPU/OLkrKYqqQiEkRWDVzGX+kNSnpQ==" saltValue="vRmrgBmy+WruSY3tsgOA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559</v>
      </c>
      <c r="G2" s="148"/>
      <c r="H2" s="149"/>
    </row>
    <row r="3" spans="1:8" x14ac:dyDescent="0.15">
      <c r="A3" s="145" t="s">
        <v>552</v>
      </c>
      <c r="B3" s="150"/>
      <c r="C3" s="151"/>
      <c r="D3" s="152">
        <v>113179</v>
      </c>
      <c r="E3" s="153"/>
      <c r="F3" s="154">
        <v>88968</v>
      </c>
      <c r="G3" s="155"/>
      <c r="H3" s="156"/>
    </row>
    <row r="4" spans="1:8" x14ac:dyDescent="0.15">
      <c r="A4" s="157"/>
      <c r="B4" s="158"/>
      <c r="C4" s="159"/>
      <c r="D4" s="160">
        <v>68507</v>
      </c>
      <c r="E4" s="161"/>
      <c r="F4" s="162">
        <v>45482</v>
      </c>
      <c r="G4" s="163"/>
      <c r="H4" s="164"/>
    </row>
    <row r="5" spans="1:8" x14ac:dyDescent="0.15">
      <c r="A5" s="145" t="s">
        <v>554</v>
      </c>
      <c r="B5" s="150"/>
      <c r="C5" s="151"/>
      <c r="D5" s="152">
        <v>56330</v>
      </c>
      <c r="E5" s="153"/>
      <c r="F5" s="154">
        <v>85173</v>
      </c>
      <c r="G5" s="155"/>
      <c r="H5" s="156"/>
    </row>
    <row r="6" spans="1:8" x14ac:dyDescent="0.15">
      <c r="A6" s="157"/>
      <c r="B6" s="158"/>
      <c r="C6" s="159"/>
      <c r="D6" s="160">
        <v>32408</v>
      </c>
      <c r="E6" s="161"/>
      <c r="F6" s="162">
        <v>43913</v>
      </c>
      <c r="G6" s="163"/>
      <c r="H6" s="164"/>
    </row>
    <row r="7" spans="1:8" x14ac:dyDescent="0.15">
      <c r="A7" s="145" t="s">
        <v>555</v>
      </c>
      <c r="B7" s="150"/>
      <c r="C7" s="151"/>
      <c r="D7" s="152">
        <v>56591</v>
      </c>
      <c r="E7" s="153"/>
      <c r="F7" s="154">
        <v>94081</v>
      </c>
      <c r="G7" s="155"/>
      <c r="H7" s="156"/>
    </row>
    <row r="8" spans="1:8" x14ac:dyDescent="0.15">
      <c r="A8" s="157"/>
      <c r="B8" s="158"/>
      <c r="C8" s="159"/>
      <c r="D8" s="160">
        <v>36732</v>
      </c>
      <c r="E8" s="161"/>
      <c r="F8" s="162">
        <v>48949</v>
      </c>
      <c r="G8" s="163"/>
      <c r="H8" s="164"/>
    </row>
    <row r="9" spans="1:8" x14ac:dyDescent="0.15">
      <c r="A9" s="145" t="s">
        <v>556</v>
      </c>
      <c r="B9" s="150"/>
      <c r="C9" s="151"/>
      <c r="D9" s="152">
        <v>88431</v>
      </c>
      <c r="E9" s="153"/>
      <c r="F9" s="154">
        <v>92632</v>
      </c>
      <c r="G9" s="155"/>
      <c r="H9" s="156"/>
    </row>
    <row r="10" spans="1:8" x14ac:dyDescent="0.15">
      <c r="A10" s="157"/>
      <c r="B10" s="158"/>
      <c r="C10" s="159"/>
      <c r="D10" s="160">
        <v>54537</v>
      </c>
      <c r="E10" s="161"/>
      <c r="F10" s="162">
        <v>47978</v>
      </c>
      <c r="G10" s="163"/>
      <c r="H10" s="164"/>
    </row>
    <row r="11" spans="1:8" x14ac:dyDescent="0.15">
      <c r="A11" s="145" t="s">
        <v>557</v>
      </c>
      <c r="B11" s="150"/>
      <c r="C11" s="151"/>
      <c r="D11" s="152">
        <v>67489</v>
      </c>
      <c r="E11" s="153"/>
      <c r="F11" s="154">
        <v>96469</v>
      </c>
      <c r="G11" s="155"/>
      <c r="H11" s="156"/>
    </row>
    <row r="12" spans="1:8" x14ac:dyDescent="0.15">
      <c r="A12" s="157"/>
      <c r="B12" s="158"/>
      <c r="C12" s="165"/>
      <c r="D12" s="160">
        <v>40688</v>
      </c>
      <c r="E12" s="161"/>
      <c r="F12" s="162">
        <v>49775</v>
      </c>
      <c r="G12" s="163"/>
      <c r="H12" s="164"/>
    </row>
    <row r="13" spans="1:8" x14ac:dyDescent="0.15">
      <c r="A13" s="145"/>
      <c r="B13" s="150"/>
      <c r="C13" s="166"/>
      <c r="D13" s="167">
        <v>76404</v>
      </c>
      <c r="E13" s="168"/>
      <c r="F13" s="169">
        <v>91465</v>
      </c>
      <c r="G13" s="170"/>
      <c r="H13" s="156"/>
    </row>
    <row r="14" spans="1:8" x14ac:dyDescent="0.15">
      <c r="A14" s="157"/>
      <c r="B14" s="158"/>
      <c r="C14" s="159"/>
      <c r="D14" s="160">
        <v>46574</v>
      </c>
      <c r="E14" s="161"/>
      <c r="F14" s="162">
        <v>47219</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5.28</v>
      </c>
      <c r="C19" s="171">
        <f>ROUND(VALUE(SUBSTITUTE(実質収支比率等に係る経年分析!G$48,"▲","-")),2)</f>
        <v>5.51</v>
      </c>
      <c r="D19" s="171">
        <f>ROUND(VALUE(SUBSTITUTE(実質収支比率等に係る経年分析!H$48,"▲","-")),2)</f>
        <v>6.48</v>
      </c>
      <c r="E19" s="171">
        <f>ROUND(VALUE(SUBSTITUTE(実質収支比率等に係る経年分析!I$48,"▲","-")),2)</f>
        <v>6.97</v>
      </c>
      <c r="F19" s="171">
        <f>ROUND(VALUE(SUBSTITUTE(実質収支比率等に係る経年分析!J$48,"▲","-")),2)</f>
        <v>6.33</v>
      </c>
    </row>
    <row r="20" spans="1:11" x14ac:dyDescent="0.15">
      <c r="A20" s="171" t="s">
        <v>56</v>
      </c>
      <c r="B20" s="171">
        <f>ROUND(VALUE(SUBSTITUTE(実質収支比率等に係る経年分析!F$47,"▲","-")),2)</f>
        <v>24.57</v>
      </c>
      <c r="C20" s="171">
        <f>ROUND(VALUE(SUBSTITUTE(実質収支比率等に係る経年分析!G$47,"▲","-")),2)</f>
        <v>24.84</v>
      </c>
      <c r="D20" s="171">
        <f>ROUND(VALUE(SUBSTITUTE(実質収支比率等に係る経年分析!H$47,"▲","-")),2)</f>
        <v>23.36</v>
      </c>
      <c r="E20" s="171">
        <f>ROUND(VALUE(SUBSTITUTE(実質収支比率等に係る経年分析!I$47,"▲","-")),2)</f>
        <v>26.88</v>
      </c>
      <c r="F20" s="171">
        <f>ROUND(VALUE(SUBSTITUTE(実質収支比率等に係る経年分析!J$47,"▲","-")),2)</f>
        <v>33.79</v>
      </c>
    </row>
    <row r="21" spans="1:11" x14ac:dyDescent="0.15">
      <c r="A21" s="171" t="s">
        <v>57</v>
      </c>
      <c r="B21" s="171">
        <f>IF(ISNUMBER(VALUE(SUBSTITUTE(実質収支比率等に係る経年分析!F$49,"▲","-"))),ROUND(VALUE(SUBSTITUTE(実質収支比率等に係る経年分析!F$49,"▲","-")),2),NA())</f>
        <v>-5.15</v>
      </c>
      <c r="C21" s="171">
        <f>IF(ISNUMBER(VALUE(SUBSTITUTE(実質収支比率等に係る経年分析!G$49,"▲","-"))),ROUND(VALUE(SUBSTITUTE(実質収支比率等に係る経年分析!G$49,"▲","-")),2),NA())</f>
        <v>-1.77</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3.21</v>
      </c>
      <c r="F21" s="171">
        <f>IF(ISNUMBER(VALUE(SUBSTITUTE(実質収支比率等に係る経年分析!J$49,"▲","-"))),ROUND(VALUE(SUBSTITUTE(実質収支比率等に係る経年分析!J$49,"▲","-")),2),NA())</f>
        <v>5.52</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0.93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小諸市野生鳥獣商品化施設運営事業特別会計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小諸公園事業特別会計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0.28999999999999998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小諸市国民健康保険事業特別会計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1.04</v>
      </c>
    </row>
    <row r="32" spans="1:11" x14ac:dyDescent="0.15">
      <c r="A32" s="172" t="str">
        <f>IF(連結実質赤字比率に係る赤字・黒字の構成分析!C$38="",NA(),連結実質赤字比率に係る赤字・黒字の構成分析!C$38)</f>
        <v>小諸市介護保険事業特別会計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2.2799999999999998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v>
      </c>
    </row>
    <row r="33" spans="1:16" x14ac:dyDescent="0.15">
      <c r="A33" s="172" t="str">
        <f>IF(連結実質赤字比率に係る赤字・黒字の構成分析!C$37="",NA(),連結実質赤字比率に係る赤字・黒字の構成分析!C$37)</f>
        <v>小諸市農業集落排水事業会計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6.31</v>
      </c>
    </row>
    <row r="35" spans="1:16" x14ac:dyDescent="0.15">
      <c r="A35" s="172" t="str">
        <f>IF(連結実質赤字比率に係る赤字・黒字の構成分析!C$35="",NA(),連結実質赤字比率に係る赤字・黒字の構成分析!C$35)</f>
        <v>小諸市公共下水道事業会計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9.0399999999999991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9.4499999999999993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10.199999999999999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v>
      </c>
    </row>
    <row r="36" spans="1:16" x14ac:dyDescent="0.15">
      <c r="A36" s="172" t="str">
        <f>IF(連結実質赤字比率に係る赤字・黒字の構成分析!C$34="",NA(),連結実質赤字比率に係る赤字・黒字の構成分析!C$34)</f>
        <v>小諸市水道事業会計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22.53</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1638</v>
      </c>
      <c r="E42" s="173"/>
      <c r="F42" s="173"/>
      <c r="G42" s="173">
        <f>'実質公債費比率（分子）の構造'!L$52</f>
        <v>1631</v>
      </c>
      <c r="H42" s="173"/>
      <c r="I42" s="173"/>
      <c r="J42" s="173">
        <f>'実質公債費比率（分子）の構造'!M$52</f>
        <v>1558</v>
      </c>
      <c r="K42" s="173"/>
      <c r="L42" s="173"/>
      <c r="M42" s="173">
        <f>'実質公債費比率（分子）の構造'!N$52</f>
        <v>1522</v>
      </c>
      <c r="N42" s="173"/>
      <c r="O42" s="173"/>
      <c r="P42" s="173">
        <f>'実質公債費比率（分子）の構造'!O$52</f>
        <v>1485</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0</v>
      </c>
      <c r="C44" s="173"/>
      <c r="D44" s="173"/>
      <c r="E44" s="173">
        <f>'実質公債費比率（分子）の構造'!L$50</f>
        <v>3</v>
      </c>
      <c r="F44" s="173"/>
      <c r="G44" s="173"/>
      <c r="H44" s="173">
        <f>'実質公債費比率（分子）の構造'!M$50</f>
        <v>5</v>
      </c>
      <c r="I44" s="173"/>
      <c r="J44" s="173"/>
      <c r="K44" s="173">
        <f>'実質公債費比率（分子）の構造'!N$50</f>
        <v>5</v>
      </c>
      <c r="L44" s="173"/>
      <c r="M44" s="173"/>
      <c r="N44" s="173">
        <f>'実質公債費比率（分子）の構造'!O$50</f>
        <v>3</v>
      </c>
      <c r="O44" s="173"/>
      <c r="P44" s="173"/>
    </row>
    <row r="45" spans="1:16" x14ac:dyDescent="0.15">
      <c r="A45" s="173" t="s">
        <v>67</v>
      </c>
      <c r="B45" s="173">
        <f>'実質公債費比率（分子）の構造'!K$49</f>
        <v>112</v>
      </c>
      <c r="C45" s="173"/>
      <c r="D45" s="173"/>
      <c r="E45" s="173">
        <f>'実質公債費比率（分子）の構造'!L$49</f>
        <v>96</v>
      </c>
      <c r="F45" s="173"/>
      <c r="G45" s="173"/>
      <c r="H45" s="173">
        <f>'実質公債費比率（分子）の構造'!M$49</f>
        <v>47</v>
      </c>
      <c r="I45" s="173"/>
      <c r="J45" s="173"/>
      <c r="K45" s="173">
        <f>'実質公債費比率（分子）の構造'!N$49</f>
        <v>21</v>
      </c>
      <c r="L45" s="173"/>
      <c r="M45" s="173"/>
      <c r="N45" s="173">
        <f>'実質公債費比率（分子）の構造'!O$49</f>
        <v>10</v>
      </c>
      <c r="O45" s="173"/>
      <c r="P45" s="173"/>
    </row>
    <row r="46" spans="1:16" x14ac:dyDescent="0.15">
      <c r="A46" s="173" t="s">
        <v>68</v>
      </c>
      <c r="B46" s="173">
        <f>'実質公債費比率（分子）の構造'!K$48</f>
        <v>647</v>
      </c>
      <c r="C46" s="173"/>
      <c r="D46" s="173"/>
      <c r="E46" s="173">
        <f>'実質公債費比率（分子）の構造'!L$48</f>
        <v>610</v>
      </c>
      <c r="F46" s="173"/>
      <c r="G46" s="173"/>
      <c r="H46" s="173">
        <f>'実質公債費比率（分子）の構造'!M$48</f>
        <v>583</v>
      </c>
      <c r="I46" s="173"/>
      <c r="J46" s="173"/>
      <c r="K46" s="173">
        <f>'実質公債費比率（分子）の構造'!N$48</f>
        <v>558</v>
      </c>
      <c r="L46" s="173"/>
      <c r="M46" s="173"/>
      <c r="N46" s="173">
        <f>'実質公債費比率（分子）の構造'!O$48</f>
        <v>528</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1653</v>
      </c>
      <c r="C49" s="173"/>
      <c r="D49" s="173"/>
      <c r="E49" s="173">
        <f>'実質公債費比率（分子）の構造'!L$45</f>
        <v>1562</v>
      </c>
      <c r="F49" s="173"/>
      <c r="G49" s="173"/>
      <c r="H49" s="173">
        <f>'実質公債費比率（分子）の構造'!M$45</f>
        <v>1537</v>
      </c>
      <c r="I49" s="173"/>
      <c r="J49" s="173"/>
      <c r="K49" s="173">
        <f>'実質公債費比率（分子）の構造'!N$45</f>
        <v>1545</v>
      </c>
      <c r="L49" s="173"/>
      <c r="M49" s="173"/>
      <c r="N49" s="173">
        <f>'実質公債費比率（分子）の構造'!O$45</f>
        <v>1691</v>
      </c>
      <c r="O49" s="173"/>
      <c r="P49" s="173"/>
    </row>
    <row r="50" spans="1:16" x14ac:dyDescent="0.15">
      <c r="A50" s="173" t="s">
        <v>72</v>
      </c>
      <c r="B50" s="173" t="e">
        <f>NA()</f>
        <v>#N/A</v>
      </c>
      <c r="C50" s="173">
        <f>IF(ISNUMBER('実質公債費比率（分子）の構造'!K$53),'実質公債費比率（分子）の構造'!K$53,NA())</f>
        <v>774</v>
      </c>
      <c r="D50" s="173" t="e">
        <f>NA()</f>
        <v>#N/A</v>
      </c>
      <c r="E50" s="173" t="e">
        <f>NA()</f>
        <v>#N/A</v>
      </c>
      <c r="F50" s="173">
        <f>IF(ISNUMBER('実質公債費比率（分子）の構造'!L$53),'実質公債費比率（分子）の構造'!L$53,NA())</f>
        <v>640</v>
      </c>
      <c r="G50" s="173" t="e">
        <f>NA()</f>
        <v>#N/A</v>
      </c>
      <c r="H50" s="173" t="e">
        <f>NA()</f>
        <v>#N/A</v>
      </c>
      <c r="I50" s="173">
        <f>IF(ISNUMBER('実質公債費比率（分子）の構造'!M$53),'実質公債費比率（分子）の構造'!M$53,NA())</f>
        <v>614</v>
      </c>
      <c r="J50" s="173" t="e">
        <f>NA()</f>
        <v>#N/A</v>
      </c>
      <c r="K50" s="173" t="e">
        <f>NA()</f>
        <v>#N/A</v>
      </c>
      <c r="L50" s="173">
        <f>IF(ISNUMBER('実質公債費比率（分子）の構造'!N$53),'実質公債費比率（分子）の構造'!N$53,NA())</f>
        <v>607</v>
      </c>
      <c r="M50" s="173" t="e">
        <f>NA()</f>
        <v>#N/A</v>
      </c>
      <c r="N50" s="173" t="e">
        <f>NA()</f>
        <v>#N/A</v>
      </c>
      <c r="O50" s="173">
        <f>IF(ISNUMBER('実質公債費比率（分子）の構造'!O$53),'実質公債費比率（分子）の構造'!O$53,NA())</f>
        <v>747</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16624</v>
      </c>
      <c r="E56" s="172"/>
      <c r="F56" s="172"/>
      <c r="G56" s="172">
        <f>'将来負担比率（分子）の構造'!J$52</f>
        <v>16649</v>
      </c>
      <c r="H56" s="172"/>
      <c r="I56" s="172"/>
      <c r="J56" s="172">
        <f>'将来負担比率（分子）の構造'!K$52</f>
        <v>16516</v>
      </c>
      <c r="K56" s="172"/>
      <c r="L56" s="172"/>
      <c r="M56" s="172">
        <f>'将来負担比率（分子）の構造'!L$52</f>
        <v>16697</v>
      </c>
      <c r="N56" s="172"/>
      <c r="O56" s="172"/>
      <c r="P56" s="172">
        <f>'将来負担比率（分子）の構造'!M$52</f>
        <v>16749</v>
      </c>
    </row>
    <row r="57" spans="1:16" x14ac:dyDescent="0.15">
      <c r="A57" s="172" t="s">
        <v>43</v>
      </c>
      <c r="B57" s="172"/>
      <c r="C57" s="172"/>
      <c r="D57" s="172">
        <f>'将来負担比率（分子）の構造'!I$51</f>
        <v>2465</v>
      </c>
      <c r="E57" s="172"/>
      <c r="F57" s="172"/>
      <c r="G57" s="172">
        <f>'将来負担比率（分子）の構造'!J$51</f>
        <v>2290</v>
      </c>
      <c r="H57" s="172"/>
      <c r="I57" s="172"/>
      <c r="J57" s="172">
        <f>'将来負担比率（分子）の構造'!K$51</f>
        <v>2166</v>
      </c>
      <c r="K57" s="172"/>
      <c r="L57" s="172"/>
      <c r="M57" s="172">
        <f>'将来負担比率（分子）の構造'!L$51</f>
        <v>1921</v>
      </c>
      <c r="N57" s="172"/>
      <c r="O57" s="172"/>
      <c r="P57" s="172">
        <f>'将来負担比率（分子）の構造'!M$51</f>
        <v>1773</v>
      </c>
    </row>
    <row r="58" spans="1:16" x14ac:dyDescent="0.15">
      <c r="A58" s="172" t="s">
        <v>42</v>
      </c>
      <c r="B58" s="172"/>
      <c r="C58" s="172"/>
      <c r="D58" s="172">
        <f>'将来負担比率（分子）の構造'!I$50</f>
        <v>7426</v>
      </c>
      <c r="E58" s="172"/>
      <c r="F58" s="172"/>
      <c r="G58" s="172">
        <f>'将来負担比率（分子）の構造'!J$50</f>
        <v>7498</v>
      </c>
      <c r="H58" s="172"/>
      <c r="I58" s="172"/>
      <c r="J58" s="172">
        <f>'将来負担比率（分子）の構造'!K$50</f>
        <v>7245</v>
      </c>
      <c r="K58" s="172"/>
      <c r="L58" s="172"/>
      <c r="M58" s="172">
        <f>'将来負担比率（分子）の構造'!L$50</f>
        <v>7758</v>
      </c>
      <c r="N58" s="172"/>
      <c r="O58" s="172"/>
      <c r="P58" s="172">
        <f>'将来負担比率（分子）の構造'!M$50</f>
        <v>8556</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310</v>
      </c>
      <c r="C61" s="172"/>
      <c r="D61" s="172"/>
      <c r="E61" s="172">
        <f>'将来負担比率（分子）の構造'!J$46</f>
        <v>310</v>
      </c>
      <c r="F61" s="172"/>
      <c r="G61" s="172"/>
      <c r="H61" s="172">
        <f>'将来負担比率（分子）の構造'!K$46</f>
        <v>245</v>
      </c>
      <c r="I61" s="172"/>
      <c r="J61" s="172"/>
      <c r="K61" s="172">
        <f>'将来負担比率（分子）の構造'!L$46</f>
        <v>286</v>
      </c>
      <c r="L61" s="172"/>
      <c r="M61" s="172"/>
      <c r="N61" s="172">
        <f>'将来負担比率（分子）の構造'!M$46</f>
        <v>164</v>
      </c>
      <c r="O61" s="172"/>
      <c r="P61" s="172"/>
    </row>
    <row r="62" spans="1:16" x14ac:dyDescent="0.15">
      <c r="A62" s="172" t="s">
        <v>36</v>
      </c>
      <c r="B62" s="172">
        <f>'将来負担比率（分子）の構造'!I$45</f>
        <v>2563</v>
      </c>
      <c r="C62" s="172"/>
      <c r="D62" s="172"/>
      <c r="E62" s="172">
        <f>'将来負担比率（分子）の構造'!J$45</f>
        <v>2490</v>
      </c>
      <c r="F62" s="172"/>
      <c r="G62" s="172"/>
      <c r="H62" s="172">
        <f>'将来負担比率（分子）の構造'!K$45</f>
        <v>2484</v>
      </c>
      <c r="I62" s="172"/>
      <c r="J62" s="172"/>
      <c r="K62" s="172">
        <f>'将来負担比率（分子）の構造'!L$45</f>
        <v>2478</v>
      </c>
      <c r="L62" s="172"/>
      <c r="M62" s="172"/>
      <c r="N62" s="172">
        <f>'将来負担比率（分子）の構造'!M$45</f>
        <v>2436</v>
      </c>
      <c r="O62" s="172"/>
      <c r="P62" s="172"/>
    </row>
    <row r="63" spans="1:16" x14ac:dyDescent="0.15">
      <c r="A63" s="172" t="s">
        <v>35</v>
      </c>
      <c r="B63" s="172">
        <f>'将来負担比率（分子）の構造'!I$44</f>
        <v>278</v>
      </c>
      <c r="C63" s="172"/>
      <c r="D63" s="172"/>
      <c r="E63" s="172">
        <f>'将来負担比率（分子）の構造'!J$44</f>
        <v>80</v>
      </c>
      <c r="F63" s="172"/>
      <c r="G63" s="172"/>
      <c r="H63" s="172">
        <f>'将来負担比率（分子）の構造'!K$44</f>
        <v>31</v>
      </c>
      <c r="I63" s="172"/>
      <c r="J63" s="172"/>
      <c r="K63" s="172">
        <f>'将来負担比率（分子）の構造'!L$44</f>
        <v>11</v>
      </c>
      <c r="L63" s="172"/>
      <c r="M63" s="172"/>
      <c r="N63" s="172">
        <f>'将来負担比率（分子）の構造'!M$44</f>
        <v>0</v>
      </c>
      <c r="O63" s="172"/>
      <c r="P63" s="172"/>
    </row>
    <row r="64" spans="1:16" x14ac:dyDescent="0.15">
      <c r="A64" s="172" t="s">
        <v>34</v>
      </c>
      <c r="B64" s="172">
        <f>'将来負担比率（分子）の構造'!I$43</f>
        <v>7628</v>
      </c>
      <c r="C64" s="172"/>
      <c r="D64" s="172"/>
      <c r="E64" s="172">
        <f>'将来負担比率（分子）の構造'!J$43</f>
        <v>6442</v>
      </c>
      <c r="F64" s="172"/>
      <c r="G64" s="172"/>
      <c r="H64" s="172">
        <f>'将来負担比率（分子）の構造'!K$43</f>
        <v>6039</v>
      </c>
      <c r="I64" s="172"/>
      <c r="J64" s="172"/>
      <c r="K64" s="172">
        <f>'将来負担比率（分子）の構造'!L$43</f>
        <v>5703</v>
      </c>
      <c r="L64" s="172"/>
      <c r="M64" s="172"/>
      <c r="N64" s="172">
        <f>'将来負担比率（分子）の構造'!M$43</f>
        <v>5389</v>
      </c>
      <c r="O64" s="172"/>
      <c r="P64" s="172"/>
    </row>
    <row r="65" spans="1:16" x14ac:dyDescent="0.15">
      <c r="A65" s="172" t="s">
        <v>33</v>
      </c>
      <c r="B65" s="172">
        <f>'将来負担比率（分子）の構造'!I$42</f>
        <v>3</v>
      </c>
      <c r="C65" s="172"/>
      <c r="D65" s="172"/>
      <c r="E65" s="172">
        <f>'将来負担比率（分子）の構造'!J$42</f>
        <v>5</v>
      </c>
      <c r="F65" s="172"/>
      <c r="G65" s="172"/>
      <c r="H65" s="172">
        <f>'将来負担比率（分子）の構造'!K$42</f>
        <v>35</v>
      </c>
      <c r="I65" s="172"/>
      <c r="J65" s="172"/>
      <c r="K65" s="172">
        <f>'将来負担比率（分子）の構造'!L$42</f>
        <v>31</v>
      </c>
      <c r="L65" s="172"/>
      <c r="M65" s="172"/>
      <c r="N65" s="172">
        <f>'将来負担比率（分子）の構造'!M$42</f>
        <v>47</v>
      </c>
      <c r="O65" s="172"/>
      <c r="P65" s="172"/>
    </row>
    <row r="66" spans="1:16" x14ac:dyDescent="0.15">
      <c r="A66" s="172" t="s">
        <v>32</v>
      </c>
      <c r="B66" s="172">
        <f>'将来負担比率（分子）の構造'!I$41</f>
        <v>18984</v>
      </c>
      <c r="C66" s="172"/>
      <c r="D66" s="172"/>
      <c r="E66" s="172">
        <f>'将来負担比率（分子）の構造'!J$41</f>
        <v>19107</v>
      </c>
      <c r="F66" s="172"/>
      <c r="G66" s="172"/>
      <c r="H66" s="172">
        <f>'将来負担比率（分子）の構造'!K$41</f>
        <v>19075</v>
      </c>
      <c r="I66" s="172"/>
      <c r="J66" s="172"/>
      <c r="K66" s="172">
        <f>'将来負担比率（分子）の構造'!L$41</f>
        <v>19940</v>
      </c>
      <c r="L66" s="172"/>
      <c r="M66" s="172"/>
      <c r="N66" s="172">
        <f>'将来負担比率（分子）の構造'!M$41</f>
        <v>20015</v>
      </c>
      <c r="O66" s="172"/>
      <c r="P66" s="172"/>
    </row>
    <row r="67" spans="1:16" x14ac:dyDescent="0.15">
      <c r="A67" s="172" t="s">
        <v>76</v>
      </c>
      <c r="B67" s="172" t="e">
        <f>NA()</f>
        <v>#N/A</v>
      </c>
      <c r="C67" s="172">
        <f>IF(ISNUMBER('将来負担比率（分子）の構造'!I$53), IF('将来負担比率（分子）の構造'!I$53 &lt; 0, 0, '将来負担比率（分子）の構造'!I$53), NA())</f>
        <v>3249</v>
      </c>
      <c r="D67" s="172" t="e">
        <f>NA()</f>
        <v>#N/A</v>
      </c>
      <c r="E67" s="172" t="e">
        <f>NA()</f>
        <v>#N/A</v>
      </c>
      <c r="F67" s="172">
        <f>IF(ISNUMBER('将来負担比率（分子）の構造'!J$53), IF('将来負担比率（分子）の構造'!J$53 &lt; 0, 0, '将来負担比率（分子）の構造'!J$53), NA())</f>
        <v>1997</v>
      </c>
      <c r="G67" s="172" t="e">
        <f>NA()</f>
        <v>#N/A</v>
      </c>
      <c r="H67" s="172" t="e">
        <f>NA()</f>
        <v>#N/A</v>
      </c>
      <c r="I67" s="172">
        <f>IF(ISNUMBER('将来負担比率（分子）の構造'!K$53), IF('将来負担比率（分子）の構造'!K$53 &lt; 0, 0, '将来負担比率（分子）の構造'!K$53), NA())</f>
        <v>1982</v>
      </c>
      <c r="J67" s="172" t="e">
        <f>NA()</f>
        <v>#N/A</v>
      </c>
      <c r="K67" s="172" t="e">
        <f>NA()</f>
        <v>#N/A</v>
      </c>
      <c r="L67" s="172">
        <f>IF(ISNUMBER('将来負担比率（分子）の構造'!L$53), IF('将来負担比率（分子）の構造'!L$53 &lt; 0, 0, '将来負担比率（分子）の構造'!L$53), NA())</f>
        <v>2072</v>
      </c>
      <c r="M67" s="172" t="e">
        <f>NA()</f>
        <v>#N/A</v>
      </c>
      <c r="N67" s="172" t="e">
        <f>NA()</f>
        <v>#N/A</v>
      </c>
      <c r="O67" s="172">
        <f>IF(ISNUMBER('将来負担比率（分子）の構造'!M$53), IF('将来負担比率（分子）の構造'!M$53 &lt; 0, 0, '将来負担比率（分子）の構造'!M$53), NA())</f>
        <v>974</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2295</v>
      </c>
      <c r="C72" s="176">
        <f>基金残高に係る経年分析!G55</f>
        <v>2776</v>
      </c>
      <c r="D72" s="176">
        <f>基金残高に係る経年分析!H55</f>
        <v>3649</v>
      </c>
    </row>
    <row r="73" spans="1:16" x14ac:dyDescent="0.15">
      <c r="A73" s="175" t="s">
        <v>79</v>
      </c>
      <c r="B73" s="176">
        <f>基金残高に係る経年分析!F56</f>
        <v>1341</v>
      </c>
      <c r="C73" s="176">
        <f>基金残高に係る経年分析!G56</f>
        <v>1318</v>
      </c>
      <c r="D73" s="176">
        <f>基金残高に係る経年分析!H56</f>
        <v>1229</v>
      </c>
    </row>
    <row r="74" spans="1:16" x14ac:dyDescent="0.15">
      <c r="A74" s="175" t="s">
        <v>80</v>
      </c>
      <c r="B74" s="176">
        <f>基金残高に係る経年分析!F57</f>
        <v>2692</v>
      </c>
      <c r="C74" s="176">
        <f>基金残高に係る経年分析!G57</f>
        <v>2685</v>
      </c>
      <c r="D74" s="176">
        <f>基金残高に係る経年分析!H57</f>
        <v>2582</v>
      </c>
    </row>
  </sheetData>
  <sheetProtection algorithmName="SHA-512" hashValue="WW/4LZFcSBoG1jBHv5thBuLfUUgBJJC2/PhSGt73k1glc+xh2dL2Xclfb/q6RmGVo05blpW1O6lYjD+RcIg2UA==" saltValue="as+wuiTB8wUADZpJqhce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2023-03-13T23:50:07Z</cp:lastPrinted>
  <dcterms:created xsi:type="dcterms:W3CDTF">2023-02-20T05:15:30Z</dcterms:created>
  <dcterms:modified xsi:type="dcterms:W3CDTF">2023-03-13T23:50:30Z</dcterms:modified>
  <cp:category/>
</cp:coreProperties>
</file>