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9200" windowHeight="116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BE36" i="10"/>
  <c r="BE35" i="10"/>
  <c r="C34" i="10"/>
  <c r="C35" i="10" s="1"/>
  <c r="C36" i="10" l="1"/>
  <c r="C37" i="10" s="1"/>
  <c r="C38"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<sst xmlns="http://schemas.openxmlformats.org/spreadsheetml/2006/main" count="1116" uniqueCount="625">
  <si>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</si>
  <si>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</si>
  <si>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</si>
  <si>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</si>
  <si>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</si>
  <si>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</si>
  <si>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</si>
  <si>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</si>
  <si>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</si>
  <si>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</si>
  <si>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</si>
  <si>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</si>
  <si>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</si>
  <si>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</si>
  <si>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</si>
  <si>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</si>
  <si>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</si>
  <si>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</si>
  <si>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</si>
  <si>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</si>
  <si>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</si>
  <si>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</si>
  <si>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</si>
  <si>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</si>
  <si>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</si>
  <si>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</si>
  <si>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</si>
  <si>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</si>
  <si>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</si>
  <si>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</si>
  <si>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</si>
  <si>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</si>
  <si>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</si>
  <si>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</si>
  <si>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</si>
  <si>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</si>
  <si>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</si>
  <si>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</si>
  <si>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</si>
  <si>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</si>
  <si>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</si>
  <si>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</si>
  <si>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</si>
  <si>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</si>
  <si>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</si>
  <si>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</si>
  <si>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</si>
  <si>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</si>
  <si>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</si>
  <si>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</si>
  <si>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</si>
  <si>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</si>
  <si>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</si>
  <si>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</si>
  <si>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</si>
  <si>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</si>
  <si>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</si>
  <si>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</si>
  <si>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</si>
  <si>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</si>
  <si>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</si>
  <si>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</si>
  <si>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</si>
  <si>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</si>
  <si>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</si>
  <si>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</si>
  <si>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</si>
  <si>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</si>
  <si>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</si>
  <si>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</si>
  <si>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</si>
  <si>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</si>
  <si>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</si>
  <si>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</si>
  <si>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</si>
  <si>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</si>
  <si>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</si>
  <si>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</si>
  <si>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</si>
  <si>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</si>
  <si>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</si>
  <si>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</si>
  <si>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</si>
  <si>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</si>
  <si>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</si>
  <si>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</si>
  <si>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</si>
  <si>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</si>
  <si>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</si>
  <si>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</si>
  <si>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</si>
  <si>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</si>
  <si>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</si>
  <si>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</si>
  <si>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</si>
  <si>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</si>
  <si>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</si>
  <si>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</si>
  <si>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小諸市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</si>
  <si>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</si>
  <si>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</si>
  <si>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</si>
  <si>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</si>
  <si>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</si>
  <si>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</si>
  <si>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</si>
  <si>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</si>
  <si>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</si>
  <si>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</si>
  <si>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</si>
  <si>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</si>
  <si>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</si>
  <si>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</si>
  <si>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</si>
  <si>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</si>
  <si>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</si>
  <si>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</si>
  <si>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</si>
  <si>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</si>
  <si>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</si>
  <si>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</si>
  <si>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</si>
  <si>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</si>
  <si>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</si>
  <si>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</si>
  <si>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</si>
  <si>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</si>
  <si>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</si>
  <si>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</si>
  <si>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</si>
  <si>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</si>
  <si>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</si>
  <si>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</si>
  <si>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</si>
  <si>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</si>
  <si>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</si>
  <si>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</si>
  <si>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</si>
  <si>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</si>
  <si>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</si>
  <si>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</si>
  <si>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</si>
  <si>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</si>
  <si>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</si>
  <si>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</si>
  <si>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</si>
  <si>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</si>
  <si>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</si>
  <si>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</si>
  <si>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</si>
  <si>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</si>
  <si>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</si>
  <si>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</si>
  <si>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</si>
  <si>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</si>
  <si>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</si>
  <si>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</si>
  <si>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</si>
  <si>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</si>
  <si>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</si>
  <si>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</si>
  <si>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</si>
  <si>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</si>
  <si>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</si>
  <si>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</si>
  <si>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</si>
  <si>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</si>
  <si>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</si>
  <si>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</si>
  <si>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</si>
  <si>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</si>
  <si>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</si>
  <si>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</si>
  <si>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</si>
  <si>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</si>
  <si>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</si>
  <si>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</si>
  <si>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</si>
  <si>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</si>
  <si>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</si>
  <si>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</si>
  <si>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</si>
  <si>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</si>
  <si>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</si>
  <si>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</si>
  <si>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</si>
  <si>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</si>
  <si>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</si>
  <si>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</si>
  <si>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</si>
  <si>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</si>
  <si>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</si>
  <si>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</si>
  <si>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</si>
  <si>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</si>
  <si>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</si>
  <si>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</si>
  <si>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</si>
  <si>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</si>
  <si>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</si>
  <si>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</si>
  <si>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</si>
  <si>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</si>
  <si>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</si>
  <si>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</si>
  <si>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</si>
  <si>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</si>
  <si>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</si>
  <si>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</si>
  <si>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</si>
  <si>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</si>
  <si>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</si>
  <si>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</si>
  <si>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</si>
  <si>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</si>
  <si>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</si>
  <si>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</si>
  <si>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長野県小諸市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</si>
  <si>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</si>
  <si>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</si>
  <si>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</si>
  <si>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</si>
  <si>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</si>
  <si>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</si>
  <si>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</si>
  <si>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</si>
  <si>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</si>
  <si>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</si>
  <si>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</si>
  <si>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</si>
  <si>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</si>
  <si>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</si>
  <si>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</si>
  <si>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</si>
  <si>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</si>
  <si>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</si>
  <si>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</si>
  <si>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</si>
  <si>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</si>
  <si>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</si>
  <si>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</si>
  <si>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</si>
  <si>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</si>
  <si>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</si>
  <si>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</si>
  <si>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</si>
  <si>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</si>
  <si>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</si>
  <si>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</si>
  <si>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</si>
  <si>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</si>
  <si>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</si>
  <si>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</si>
  <si>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</si>
  <si>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</si>
  <si>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</si>
  <si>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</si>
  <si>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</si>
  <si>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</si>
  <si>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</si>
  <si>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</si>
  <si>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</si>
  <si>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</si>
  <si>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</si>
  <si>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</si>
  <si>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</si>
  <si>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</si>
  <si>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</si>
  <si>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</si>
  <si>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</si>
  <si>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</si>
  <si>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</si>
  <si>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</si>
  <si>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</si>
  <si>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</si>
  <si>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</si>
  <si>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</si>
  <si>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</si>
  <si>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</si>
  <si>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</si>
  <si>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</si>
  <si>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</si>
  <si>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</si>
  <si>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</si>
  <si>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</si>
  <si>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</si>
  <si>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</si>
  <si>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</si>
  <si>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</si>
  <si>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</si>
  <si>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</si>
  <si>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</si>
  <si>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</si>
  <si>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</si>
  <si>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</si>
  <si>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</si>
  <si>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</si>
  <si>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</si>
  <si>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</si>
  <si>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</si>
  <si>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</si>
  <si>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</si>
  <si>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</si>
  <si>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</si>
  <si>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</si>
  <si>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</si>
  <si>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</si>
  <si>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</si>
  <si>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</si>
  <si>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</si>
  <si>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</si>
  <si>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</si>
  <si>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</si>
  <si>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</si>
  <si>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</si>
  <si>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</si>
  <si>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</si>
  <si>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</si>
  <si>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</si>
  <si>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</si>
  <si>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</si>
  <si>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</si>
  <si>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</si>
  <si>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</si>
  <si>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</si>
  <si>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</si>
  <si>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</si>
  <si>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</si>
  <si>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</si>
  <si>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</si>
  <si>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</si>
  <si>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</si>
  <si>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</si>
  <si>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</si>
  <si>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</si>
  <si>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</si>
  <si>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</si>
  <si>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</si>
  <si>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</si>
  <si>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</si>
  <si>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</si>
  <si>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</si>
  <si>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</si>
  <si>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</si>
  <si>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</si>
  <si>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</si>
  <si>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</si>
  <si>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</si>
  <si>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</si>
  <si>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</si>
  <si>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</si>
  <si>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</si>
  <si>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</si>
  <si>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</si>
  <si>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</si>
  <si>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</si>
  <si>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</si>
  <si>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</si>
  <si>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</si>
  <si>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</si>
  <si>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</si>
  <si>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</si>
  <si>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</si>
  <si>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</si>
  <si>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</si>
  <si>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</si>
  <si>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長野県小諸市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</si>
  <si>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</si>
  <si>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</si>
  <si>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</si>
  <si>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</si>
  <si>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</si>
  <si>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</si>
  <si>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</si>
  <si>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</si>
  <si>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</si>
  <si>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</si>
  <si>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</si>
  <si>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</si>
  <si>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</si>
  <si>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</si>
  <si>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</si>
  <si>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</si>
  <si>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</si>
  <si>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</si>
  <si>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</si>
  <si>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</si>
  <si>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小諸市等公平委員会特別会計</t>
    <phoneticPr fontId="5"/>
  </si>
  <si>
    <t>小諸市奨学資金特別会計</t>
    <phoneticPr fontId="5"/>
  </si>
  <si>
    <t>小諸市住宅新築資金等貸付事業特別会計</t>
    <phoneticPr fontId="5"/>
  </si>
  <si>
    <t>小諸市野生鳥獣商品化施設運営事業特別会計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</si>
  <si>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</si>
  <si>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</si>
  <si>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</si>
  <si>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</si>
  <si>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</si>
  <si>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</si>
  <si>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</si>
  <si>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</si>
  <si>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</si>
  <si>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</si>
  <si>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</si>
  <si>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</si>
  <si>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</si>
  <si>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</si>
  <si>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小諸市国民健康保険事業特別会計</t>
    <phoneticPr fontId="5"/>
  </si>
  <si>
    <t>小諸市後期高齢者医療特別会計</t>
    <phoneticPr fontId="5"/>
  </si>
  <si>
    <t>小諸市介護保険事業特別会計</t>
    <phoneticPr fontId="5"/>
  </si>
  <si>
    <t>小諸市水道事業会計</t>
    <phoneticPr fontId="5"/>
  </si>
  <si>
    <t>法適用企業</t>
    <phoneticPr fontId="5"/>
  </si>
  <si>
    <t>小諸市公共下水道事業会計</t>
    <phoneticPr fontId="5"/>
  </si>
  <si>
    <t>小諸市農業集落排水事業会計</t>
    <phoneticPr fontId="5"/>
  </si>
  <si>
    <t>小諸公園事業特別会計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</si>
  <si>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</si>
  <si>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</si>
  <si>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</si>
  <si>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</si>
  <si>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</si>
  <si>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</si>
  <si>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</si>
  <si>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</si>
  <si>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</si>
  <si>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</si>
  <si>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</si>
  <si>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</si>
  <si>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</si>
  <si>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</si>
  <si>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</si>
  <si>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</si>
  <si>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</si>
  <si>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</si>
  <si>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</si>
  <si>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</si>
  <si>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</si>
  <si>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</si>
  <si>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</si>
  <si>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</si>
  <si>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</si>
  <si>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</si>
  <si>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</si>
  <si>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</si>
  <si>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</si>
  <si>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</si>
  <si>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</si>
  <si>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</si>
  <si>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</si>
  <si>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</si>
  <si>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</si>
  <si>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</si>
  <si>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</si>
  <si>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</si>
  <si>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</si>
  <si>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</si>
  <si>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</si>
  <si>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</si>
  <si>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</si>
  <si>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</si>
  <si>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</si>
  <si>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</si>
  <si>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</si>
  <si>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</si>
  <si>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</si>
  <si>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</si>
  <si>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</si>
  <si>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</si>
  <si>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</si>
  <si>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</si>
  <si>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</si>
  <si>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</si>
  <si>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</si>
  <si>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</si>
  <si>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</si>
  <si>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</si>
  <si>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</si>
  <si>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小諸市公共下水道事業会計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</si>
  <si>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</si>
  <si>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</si>
  <si>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小諸市農業集落排水事業会計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</si>
  <si>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</si>
  <si>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小諸市水道事業会計</t>
    <phoneticPr fontId="5"/>
  </si>
  <si>
    <t>(Ｆ)</t>
    <phoneticPr fontId="5"/>
  </si>
  <si>
    <t>小諸公園事業特別会計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</si>
  <si>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</si>
  <si>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</si>
  <si>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</si>
  <si>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</si>
  <si>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</si>
  <si>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</si>
  <si>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</si>
  <si>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</si>
  <si>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</si>
  <si>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</si>
  <si>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</si>
  <si>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</si>
  <si>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</si>
  <si>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</si>
  <si>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</si>
  <si>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</si>
  <si>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</si>
  <si>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</si>
  <si>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</si>
  <si>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</si>
  <si>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</si>
  <si>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</si>
  <si>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</si>
  <si>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</si>
  <si>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</si>
  <si>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</si>
  <si>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</si>
  <si>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</si>
  <si>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</si>
  <si>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</si>
  <si>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</si>
  <si>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</si>
  <si>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</si>
  <si>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</si>
  <si>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</si>
  <si>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</si>
  <si>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</si>
  <si>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</si>
  <si>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</si>
  <si>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</si>
  <si>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</si>
  <si>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</si>
  <si>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</si>
  <si>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</si>
  <si>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</si>
  <si>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</si>
  <si>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</si>
  <si>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</si>
  <si>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</si>
  <si>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</si>
  <si>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</si>
  <si>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</si>
  <si>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</si>
  <si>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</si>
  <si>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</si>
  <si>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</si>
  <si>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</si>
  <si>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</si>
  <si>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</si>
  <si>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</si>
  <si>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</si>
  <si>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</si>
  <si>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</si>
  <si>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</si>
  <si>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</si>
  <si>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</si>
  <si>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</si>
  <si>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</si>
  <si>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</si>
  <si>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</si>
  <si>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</si>
  <si>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</si>
  <si>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</si>
  <si>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</si>
  <si>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</si>
  <si>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</si>
  <si>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</si>
  <si>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</si>
  <si>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</si>
  <si>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</si>
  <si>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</si>
  <si>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</si>
  <si>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</si>
  <si>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</si>
  <si>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</si>
  <si>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2.77</t>
  </si>
  <si>
    <t>▲ 1.33</t>
  </si>
  <si>
    <t>▲ 5.15</t>
  </si>
  <si>
    <t>▲ 1.77</t>
  </si>
  <si>
    <t>小諸市水道事業会計</t>
  </si>
  <si>
    <t>小諸市公共下水道事業会計</t>
  </si>
  <si>
    <t>一般会計</t>
  </si>
  <si>
    <t>小諸市介護保険事業特別会計</t>
  </si>
  <si>
    <t>小諸市農業集落排水事業会計</t>
  </si>
  <si>
    <t>小諸市住宅新築資金等貸付事業特別会計</t>
  </si>
  <si>
    <t>小諸市国民健康保険事業特別会計</t>
  </si>
  <si>
    <t>小諸公園事業特別会計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</si>
  <si>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</si>
  <si>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</si>
  <si>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</si>
  <si>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</si>
  <si>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</si>
  <si>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</si>
  <si>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</si>
  <si>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</si>
  <si>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</si>
  <si>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</si>
  <si>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</si>
  <si>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</si>
  <si>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</si>
  <si>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浅麓環境施設組合（一般会計）</t>
    <rPh sb="0" eb="2">
      <t>センロク</t>
    </rPh>
    <rPh sb="2" eb="4">
      <t>カンキョウ</t>
    </rPh>
    <rPh sb="4" eb="6">
      <t>シセツ</t>
    </rPh>
    <rPh sb="6" eb="8">
      <t>クミアイ</t>
    </rPh>
    <rPh sb="9" eb="11">
      <t>イッパン</t>
    </rPh>
    <rPh sb="11" eb="13">
      <t>カイケイ</t>
    </rPh>
    <phoneticPr fontId="2"/>
  </si>
  <si>
    <t>浅麓水道企業団（水道事業会計）</t>
    <rPh sb="0" eb="2">
      <t>センロク</t>
    </rPh>
    <rPh sb="2" eb="4">
      <t>スイドウ</t>
    </rPh>
    <rPh sb="4" eb="6">
      <t>キギョウ</t>
    </rPh>
    <rPh sb="6" eb="7">
      <t>ダン</t>
    </rPh>
    <rPh sb="8" eb="10">
      <t>スイドウ</t>
    </rPh>
    <rPh sb="10" eb="12">
      <t>ジギョウ</t>
    </rPh>
    <rPh sb="12" eb="14">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</si>
  <si>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</si>
  <si>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</si>
  <si>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長野県後期高齢者医療広域連合（事業会計）</t>
    <rPh sb="0" eb="3">
      <t>ナガノケン</t>
    </rPh>
    <rPh sb="3" eb="5">
      <t>コウキ</t>
    </rPh>
    <rPh sb="5" eb="7">
      <t>コウレイ</t>
    </rPh>
    <rPh sb="7" eb="8">
      <t>シャ</t>
    </rPh>
    <rPh sb="8" eb="10">
      <t>イリョウ</t>
    </rPh>
    <rPh sb="10" eb="12">
      <t>コウイキ</t>
    </rPh>
    <rPh sb="12" eb="14">
      <t>レンゴウ</t>
    </rPh>
    <rPh sb="15" eb="17">
      <t>ジギョウ</t>
    </rPh>
    <rPh sb="17" eb="19">
      <t>カイケイ</t>
    </rPh>
    <phoneticPr fontId="2"/>
  </si>
  <si>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</si>
  <si>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</si>
  <si>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</si>
  <si>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小諸市土地開発公社</t>
    <rPh sb="0" eb="3">
      <t>コモロシ</t>
    </rPh>
    <rPh sb="3" eb="5">
      <t>トチ</t>
    </rPh>
    <rPh sb="5" eb="7">
      <t>カイハツ</t>
    </rPh>
    <rPh sb="7" eb="9">
      <t>コウシャ</t>
    </rPh>
    <phoneticPr fontId="2"/>
  </si>
  <si>
    <t>こもろ観光局</t>
    <rPh sb="3" eb="6">
      <t>カンコウキョク</t>
    </rPh>
    <phoneticPr fontId="2"/>
  </si>
  <si>
    <t>-</t>
    <phoneticPr fontId="2"/>
  </si>
  <si>
    <t>○</t>
    <phoneticPr fontId="2"/>
  </si>
  <si>
    <t>水みらい小諸</t>
    <rPh sb="0" eb="1">
      <t>ミズ</t>
    </rPh>
    <rPh sb="4" eb="6">
      <t>コモロ</t>
    </rPh>
    <phoneticPr fontId="2"/>
  </si>
  <si>
    <t>学校建設準備基金</t>
    <phoneticPr fontId="2"/>
  </si>
  <si>
    <t>小諸市地域振興基金</t>
    <rPh sb="0" eb="3">
      <t>コモロシ</t>
    </rPh>
    <rPh sb="3" eb="5">
      <t>チイキ</t>
    </rPh>
    <rPh sb="5" eb="7">
      <t>シンコウ</t>
    </rPh>
    <rPh sb="7" eb="9">
      <t>キキン</t>
    </rPh>
    <phoneticPr fontId="11"/>
  </si>
  <si>
    <t>小諸市地域福祉基金</t>
    <rPh sb="0" eb="3">
      <t>コモロシ</t>
    </rPh>
    <rPh sb="3" eb="5">
      <t>チイキ</t>
    </rPh>
    <rPh sb="5" eb="7">
      <t>フクシ</t>
    </rPh>
    <rPh sb="7" eb="9">
      <t>キキン</t>
    </rPh>
    <phoneticPr fontId="11"/>
  </si>
  <si>
    <t>小諸市職員退職手当基金</t>
    <rPh sb="0" eb="3">
      <t>コモロシ</t>
    </rPh>
    <phoneticPr fontId="2"/>
  </si>
  <si>
    <t>小諸市大津秀子奨学基金</t>
    <rPh sb="0" eb="3">
      <t>コモロシ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</si>
  <si>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</si>
  <si>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</si>
  <si>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</si>
  <si>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</si>
  <si>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</si>
  <si>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</si>
  <si>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</si>
  <si>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</si>
  <si>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</si>
  <si>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</si>
  <si>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</si>
  <si>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</si>
  <si>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</si>
  <si>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平成２９年度において将来負担比率が上昇したのは、地域医療体制整備事業、小学校改築事業等が重なり、起債額が増加したためである。
　平成３０年度においては、前年に比べ事業数が落ち着いたものの、来年度以降の工事に向けて設計費等の支出はあるため、将来負担比率の上昇、有形固定資産減価償却率については減少が見込まれる。</t>
    <rPh sb="1" eb="3">
      <t>ヘイセイ</t>
    </rPh>
    <rPh sb="5" eb="7">
      <t>ネンド</t>
    </rPh>
    <rPh sb="11" eb="13">
      <t>ショウライ</t>
    </rPh>
    <rPh sb="13" eb="15">
      <t>フタン</t>
    </rPh>
    <rPh sb="15" eb="17">
      <t>ヒリツ</t>
    </rPh>
    <rPh sb="18" eb="20">
      <t>ジョウショウ</t>
    </rPh>
    <rPh sb="25" eb="27">
      <t>チイキ</t>
    </rPh>
    <rPh sb="27" eb="29">
      <t>イリョウ</t>
    </rPh>
    <rPh sb="29" eb="31">
      <t>タイセイ</t>
    </rPh>
    <rPh sb="31" eb="33">
      <t>セイビ</t>
    </rPh>
    <rPh sb="33" eb="35">
      <t>ジギョウ</t>
    </rPh>
    <rPh sb="36" eb="39">
      <t>ショウガッコウ</t>
    </rPh>
    <rPh sb="39" eb="41">
      <t>カイチク</t>
    </rPh>
    <rPh sb="41" eb="43">
      <t>ジギョウ</t>
    </rPh>
    <rPh sb="43" eb="44">
      <t>トウ</t>
    </rPh>
    <rPh sb="45" eb="46">
      <t>カサ</t>
    </rPh>
    <rPh sb="49" eb="51">
      <t>キサイ</t>
    </rPh>
    <rPh sb="51" eb="52">
      <t>ガク</t>
    </rPh>
    <rPh sb="53" eb="55">
      <t>ゾウカ</t>
    </rPh>
    <rPh sb="65" eb="67">
      <t>ヘイセイ</t>
    </rPh>
    <rPh sb="69" eb="71">
      <t>ネンド</t>
    </rPh>
    <rPh sb="77" eb="79">
      <t>ゼンネン</t>
    </rPh>
    <rPh sb="80" eb="81">
      <t>クラ</t>
    </rPh>
    <rPh sb="82" eb="84">
      <t>ジギョウ</t>
    </rPh>
    <rPh sb="84" eb="85">
      <t>スウ</t>
    </rPh>
    <rPh sb="86" eb="87">
      <t>オ</t>
    </rPh>
    <rPh sb="88" eb="89">
      <t>ツ</t>
    </rPh>
    <rPh sb="95" eb="98">
      <t>ライネンド</t>
    </rPh>
    <rPh sb="98" eb="100">
      <t>イコウ</t>
    </rPh>
    <rPh sb="101" eb="103">
      <t>コウジ</t>
    </rPh>
    <rPh sb="104" eb="105">
      <t>ム</t>
    </rPh>
    <rPh sb="107" eb="109">
      <t>セッケイ</t>
    </rPh>
    <rPh sb="109" eb="110">
      <t>ヒ</t>
    </rPh>
    <rPh sb="110" eb="111">
      <t>トウ</t>
    </rPh>
    <rPh sb="112" eb="114">
      <t>シシュツ</t>
    </rPh>
    <rPh sb="120" eb="122">
      <t>ショウライ</t>
    </rPh>
    <rPh sb="122" eb="124">
      <t>フタン</t>
    </rPh>
    <rPh sb="124" eb="126">
      <t>ヒリツ</t>
    </rPh>
    <rPh sb="127" eb="129">
      <t>ジョウショウ</t>
    </rPh>
    <rPh sb="130" eb="132">
      <t>ユウケイ</t>
    </rPh>
    <rPh sb="132" eb="134">
      <t>コテイ</t>
    </rPh>
    <rPh sb="134" eb="136">
      <t>シサン</t>
    </rPh>
    <rPh sb="136" eb="138">
      <t>ゲンカ</t>
    </rPh>
    <rPh sb="138" eb="140">
      <t>ショウキャク</t>
    </rPh>
    <rPh sb="140" eb="141">
      <t>リツ</t>
    </rPh>
    <rPh sb="146" eb="148">
      <t>ゲンショウ</t>
    </rPh>
    <rPh sb="149" eb="151">
      <t>ミコ</t>
    </rPh>
    <phoneticPr fontId="2"/>
  </si>
  <si>
    <t>　将来負担比率、実質公債費比率ともに類似団体と比較して低くなっている。これは、起債残高の目標数字を設定し、抑制を図ってきたためである。しかし、将来負担比率は、年々増加傾向であり、今のところ実質公債費比率は減少傾向であるものの、地方債の償還が始まってくるため、数年後には上昇が見込まれる。これまで以上に公債費の適正化、起債の新規発行の抑制化を図っていく必要がある。</t>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7" eb="28">
      <t>ヒク</t>
    </rPh>
    <rPh sb="39" eb="41">
      <t>キサイ</t>
    </rPh>
    <rPh sb="41" eb="43">
      <t>ザンダカ</t>
    </rPh>
    <rPh sb="44" eb="46">
      <t>モクヒョウ</t>
    </rPh>
    <rPh sb="46" eb="48">
      <t>スウジ</t>
    </rPh>
    <rPh sb="49" eb="51">
      <t>セッテイ</t>
    </rPh>
    <rPh sb="53" eb="55">
      <t>ヨクセイ</t>
    </rPh>
    <rPh sb="56" eb="57">
      <t>ハカ</t>
    </rPh>
    <rPh sb="71" eb="73">
      <t>ショウライ</t>
    </rPh>
    <rPh sb="73" eb="75">
      <t>フタン</t>
    </rPh>
    <rPh sb="75" eb="77">
      <t>ヒリツ</t>
    </rPh>
    <rPh sb="79" eb="81">
      <t>ネンネン</t>
    </rPh>
    <rPh sb="81" eb="83">
      <t>ゾウカ</t>
    </rPh>
    <rPh sb="83" eb="85">
      <t>ケイコウ</t>
    </rPh>
    <rPh sb="89" eb="90">
      <t>イマ</t>
    </rPh>
    <rPh sb="94" eb="96">
      <t>ジッシツ</t>
    </rPh>
    <rPh sb="96" eb="99">
      <t>コウサイヒ</t>
    </rPh>
    <rPh sb="99" eb="101">
      <t>ヒリツ</t>
    </rPh>
    <rPh sb="102" eb="104">
      <t>ゲンショウ</t>
    </rPh>
    <rPh sb="104" eb="106">
      <t>ケイコウ</t>
    </rPh>
    <rPh sb="113" eb="116">
      <t>チホウサイ</t>
    </rPh>
    <rPh sb="117" eb="119">
      <t>ショウカン</t>
    </rPh>
    <rPh sb="120" eb="121">
      <t>ハジ</t>
    </rPh>
    <rPh sb="129" eb="132">
      <t>スウネンゴ</t>
    </rPh>
    <rPh sb="134" eb="136">
      <t>ジョウショウ</t>
    </rPh>
    <rPh sb="137" eb="139">
      <t>ミコ</t>
    </rPh>
    <rPh sb="147" eb="149">
      <t>イジョウ</t>
    </rPh>
    <rPh sb="150" eb="153">
      <t>コウサイヒ</t>
    </rPh>
    <rPh sb="154" eb="157">
      <t>テキセイカ</t>
    </rPh>
    <rPh sb="158" eb="160">
      <t>キサイ</t>
    </rPh>
    <rPh sb="161" eb="163">
      <t>シンキ</t>
    </rPh>
    <rPh sb="163" eb="165">
      <t>ハッコウ</t>
    </rPh>
    <rPh sb="166" eb="169">
      <t>ヨクセイカ</t>
    </rPh>
    <rPh sb="170" eb="171">
      <t>ハカ</t>
    </rPh>
    <rPh sb="175" eb="17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</si>
</sst>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DE18-44AE-A1C1-FC1B9B2937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132034</c:v>
                </c:pt>
                <c:pt idx="1">
                  <c:v>143759</c:v>
                </c:pt>
                <c:pt idx="2">
                  <c:v>65516</c:v>
                </c:pt>
                <c:pt idx="3">
                  <c:v>113179</c:v>
                </c:pt>
                <c:pt idx="4">
                  <c:v>56330</c:v>
                </c:pt>
              </c:numCache>
            </c:numRef>
          </c:val>
          <c:smooth val="0"/>
          <c:extLst>
            <c:ext xmlns:c16="http://schemas.microsoft.com/office/drawing/2014/chart" uri="{C3380CC4-5D6E-409C-BE32-E72D297353CC}">
              <c16:uniqueId val="{00000001-DE18-44AE-A1C1-FC1B9B2937F2}"/>
            </c:ext>
          </c:extLst>
        </c:ser>
        <c:dLbls>
          <c:showLegendKey val="0"/>
          <c:showVal val="0"/>
          <c:showCatName val="0"/>
          <c:showSerName val="0"/>
          <c:showPercent val="0"/>
          <c:showBubbleSize val="0"/>
        </c:dLbls>
        <c:marker val="1"/>
        <c:smooth val="0"/>
        <c:axId val="42874368"/>
        <c:axId val="42876288"/>
      </c:lineChart>
      <c:catAx>
        <c:axId val="42874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76288"/>
        <c:crosses val="autoZero"/>
        <c:auto val="1"/>
        <c:lblAlgn val="ctr"/>
        <c:lblOffset val="100"/>
        <c:tickLblSkip val="1"/>
        <c:tickMarkSkip val="1"/>
        <c:noMultiLvlLbl val="0"/>
      </c:catAx>
      <c:valAx>
        <c:axId val="428762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74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5.09</c:v>
                </c:pt>
                <c:pt idx="1">
                  <c:v>5.6</c:v>
                </c:pt>
                <c:pt idx="2">
                  <c:v>5.78</c:v>
                </c:pt>
                <c:pt idx="3">
                  <c:v>5.28</c:v>
                </c:pt>
                <c:pt idx="4">
                  <c:v>5.51</c:v>
                </c:pt>
              </c:numCache>
            </c:numRef>
          </c:val>
          <c:extLst>
            <c:ext xmlns:c16="http://schemas.microsoft.com/office/drawing/2014/chart" uri="{C3380CC4-5D6E-409C-BE32-E72D297353CC}">
              <c16:uniqueId val="{00000000-BDEB-43AE-918D-9105954AFA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22.62</c:v>
                </c:pt>
                <c:pt idx="1">
                  <c:v>24.96</c:v>
                </c:pt>
                <c:pt idx="2">
                  <c:v>26.13</c:v>
                </c:pt>
                <c:pt idx="3">
                  <c:v>24.57</c:v>
                </c:pt>
                <c:pt idx="4">
                  <c:v>24.84</c:v>
                </c:pt>
              </c:numCache>
            </c:numRef>
          </c:val>
          <c:extLst>
            <c:ext xmlns:c16="http://schemas.microsoft.com/office/drawing/2014/chart" uri="{C3380CC4-5D6E-409C-BE32-E72D297353CC}">
              <c16:uniqueId val="{00000001-BDEB-43AE-918D-9105954AFA5F}"/>
            </c:ext>
          </c:extLst>
        </c:ser>
        <c:dLbls>
          <c:showLegendKey val="0"/>
          <c:showVal val="0"/>
          <c:showCatName val="0"/>
          <c:showSerName val="0"/>
          <c:showPercent val="0"/>
          <c:showBubbleSize val="0"/>
        </c:dLbls>
        <c:gapWidth val="250"/>
        <c:overlap val="100"/>
        <c:axId val="40166144"/>
        <c:axId val="40168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-2.77</c:v>
                </c:pt>
                <c:pt idx="1">
                  <c:v>0.53</c:v>
                </c:pt>
                <c:pt idx="2">
                  <c:v>-1.33</c:v>
                </c:pt>
                <c:pt idx="3">
                  <c:v>-5.15</c:v>
                </c:pt>
                <c:pt idx="4">
                  <c:v>-1.77</c:v>
                </c:pt>
              </c:numCache>
            </c:numRef>
          </c:val>
          <c:smooth val="0"/>
          <c:extLst>
            <c:ext xmlns:c16="http://schemas.microsoft.com/office/drawing/2014/chart" uri="{C3380CC4-5D6E-409C-BE32-E72D297353CC}">
              <c16:uniqueId val="{00000002-BDEB-43AE-918D-9105954AFA5F}"/>
            </c:ext>
          </c:extLst>
        </c:ser>
        <c:dLbls>
          <c:showLegendKey val="0"/>
          <c:showVal val="0"/>
          <c:showCatName val="0"/>
          <c:showSerName val="0"/>
          <c:showPercent val="0"/>
          <c:showBubbleSize val="0"/>
        </c:dLbls>
        <c:marker val="1"/>
        <c:smooth val="0"/>
        <c:axId val="40166144"/>
        <c:axId val="40168064"/>
      </c:lineChart>
      <c:catAx>
        <c:axId val="4016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168064"/>
        <c:crosses val="autoZero"/>
        <c:auto val="1"/>
        <c:lblAlgn val="ctr"/>
        <c:lblOffset val="100"/>
        <c:tickLblSkip val="1"/>
        <c:tickMarkSkip val="1"/>
        <c:noMultiLvlLbl val="0"/>
      </c:catAx>
      <c:valAx>
        <c:axId val="4016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6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0.96</c:v>
                </c:pt>
                <c:pt idx="2">
                  <c:v>#N/A</c:v>
                </c:pt>
                <c:pt idx="3">
                  <c:v>0.11</c:v>
                </c:pt>
                <c:pt idx="4">
                  <c:v>#N/A</c:v>
                </c:pt>
                <c:pt idx="5">
                  <c:v>7.0000000000000007E-2</c:v>
                </c:pt>
                <c:pt idx="6">
                  <c:v>#N/A</c:v>
                </c:pt>
                <c:pt idx="7">
                  <c:v>1.1499999999999999</c:v>
                </c:pt>
                <c:pt idx="8">
                  <c:v>#N/A</c:v>
                </c:pt>
                <c:pt idx="9">
                  <c:v>0.01</c:v>
                </c:pt>
              </c:numCache>
            </c:numRef>
          </c:val>
          <c:extLst>
            <c:ext xmlns:c16="http://schemas.microsoft.com/office/drawing/2014/chart" uri="{C3380CC4-5D6E-409C-BE32-E72D297353CC}">
              <c16:uniqueId val="{00000000-D02F-4273-99DC-C7FB8F400A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2F-4273-99DC-C7FB8F400A14}"/>
            </c:ext>
          </c:extLst>
        </c:ser>
        <c:ser>
          <c:idx val="2"/>
          <c:order val="2"/>
          <c:tx>
            <c:strRef>
              <c:f>データシート!$A$29</c:f>
              <c:strCache>
                <c:ptCount val="1"/>
                <c:pt idx="0">
                  <c:v>小諸公園事業特別会計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0.15</c:v>
                </c:pt>
                <c:pt idx="2">
                  <c:v>#N/A</c:v>
                </c:pt>
                <c:pt idx="3">
                  <c:v>0.18</c:v>
                </c:pt>
                <c:pt idx="4">
                  <c:v>#N/A</c:v>
                </c:pt>
                <c:pt idx="5">
                  <c:v>0.19</c:v>
                </c:pt>
                <c:pt idx="6">
                  <c:v>#N/A</c:v>
                </c:pt>
                <c:pt idx="7">
                  <c:v>0.26</c:v>
                </c:pt>
                <c:pt idx="8">
                  <c:v>#N/A</c:v>
                </c:pt>
                <c:pt idx="9">
                  <c:v>0.28999999999999998</c:v>
                </c:pt>
              </c:numCache>
            </c:numRef>
          </c:val>
          <c:extLst>
            <c:ext xmlns:c16="http://schemas.microsoft.com/office/drawing/2014/chart" uri="{C3380CC4-5D6E-409C-BE32-E72D297353CC}">
              <c16:uniqueId val="{00000002-D02F-4273-99DC-C7FB8F400A14}"/>
            </c:ext>
          </c:extLst>
        </c:ser>
        <c:ser>
          <c:idx val="3"/>
          <c:order val="3"/>
          <c:tx>
            <c:strRef>
              <c:f>データシート!$A$30</c:f>
              <c:strCache>
                <c:ptCount val="1"/>
                <c:pt idx="0">
                  <c:v>小諸市国民健康保険事業特別会計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0.53</c:v>
                </c:pt>
                <c:pt idx="2">
                  <c:v>#N/A</c:v>
                </c:pt>
                <c:pt idx="3">
                  <c:v>0.74</c:v>
                </c:pt>
                <c:pt idx="4">
                  <c:v>#N/A</c:v>
                </c:pt>
                <c:pt idx="5">
                  <c:v>1.35</c:v>
                </c:pt>
                <c:pt idx="6">
                  <c:v>#N/A</c:v>
                </c:pt>
                <c:pt idx="7">
                  <c:v>2.33</c:v>
                </c:pt>
                <c:pt idx="8">
                  <c:v>#N/A</c:v>
                </c:pt>
                <c:pt idx="9">
                  <c:v>0.35</c:v>
                </c:pt>
              </c:numCache>
            </c:numRef>
          </c:val>
          <c:extLst>
            <c:ext xmlns:c16="http://schemas.microsoft.com/office/drawing/2014/chart" uri="{C3380CC4-5D6E-409C-BE32-E72D297353CC}">
              <c16:uniqueId val="{00000003-D02F-4273-99DC-C7FB8F400A14}"/>
            </c:ext>
          </c:extLst>
        </c:ser>
        <c:ser>
          <c:idx val="4"/>
          <c:order val="4"/>
          <c:tx>
            <c:strRef>
              <c:f>データシート!$A$31</c:f>
              <c:strCache>
                <c:ptCount val="1"/>
                <c:pt idx="0">
                  <c:v>小諸市住宅新築資金等貸付事業特別会計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0.48</c:v>
                </c:pt>
                <c:pt idx="2">
                  <c:v>#N/A</c:v>
                </c:pt>
                <c:pt idx="3">
                  <c:v>0.57999999999999996</c:v>
                </c:pt>
                <c:pt idx="4">
                  <c:v>#N/A</c:v>
                </c:pt>
                <c:pt idx="5">
                  <c:v>0.61</c:v>
                </c:pt>
                <c:pt idx="6">
                  <c:v>#N/A</c:v>
                </c:pt>
                <c:pt idx="7">
                  <c:v>0.64</c:v>
                </c:pt>
                <c:pt idx="8">
                  <c:v>#N/A</c:v>
                </c:pt>
                <c:pt idx="9">
                  <c:v>0.79</c:v>
                </c:pt>
              </c:numCache>
            </c:numRef>
          </c:val>
          <c:extLst>
            <c:ext xmlns:c16="http://schemas.microsoft.com/office/drawing/2014/chart" uri="{C3380CC4-5D6E-409C-BE32-E72D297353CC}">
              <c16:uniqueId val="{00000004-D02F-4273-99DC-C7FB8F400A14}"/>
            </c:ext>
          </c:extLst>
        </c:ser>
        <c:ser>
          <c:idx val="5"/>
          <c:order val="5"/>
          <c:tx>
            <c:strRef>
              <c:f>データシート!$A$32</c:f>
              <c:strCache>
                <c:ptCount val="1"/>
                <c:pt idx="0">
                  <c:v>小諸市農業集落排水事業会計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1.17</c:v>
                </c:pt>
              </c:numCache>
            </c:numRef>
          </c:val>
          <c:extLst>
            <c:ext xmlns:c16="http://schemas.microsoft.com/office/drawing/2014/chart" uri="{C3380CC4-5D6E-409C-BE32-E72D297353CC}">
              <c16:uniqueId val="{00000005-D02F-4273-99DC-C7FB8F400A14}"/>
            </c:ext>
          </c:extLst>
        </c:ser>
        <c:ser>
          <c:idx val="6"/>
          <c:order val="6"/>
          <c:tx>
            <c:strRef>
              <c:f>データシート!$A$33</c:f>
              <c:strCache>
                <c:ptCount val="1"/>
                <c:pt idx="0">
                  <c:v>小諸市介護保険事業特別会計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1.29</c:v>
                </c:pt>
                <c:pt idx="4">
                  <c:v>#N/A</c:v>
                </c:pt>
                <c:pt idx="5">
                  <c:v>2.2999999999999998</c:v>
                </c:pt>
                <c:pt idx="6">
                  <c:v>#N/A</c:v>
                </c:pt>
                <c:pt idx="7">
                  <c:v>2.7</c:v>
                </c:pt>
                <c:pt idx="8">
                  <c:v>#N/A</c:v>
                </c:pt>
                <c:pt idx="9">
                  <c:v>2.2799999999999998</c:v>
                </c:pt>
              </c:numCache>
            </c:numRef>
          </c:val>
          <c:extLst>
            <c:ext xmlns:c16="http://schemas.microsoft.com/office/drawing/2014/chart" uri="{C3380CC4-5D6E-409C-BE32-E72D297353CC}">
              <c16:uniqueId val="{00000006-D02F-4273-99DC-C7FB8F400A1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4.5999999999999996</c:v>
                </c:pt>
                <c:pt idx="2">
                  <c:v>#N/A</c:v>
                </c:pt>
                <c:pt idx="3">
                  <c:v>5.01</c:v>
                </c:pt>
                <c:pt idx="4">
                  <c:v>#N/A</c:v>
                </c:pt>
                <c:pt idx="5">
                  <c:v>5.15</c:v>
                </c:pt>
                <c:pt idx="6">
                  <c:v>#N/A</c:v>
                </c:pt>
                <c:pt idx="7">
                  <c:v>4.62</c:v>
                </c:pt>
                <c:pt idx="8">
                  <c:v>#N/A</c:v>
                </c:pt>
                <c:pt idx="9">
                  <c:v>4.71</c:v>
                </c:pt>
              </c:numCache>
            </c:numRef>
          </c:val>
          <c:extLst>
            <c:ext xmlns:c16="http://schemas.microsoft.com/office/drawing/2014/chart" uri="{C3380CC4-5D6E-409C-BE32-E72D297353CC}">
              <c16:uniqueId val="{00000007-D02F-4273-99DC-C7FB8F400A14}"/>
            </c:ext>
          </c:extLst>
        </c:ser>
        <c:ser>
          <c:idx val="8"/>
          <c:order val="8"/>
          <c:tx>
            <c:strRef>
              <c:f>データシート!$A$35</c:f>
              <c:strCache>
                <c:ptCount val="1"/>
                <c:pt idx="0">
                  <c:v>小諸市公共下水道事業会計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5.87</c:v>
                </c:pt>
                <c:pt idx="2">
                  <c:v>#N/A</c:v>
                </c:pt>
                <c:pt idx="3">
                  <c:v>7.56</c:v>
                </c:pt>
                <c:pt idx="4">
                  <c:v>#N/A</c:v>
                </c:pt>
                <c:pt idx="5">
                  <c:v>8.26</c:v>
                </c:pt>
                <c:pt idx="6">
                  <c:v>#N/A</c:v>
                </c:pt>
                <c:pt idx="7">
                  <c:v>9.0399999999999991</c:v>
                </c:pt>
                <c:pt idx="8">
                  <c:v>#N/A</c:v>
                </c:pt>
                <c:pt idx="9">
                  <c:v>9.4499999999999993</c:v>
                </c:pt>
              </c:numCache>
            </c:numRef>
          </c:val>
          <c:extLst>
            <c:ext xmlns:c16="http://schemas.microsoft.com/office/drawing/2014/chart" uri="{C3380CC4-5D6E-409C-BE32-E72D297353CC}">
              <c16:uniqueId val="{00000008-D02F-4273-99DC-C7FB8F400A14}"/>
            </c:ext>
          </c:extLst>
        </c:ser>
        <c:ser>
          <c:idx val="9"/>
          <c:order val="9"/>
          <c:tx>
            <c:strRef>
              <c:f>データシート!$A$36</c:f>
              <c:strCache>
                <c:ptCount val="1"/>
                <c:pt idx="0">
                  <c:v>小諸市水道事業会計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17.53</c:v>
                </c:pt>
                <c:pt idx="2">
                  <c:v>#N/A</c:v>
                </c:pt>
                <c:pt idx="3">
                  <c:v>19.62</c:v>
                </c:pt>
                <c:pt idx="4">
                  <c:v>#N/A</c:v>
                </c:pt>
                <c:pt idx="5">
                  <c:v>20.78</c:v>
                </c:pt>
                <c:pt idx="6">
                  <c:v>#N/A</c:v>
                </c:pt>
                <c:pt idx="7">
                  <c:v>22.26</c:v>
                </c:pt>
                <c:pt idx="8">
                  <c:v>#N/A</c:v>
                </c:pt>
                <c:pt idx="9">
                  <c:v>23.2</c:v>
                </c:pt>
              </c:numCache>
            </c:numRef>
          </c:val>
          <c:extLst>
            <c:ext xmlns:c16="http://schemas.microsoft.com/office/drawing/2014/chart" uri="{C3380CC4-5D6E-409C-BE32-E72D297353CC}">
              <c16:uniqueId val="{00000009-D02F-4273-99DC-C7FB8F400A14}"/>
            </c:ext>
          </c:extLst>
        </c:ser>
        <c:dLbls>
          <c:showLegendKey val="0"/>
          <c:showVal val="0"/>
          <c:showCatName val="0"/>
          <c:showSerName val="0"/>
          <c:showPercent val="0"/>
          <c:showBubbleSize val="0"/>
        </c:dLbls>
        <c:gapWidth val="150"/>
        <c:overlap val="100"/>
        <c:axId val="40311808"/>
        <c:axId val="40317696"/>
      </c:barChart>
      <c:catAx>
        <c:axId val="403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17696"/>
        <c:crosses val="autoZero"/>
        <c:auto val="1"/>
        <c:lblAlgn val="ctr"/>
        <c:lblOffset val="100"/>
        <c:tickLblSkip val="1"/>
        <c:tickMarkSkip val="1"/>
        <c:noMultiLvlLbl val="0"/>
      </c:catAx>
      <c:valAx>
        <c:axId val="4031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11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1802</c:v>
                </c:pt>
                <c:pt idx="5">
                  <c:v>1734</c:v>
                </c:pt>
                <c:pt idx="8">
                  <c:v>1728</c:v>
                </c:pt>
                <c:pt idx="11">
                  <c:v>1638</c:v>
                </c:pt>
                <c:pt idx="14">
                  <c:v>1631</c:v>
                </c:pt>
              </c:numCache>
            </c:numRef>
          </c:val>
          <c:extLst>
            <c:ext xmlns:c16="http://schemas.microsoft.com/office/drawing/2014/chart" uri="{C3380CC4-5D6E-409C-BE32-E72D297353CC}">
              <c16:uniqueId val="{00000000-1E72-4E45-BA89-E1F3653D1D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72-4E45-BA89-E1F3653D1D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1</c:v>
                </c:pt>
                <c:pt idx="6">
                  <c:v>1</c:v>
                </c:pt>
                <c:pt idx="9">
                  <c:v>0</c:v>
                </c:pt>
                <c:pt idx="12">
                  <c:v>3</c:v>
                </c:pt>
              </c:numCache>
            </c:numRef>
          </c:val>
          <c:extLst>
            <c:ext xmlns:c16="http://schemas.microsoft.com/office/drawing/2014/chart" uri="{C3380CC4-5D6E-409C-BE32-E72D297353CC}">
              <c16:uniqueId val="{00000002-1E72-4E45-BA89-E1F3653D1D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116</c:v>
                </c:pt>
                <c:pt idx="3">
                  <c:v>113</c:v>
                </c:pt>
                <c:pt idx="6">
                  <c:v>113</c:v>
                </c:pt>
                <c:pt idx="9">
                  <c:v>112</c:v>
                </c:pt>
                <c:pt idx="12">
                  <c:v>96</c:v>
                </c:pt>
              </c:numCache>
            </c:numRef>
          </c:val>
          <c:extLst>
            <c:ext xmlns:c16="http://schemas.microsoft.com/office/drawing/2014/chart" uri="{C3380CC4-5D6E-409C-BE32-E72D297353CC}">
              <c16:uniqueId val="{00000003-1E72-4E45-BA89-E1F3653D1D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932</c:v>
                </c:pt>
                <c:pt idx="3">
                  <c:v>937</c:v>
                </c:pt>
                <c:pt idx="6">
                  <c:v>703</c:v>
                </c:pt>
                <c:pt idx="9">
                  <c:v>647</c:v>
                </c:pt>
                <c:pt idx="12">
                  <c:v>610</c:v>
                </c:pt>
              </c:numCache>
            </c:numRef>
          </c:val>
          <c:extLst>
            <c:ext xmlns:c16="http://schemas.microsoft.com/office/drawing/2014/chart" uri="{C3380CC4-5D6E-409C-BE32-E72D297353CC}">
              <c16:uniqueId val="{00000004-1E72-4E45-BA89-E1F3653D1D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1E72-4E45-BA89-E1F3653D1D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72-4E45-BA89-E1F3653D1D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1638</c:v>
                </c:pt>
                <c:pt idx="3">
                  <c:v>1533</c:v>
                </c:pt>
                <c:pt idx="6">
                  <c:v>1562</c:v>
                </c:pt>
                <c:pt idx="9">
                  <c:v>1653</c:v>
                </c:pt>
                <c:pt idx="12">
                  <c:v>1562</c:v>
                </c:pt>
              </c:numCache>
            </c:numRef>
          </c:val>
          <c:extLst>
            <c:ext xmlns:c16="http://schemas.microsoft.com/office/drawing/2014/chart" uri="{C3380CC4-5D6E-409C-BE32-E72D297353CC}">
              <c16:uniqueId val="{00000007-1E72-4E45-BA89-E1F3653D1DC5}"/>
            </c:ext>
          </c:extLst>
        </c:ser>
        <c:dLbls>
          <c:showLegendKey val="0"/>
          <c:showVal val="0"/>
          <c:showCatName val="0"/>
          <c:showSerName val="0"/>
          <c:showPercent val="0"/>
          <c:showBubbleSize val="0"/>
        </c:dLbls>
        <c:gapWidth val="100"/>
        <c:overlap val="100"/>
        <c:axId val="196372736"/>
        <c:axId val="19637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889</c:v>
                </c:pt>
                <c:pt idx="2">
                  <c:v>#N/A</c:v>
                </c:pt>
                <c:pt idx="3">
                  <c:v>#N/A</c:v>
                </c:pt>
                <c:pt idx="4">
                  <c:v>850</c:v>
                </c:pt>
                <c:pt idx="5">
                  <c:v>#N/A</c:v>
                </c:pt>
                <c:pt idx="6">
                  <c:v>#N/A</c:v>
                </c:pt>
                <c:pt idx="7">
                  <c:v>651</c:v>
                </c:pt>
                <c:pt idx="8">
                  <c:v>#N/A</c:v>
                </c:pt>
                <c:pt idx="9">
                  <c:v>#N/A</c:v>
                </c:pt>
                <c:pt idx="10">
                  <c:v>774</c:v>
                </c:pt>
                <c:pt idx="11">
                  <c:v>#N/A</c:v>
                </c:pt>
                <c:pt idx="12">
                  <c:v>#N/A</c:v>
                </c:pt>
                <c:pt idx="13">
                  <c:v>640</c:v>
                </c:pt>
                <c:pt idx="14">
                  <c:v>#N/A</c:v>
                </c:pt>
              </c:numCache>
            </c:numRef>
          </c:val>
          <c:smooth val="0"/>
          <c:extLst>
            <c:ext xmlns:c16="http://schemas.microsoft.com/office/drawing/2014/chart" uri="{C3380CC4-5D6E-409C-BE32-E72D297353CC}">
              <c16:uniqueId val="{00000008-1E72-4E45-BA89-E1F3653D1DC5}"/>
            </c:ext>
          </c:extLst>
        </c:ser>
        <c:dLbls>
          <c:showLegendKey val="0"/>
          <c:showVal val="0"/>
          <c:showCatName val="0"/>
          <c:showSerName val="0"/>
          <c:showPercent val="0"/>
          <c:showBubbleSize val="0"/>
        </c:dLbls>
        <c:marker val="1"/>
        <c:smooth val="0"/>
        <c:axId val="196372736"/>
        <c:axId val="196379008"/>
      </c:lineChart>
      <c:catAx>
        <c:axId val="19637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379008"/>
        <c:crosses val="autoZero"/>
        <c:auto val="1"/>
        <c:lblAlgn val="ctr"/>
        <c:lblOffset val="100"/>
        <c:tickLblSkip val="1"/>
        <c:tickMarkSkip val="1"/>
        <c:noMultiLvlLbl val="0"/>
      </c:catAx>
      <c:valAx>
        <c:axId val="19637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37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16778</c:v>
                </c:pt>
                <c:pt idx="5">
                  <c:v>16614</c:v>
                </c:pt>
                <c:pt idx="8">
                  <c:v>16599</c:v>
                </c:pt>
                <c:pt idx="11">
                  <c:v>16624</c:v>
                </c:pt>
                <c:pt idx="14">
                  <c:v>16649</c:v>
                </c:pt>
              </c:numCache>
            </c:numRef>
          </c:val>
          <c:extLst>
            <c:ext xmlns:c16="http://schemas.microsoft.com/office/drawing/2014/chart" uri="{C3380CC4-5D6E-409C-BE32-E72D297353CC}">
              <c16:uniqueId val="{00000000-2AD7-4B98-9914-8FC9335FD7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2522</c:v>
                </c:pt>
                <c:pt idx="5">
                  <c:v>2360</c:v>
                </c:pt>
                <c:pt idx="8">
                  <c:v>2404</c:v>
                </c:pt>
                <c:pt idx="11">
                  <c:v>2465</c:v>
                </c:pt>
                <c:pt idx="14">
                  <c:v>2290</c:v>
                </c:pt>
              </c:numCache>
            </c:numRef>
          </c:val>
          <c:extLst>
            <c:ext xmlns:c16="http://schemas.microsoft.com/office/drawing/2014/chart" uri="{C3380CC4-5D6E-409C-BE32-E72D297353CC}">
              <c16:uniqueId val="{00000001-2AD7-4B98-9914-8FC9335FD7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8993</c:v>
                </c:pt>
                <c:pt idx="5">
                  <c:v>8242</c:v>
                </c:pt>
                <c:pt idx="8">
                  <c:v>7826</c:v>
                </c:pt>
                <c:pt idx="11">
                  <c:v>7426</c:v>
                </c:pt>
                <c:pt idx="14">
                  <c:v>7498</c:v>
                </c:pt>
              </c:numCache>
            </c:numRef>
          </c:val>
          <c:extLst>
            <c:ext xmlns:c16="http://schemas.microsoft.com/office/drawing/2014/chart" uri="{C3380CC4-5D6E-409C-BE32-E72D297353CC}">
              <c16:uniqueId val="{00000002-2AD7-4B98-9914-8FC9335FD7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D7-4B98-9914-8FC9335FD7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D7-4B98-9914-8FC9335FD7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308</c:v>
                </c:pt>
                <c:pt idx="3">
                  <c:v>308</c:v>
                </c:pt>
                <c:pt idx="6">
                  <c:v>309</c:v>
                </c:pt>
                <c:pt idx="9">
                  <c:v>310</c:v>
                </c:pt>
                <c:pt idx="12">
                  <c:v>310</c:v>
                </c:pt>
              </c:numCache>
            </c:numRef>
          </c:val>
          <c:extLst>
            <c:ext xmlns:c16="http://schemas.microsoft.com/office/drawing/2014/chart" uri="{C3380CC4-5D6E-409C-BE32-E72D297353CC}">
              <c16:uniqueId val="{00000005-2AD7-4B98-9914-8FC9335FD7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2775</c:v>
                </c:pt>
                <c:pt idx="3">
                  <c:v>2568</c:v>
                </c:pt>
                <c:pt idx="6">
                  <c:v>2578</c:v>
                </c:pt>
                <c:pt idx="9">
                  <c:v>2563</c:v>
                </c:pt>
                <c:pt idx="12">
                  <c:v>2490</c:v>
                </c:pt>
              </c:numCache>
            </c:numRef>
          </c:val>
          <c:extLst>
            <c:ext xmlns:c16="http://schemas.microsoft.com/office/drawing/2014/chart" uri="{C3380CC4-5D6E-409C-BE32-E72D297353CC}">
              <c16:uniqueId val="{00000006-2AD7-4B98-9914-8FC9335FD7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652</c:v>
                </c:pt>
                <c:pt idx="3">
                  <c:v>504</c:v>
                </c:pt>
                <c:pt idx="6">
                  <c:v>392</c:v>
                </c:pt>
                <c:pt idx="9">
                  <c:v>278</c:v>
                </c:pt>
                <c:pt idx="12">
                  <c:v>80</c:v>
                </c:pt>
              </c:numCache>
            </c:numRef>
          </c:val>
          <c:extLst>
            <c:ext xmlns:c16="http://schemas.microsoft.com/office/drawing/2014/chart" uri="{C3380CC4-5D6E-409C-BE32-E72D297353CC}">
              <c16:uniqueId val="{00000007-2AD7-4B98-9914-8FC9335FD7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9618</c:v>
                </c:pt>
                <c:pt idx="3">
                  <c:v>9613</c:v>
                </c:pt>
                <c:pt idx="6">
                  <c:v>8671</c:v>
                </c:pt>
                <c:pt idx="9">
                  <c:v>7628</c:v>
                </c:pt>
                <c:pt idx="12">
                  <c:v>6442</c:v>
                </c:pt>
              </c:numCache>
            </c:numRef>
          </c:val>
          <c:extLst>
            <c:ext xmlns:c16="http://schemas.microsoft.com/office/drawing/2014/chart" uri="{C3380CC4-5D6E-409C-BE32-E72D297353CC}">
              <c16:uniqueId val="{00000008-2AD7-4B98-9914-8FC9335FD7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c:v>
                </c:pt>
                <c:pt idx="3">
                  <c:v>5</c:v>
                </c:pt>
                <c:pt idx="6">
                  <c:v>3</c:v>
                </c:pt>
                <c:pt idx="9">
                  <c:v>3</c:v>
                </c:pt>
                <c:pt idx="12">
                  <c:v>5</c:v>
                </c:pt>
              </c:numCache>
            </c:numRef>
          </c:val>
          <c:extLst>
            <c:ext xmlns:c16="http://schemas.microsoft.com/office/drawing/2014/chart" uri="{C3380CC4-5D6E-409C-BE32-E72D297353CC}">
              <c16:uniqueId val="{00000009-2AD7-4B98-9914-8FC9335FD7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15265</c:v>
                </c:pt>
                <c:pt idx="3">
                  <c:v>17347</c:v>
                </c:pt>
                <c:pt idx="6">
                  <c:v>17490</c:v>
                </c:pt>
                <c:pt idx="9">
                  <c:v>18984</c:v>
                </c:pt>
                <c:pt idx="12">
                  <c:v>19107</c:v>
                </c:pt>
              </c:numCache>
            </c:numRef>
          </c:val>
          <c:extLst>
            <c:ext xmlns:c16="http://schemas.microsoft.com/office/drawing/2014/chart" uri="{C3380CC4-5D6E-409C-BE32-E72D297353CC}">
              <c16:uniqueId val="{0000000A-2AD7-4B98-9914-8FC9335FD7AC}"/>
            </c:ext>
          </c:extLst>
        </c:ser>
        <c:dLbls>
          <c:showLegendKey val="0"/>
          <c:showVal val="0"/>
          <c:showCatName val="0"/>
          <c:showSerName val="0"/>
          <c:showPercent val="0"/>
          <c:showBubbleSize val="0"/>
        </c:dLbls>
        <c:gapWidth val="100"/>
        <c:overlap val="100"/>
        <c:axId val="214620800"/>
        <c:axId val="214627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332</c:v>
                </c:pt>
                <c:pt idx="2">
                  <c:v>#N/A</c:v>
                </c:pt>
                <c:pt idx="3">
                  <c:v>#N/A</c:v>
                </c:pt>
                <c:pt idx="4">
                  <c:v>3130</c:v>
                </c:pt>
                <c:pt idx="5">
                  <c:v>#N/A</c:v>
                </c:pt>
                <c:pt idx="6">
                  <c:v>#N/A</c:v>
                </c:pt>
                <c:pt idx="7">
                  <c:v>2615</c:v>
                </c:pt>
                <c:pt idx="8">
                  <c:v>#N/A</c:v>
                </c:pt>
                <c:pt idx="9">
                  <c:v>#N/A</c:v>
                </c:pt>
                <c:pt idx="10">
                  <c:v>3249</c:v>
                </c:pt>
                <c:pt idx="11">
                  <c:v>#N/A</c:v>
                </c:pt>
                <c:pt idx="12">
                  <c:v>#N/A</c:v>
                </c:pt>
                <c:pt idx="13">
                  <c:v>1997</c:v>
                </c:pt>
                <c:pt idx="14">
                  <c:v>#N/A</c:v>
                </c:pt>
              </c:numCache>
            </c:numRef>
          </c:val>
          <c:smooth val="0"/>
          <c:extLst>
            <c:ext xmlns:c16="http://schemas.microsoft.com/office/drawing/2014/chart" uri="{C3380CC4-5D6E-409C-BE32-E72D297353CC}">
              <c16:uniqueId val="{0000000B-2AD7-4B98-9914-8FC9335FD7AC}"/>
            </c:ext>
          </c:extLst>
        </c:ser>
        <c:dLbls>
          <c:showLegendKey val="0"/>
          <c:showVal val="0"/>
          <c:showCatName val="0"/>
          <c:showSerName val="0"/>
          <c:showPercent val="0"/>
          <c:showBubbleSize val="0"/>
        </c:dLbls>
        <c:marker val="1"/>
        <c:smooth val="0"/>
        <c:axId val="214620800"/>
        <c:axId val="214627072"/>
      </c:lineChart>
      <c:catAx>
        <c:axId val="21462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4627072"/>
        <c:crosses val="autoZero"/>
        <c:auto val="1"/>
        <c:lblAlgn val="ctr"/>
        <c:lblOffset val="100"/>
        <c:tickLblSkip val="1"/>
        <c:tickMarkSkip val="1"/>
        <c:noMultiLvlLbl val="0"/>
      </c:catAx>
      <c:valAx>
        <c:axId val="21462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62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2613</c:v>
                </c:pt>
                <c:pt idx="1">
                  <c:v>2423</c:v>
                </c:pt>
                <c:pt idx="2">
                  <c:v>2454</c:v>
                </c:pt>
              </c:numCache>
            </c:numRef>
          </c:val>
          <c:extLst>
            <c:ext xmlns:c16="http://schemas.microsoft.com/office/drawing/2014/chart" uri="{C3380CC4-5D6E-409C-BE32-E72D297353CC}">
              <c16:uniqueId val="{00000000-4857-4A2D-9A4A-EBDECB30C4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1425</c:v>
                </c:pt>
                <c:pt idx="1">
                  <c:v>1418</c:v>
                </c:pt>
                <c:pt idx="2">
                  <c:v>1424</c:v>
                </c:pt>
              </c:numCache>
            </c:numRef>
          </c:val>
          <c:extLst>
            <c:ext xmlns:c16="http://schemas.microsoft.com/office/drawing/2014/chart" uri="{C3380CC4-5D6E-409C-BE32-E72D297353CC}">
              <c16:uniqueId val="{00000001-4857-4A2D-9A4A-EBDECB30C4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3310</c:v>
                </c:pt>
                <c:pt idx="1">
                  <c:v>3036</c:v>
                </c:pt>
                <c:pt idx="2">
                  <c:v>2822</c:v>
                </c:pt>
              </c:numCache>
            </c:numRef>
          </c:val>
          <c:extLst>
            <c:ext xmlns:c16="http://schemas.microsoft.com/office/drawing/2014/chart" uri="{C3380CC4-5D6E-409C-BE32-E72D297353CC}">
              <c16:uniqueId val="{00000002-4857-4A2D-9A4A-EBDECB30C444}"/>
            </c:ext>
          </c:extLst>
        </c:ser>
        <c:dLbls>
          <c:showLegendKey val="0"/>
          <c:showVal val="0"/>
          <c:showCatName val="0"/>
          <c:showSerName val="0"/>
          <c:showPercent val="0"/>
          <c:showBubbleSize val="0"/>
        </c:dLbls>
        <c:gapWidth val="120"/>
        <c:overlap val="100"/>
        <c:axId val="214691840"/>
        <c:axId val="214693376"/>
      </c:barChart>
      <c:catAx>
        <c:axId val="21469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4693376"/>
        <c:crosses val="autoZero"/>
        <c:auto val="1"/>
        <c:lblAlgn val="ctr"/>
        <c:lblOffset val="100"/>
        <c:tickLblSkip val="1"/>
        <c:tickMarkSkip val="1"/>
        <c:noMultiLvlLbl val="0"/>
      </c:catAx>
      <c:valAx>
        <c:axId val="214693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469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{437C8D01-002F-48F0-BA94-707BE38E5FFC}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C36-42B1-AB90-E6F3DA4613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{50A8AE10-23F9-4672-B950-68860C61EABD}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36-42B1-AB90-E6F3DA4613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{897C88E0-9464-46B2-AAC8-7CA0D424EA28}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36-42B1-AB90-E6F3DA4613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{CFF21E1D-0F82-4574-BBCC-A8FBCEFEBB26}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36-42B1-AB90-E6F3DA4613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{C24EFFAD-3682-4120-B846-76694C6827D9}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36-42B1-AB90-E6F3DA46138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{D1E77EB0-72B2-477B-9322-656DEE0ED667}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C36-42B1-AB90-E6F3DA461383}"/>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{330E7D37-0700-4761-B963-994A4CFB248F}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C36-42B1-AB90-E6F3DA461383}"/>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{9F178466-42D4-487C-BD3A-69826C75A78B}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C36-42B1-AB90-E6F3DA461383}"/>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{2B097213-DA14-42F1-834B-B768B89C9884}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C36-42B1-AB90-E6F3DA4613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51.3</c:v>
                </c:pt>
                <c:pt idx="24">
                  <c:v>52.9</c:v>
                </c:pt>
                <c:pt idx="32">
                  <c:v>51.9</c:v>
                </c:pt>
              </c:numCache>
            </c:numRef>
          </c:xVal>
          <c:yVal>
            <c:numRef>
              <c:f>公会計指標分析・財政指標組合せ分析表!$BP$51:$DC$51</c:f>
              <c:numCache>
                <c:formatCode>#,##0.0;"▲ "#,##0.0</c:formatCode>
                <c:ptCount val="40"/>
                <c:pt idx="16">
                  <c:v>30.5</c:v>
                </c:pt>
                <c:pt idx="24">
                  <c:v>38.200000000000003</c:v>
                </c:pt>
                <c:pt idx="32">
                  <c:v>23.4</c:v>
                </c:pt>
              </c:numCache>
            </c:numRef>
          </c:yVal>
          <c:smooth val="0"/>
          <c:extLst>
            <c:ext xmlns:c16="http://schemas.microsoft.com/office/drawing/2014/chart" uri="{C3380CC4-5D6E-409C-BE32-E72D297353CC}">
              <c16:uniqueId val="{00000009-1C36-42B1-AB90-E6F3DA4613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{42C76EEE-757B-4422-A9EE-7EB05F06153E}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C36-42B1-AB90-E6F3DA4613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{35F00A5C-15E8-41A4-8FF8-99EF9619E50F}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36-42B1-AB90-E6F3DA4613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{05428064-923A-420F-9AB0-AC5ADDAB69BC}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36-42B1-AB90-E6F3DA4613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{58364245-D763-46DD-B0D1-980CF7A96B3F}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36-42B1-AB90-E6F3DA4613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{E5DEFEFF-2C18-4DE7-AC0A-CC97573A3320}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36-42B1-AB90-E6F3DA46138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{E627D504-498D-40C2-9C5B-B8F592FD226B}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C36-42B1-AB90-E6F3DA46138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{EB4F1870-79F9-45BB-A859-A92A477B405E}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C36-42B1-AB90-E6F3DA46138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{C31004AB-2723-4ADC-9FF0-3405AF967C29}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C36-42B1-AB90-E6F3DA46138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{1EA913A5-9CE8-4B97-823A-36EAB2C55B97}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C36-42B1-AB90-E6F3DA4613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1C36-42B1-AB90-E6F3DA461383}"/>
            </c:ext>
          </c:extLst>
        </c:ser>
        <c:dLbls>
          <c:showLegendKey val="0"/>
          <c:showVal val="1"/>
          <c:showCatName val="0"/>
          <c:showSerName val="0"/>
          <c:showPercent val="0"/>
          <c:showBubbleSize val="0"/>
        </c:dLbls>
        <c:axId val="214539264"/>
        <c:axId val="214541440"/>
      </c:scatterChart>
      <c:valAx>
        <c:axId val="214539264"/>
        <c:scaling>
          <c:orientation val="minMax"/>
          <c:max val="61.300000000000004"/>
          <c:min val="5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541440"/>
        <c:crosses val="autoZero"/>
        <c:crossBetween val="midCat"/>
      </c:valAx>
      <c:valAx>
        <c:axId val="214541440"/>
        <c:scaling>
          <c:orientation val="minMax"/>
          <c:max val="6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539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{69DFC5DE-E788-4A7E-B1AA-325CE8EA893E}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1B1-493A-A181-3DA06CF8DA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{96D34132-7CB5-4A7B-A331-D559B9F1BEEE}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B1-493A-A181-3DA06CF8DA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{479DC304-FA60-4513-959C-7A2A86AB6C2A}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B1-493A-A181-3DA06CF8DA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{6982EDDA-74A9-4744-9ED1-FE9740362763}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B1-493A-A181-3DA06CF8DA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{005C6F6F-962C-4CDB-ACAE-A9BD190F66A9}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B1-493A-A181-3DA06CF8DA5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{72CA4D62-8BF1-48DC-B86F-7ECCC5E92EE9}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1B1-493A-A181-3DA06CF8DA5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{1130E93D-AFA5-47B7-AB65-5F070FC73986}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1B1-493A-A181-3DA06CF8DA5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{A9D6FBC7-3F2D-4ED2-A094-6D503700498D}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1B1-493A-A181-3DA06CF8DA5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{1736CD22-E5C2-40F9-BF76-ADDCD04C9E0D}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1B1-493A-A181-3DA06CF8DA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c:v>
                </c:pt>
                <c:pt idx="16">
                  <c:v>9.3000000000000007</c:v>
                </c:pt>
                <c:pt idx="24">
                  <c:v>8.8000000000000007</c:v>
                </c:pt>
                <c:pt idx="32">
                  <c:v>8</c:v>
                </c:pt>
              </c:numCache>
            </c:numRef>
          </c:xVal>
          <c:yVal>
            <c:numRef>
              <c:f>公会計指標分析・財政指標組合せ分析表!$BP$73:$DC$73</c:f>
              <c:numCache>
                <c:formatCode>#,##0.0;"▲ "#,##0.0</c:formatCode>
                <c:ptCount val="40"/>
                <c:pt idx="0">
                  <c:v>3.9</c:v>
                </c:pt>
                <c:pt idx="8">
                  <c:v>36.4</c:v>
                </c:pt>
                <c:pt idx="16">
                  <c:v>30.5</c:v>
                </c:pt>
                <c:pt idx="24">
                  <c:v>38.200000000000003</c:v>
                </c:pt>
                <c:pt idx="32">
                  <c:v>23.4</c:v>
                </c:pt>
              </c:numCache>
            </c:numRef>
          </c:yVal>
          <c:smooth val="0"/>
          <c:extLst>
            <c:ext xmlns:c16="http://schemas.microsoft.com/office/drawing/2014/chart" uri="{C3380CC4-5D6E-409C-BE32-E72D297353CC}">
              <c16:uniqueId val="{00000009-01B1-493A-A181-3DA06CF8DA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{99A7C319-9493-40BA-ACFD-641A2F34F1C8}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1B1-493A-A181-3DA06CF8DA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{BC213108-4B8E-4699-A5C5-B47C2686C131}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B1-493A-A181-3DA06CF8DA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{E88DAB32-8CC7-495D-A692-AA0F557DB992}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B1-493A-A181-3DA06CF8DA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{120B4750-40E6-44B2-B679-224470091D93}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B1-493A-A181-3DA06CF8DA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{3B10630D-2913-482F-9E10-60FC9B66A7B5}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B1-493A-A181-3DA06CF8DA5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{FFADFE88-2CEE-4D5E-B808-6EF012E31B0C}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1B1-493A-A181-3DA06CF8DA5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{436F94A7-C702-47D9-9C1D-6326DE264D8C}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1B1-493A-A181-3DA06CF8DA5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{9F81E4A2-DDB0-4805-AA89-EB0629D1E81D}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1B1-493A-A181-3DA06CF8DA5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{82BD81D1-08C5-4FFD-90B0-1B117CB6D9C1}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1B1-493A-A181-3DA06CF8DA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01B1-493A-A181-3DA06CF8DA5E}"/>
            </c:ext>
          </c:extLst>
        </c:ser>
        <c:dLbls>
          <c:showLegendKey val="0"/>
          <c:showVal val="1"/>
          <c:showCatName val="0"/>
          <c:showSerName val="0"/>
          <c:showPercent val="0"/>
          <c:showBubbleSize val="0"/>
        </c:dLbls>
        <c:axId val="215190144"/>
        <c:axId val="215192320"/>
      </c:scatterChart>
      <c:valAx>
        <c:axId val="215190144"/>
        <c:scaling>
          <c:orientation val="minMax"/>
          <c:max val="11.4"/>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192320"/>
        <c:crosses val="autoZero"/>
        <c:crossBetween val="midCat"/>
      </c:valAx>
      <c:valAx>
        <c:axId val="215192320"/>
        <c:scaling>
          <c:orientation val="minMax"/>
          <c:max val="7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190144"/>
        <c:crosses val="autoZero"/>
        <c:crossBetween val="midCat"/>
        <c:majorUnit val="8.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年度より、公共下水道事業会計における繰出し基準の見直しに伴い、公営企業債の元利償還金に対する繰入額は減少傾向にある。しかし、平成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に実施した新庁舎等整備事業に加え、浅間南麓こもろ医療センター移転新築補助金等の大型普通建設事業の影響により、地方債の新規発行額が増加傾向にあることを踏まえ、今後は事業の精査により新規発行額を抑制し、実質公債費比率の上昇を最小限に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年度まで実施した新庁舎等整備事業に加え、浅間南麓小諸医療センター移転新築補助金等の大型普通建設事業の影響により、将来負担比率は前年度同様高い数値となっている。</a:t>
          </a:r>
        </a:p>
        <a:p>
          <a:r>
            <a:rPr kumimoji="1" lang="ja-JP" altLang="en-US" sz="1400">
              <a:latin typeface="ＭＳ ゴシック" pitchFamily="49" charset="-128"/>
              <a:ea typeface="ＭＳ ゴシック" pitchFamily="49" charset="-128"/>
            </a:rPr>
            <a:t>　一般会計等に係る地方債の現在高が増加傾向にある一方、大型普通建設事業等実施に伴う充当可能基金の減少が急速に進んでいることから、緊急度や住民ニーズを的確に把握した事業の選択により健全財政の運営に努め、将来負担比率の上昇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近年一般財源の不足を補うための基金取り崩が続いており、平成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年度末において基金全体の前年度比はとしては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基金に頼った財政運営から脱却するため、徹底した経費の節減と、既存事業・施設の見直しを進める。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・小諸市地域振興基金：企業立地、人口増加対策、産業振興等地域の振興に資する事業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・小諸市地域福祉基金：耐用年数を超えている老人福祉施設、保育所等の更新、改修費用及びサービス費用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・学校建設準備基金：耐用年数を超えている小学校施設の更新費用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・小諸市職員退職手当基金：職員退職手当対策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・小諸市大津秀子奨学基金：奨学資金（基金の原資となった寄付者の意向による）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・小諸市地域振興基金：企業立地促進事業等の財源として取崩したことによる減少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・小諸市地域福祉基金：寄附及び利子積立による増加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・学校建設準備基金：積立による増加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・小諸市大津秀子奨学基金：貸付額の増加に伴う取崩しによる減少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近年の決算収支の状況では基金積立は難しい状況にあるが、老朽化が進んでいる学校施設等公共施設の更新等に備えた積立を行っていく。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前年度決算剰余金の積立額が取り崩し額を上回ったことによる増。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概ね現在の規模が適正であると認識しており、災害・緊急の事業に備えて同規模を確保する。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年度決算において、地方債残高が市の基本計画に定める財政目標数値を上回ったため、積極的に繰上償還を実施するための財源として活用する。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42,471
41,714
98.55
17,711,972
16,831,759
544,614
9,877,223
19,106,967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当市では、平成２７年度から平成２８年度にかけて、老朽化していた市役所の建替、新駐車場の建設、新図書館と新保健センターの集約化・複合化等により、有形固定資産減価償却率は</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％前半となり、類似団体平均を下回っている。今後も、公共施設等総合管理計画に基づき、長寿命化や集約化・複合化、除却を進め、</a:t>
          </a:r>
          <a:r>
            <a:rPr kumimoji="1" lang="ja-JP" altLang="ja-JP" sz="1100">
              <a:solidFill>
                <a:schemeClr val="dk1"/>
              </a:solidFill>
              <a:effectLst/>
              <a:latin typeface="+mn-lt"/>
              <a:ea typeface="+mn-ea"/>
              <a:cs typeface="+mn-cs"/>
            </a:rPr>
            <a:t>施設の</a:t>
          </a:r>
          <a:r>
            <a:rPr kumimoji="1" lang="ja-JP" altLang="en-US" sz="110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管理を</a:t>
          </a:r>
          <a:r>
            <a:rPr kumimoji="1" lang="ja-JP" altLang="en-US" sz="1100">
              <a:solidFill>
                <a:schemeClr val="dk1"/>
              </a:solidFill>
              <a:effectLst/>
              <a:latin typeface="+mn-lt"/>
              <a:ea typeface="+mn-ea"/>
              <a:cs typeface="+mn-cs"/>
            </a:rPr>
            <a:t>適切に進める。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40958</xdr:rowOff>
    </xdr:from>
    <xdr:to>
      <xdr:col>23</xdr:col>
      <xdr:colOff>136525</xdr:colOff>
      <xdr:row>31</xdr:row>
      <xdr:rowOff>142558</xdr:rowOff>
    </xdr:to>
    <xdr:sp macro="" textlink="">
      <xdr:nvSpPr>
        <xdr:cNvPr id="79" name="楕円 78"/>
        <xdr:cNvSpPr/>
      </xdr:nvSpPr>
      <xdr:spPr>
        <a:xfrm>
          <a:off x="47117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19385</xdr:rowOff>
    </xdr:from>
    <xdr:ext cx="405111" cy="259045"/>
    <xdr:sp macro="" textlink="">
      <xdr:nvSpPr>
        <xdr:cNvPr id="80" name="有形固定資産減価償却率該当値テキスト"/>
        <xdr:cNvSpPr txBox="1"/>
      </xdr:nvSpPr>
      <xdr:spPr>
        <a:xfrm>
          <a:off x="4813300" y="610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22966</xdr:rowOff>
    </xdr:from>
    <xdr:to>
      <xdr:col>19</xdr:col>
      <xdr:colOff>187325</xdr:colOff>
      <xdr:row>31</xdr:row>
      <xdr:rowOff>124566</xdr:rowOff>
    </xdr:to>
    <xdr:sp macro="" textlink="">
      <xdr:nvSpPr>
        <xdr:cNvPr id="81" name="楕円 80"/>
        <xdr:cNvSpPr/>
      </xdr:nvSpPr>
      <xdr:spPr>
        <a:xfrm>
          <a:off x="4000500" y="61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73766</xdr:rowOff>
    </xdr:from>
    <xdr:to>
      <xdr:col>23</xdr:col>
      <xdr:colOff>85725</xdr:colOff>
      <xdr:row>31</xdr:row>
      <xdr:rowOff>91758</xdr:rowOff>
    </xdr:to>
    <xdr:cxnSp macro="">
      <xdr:nvCxnSpPr>
        <xdr:cNvPr id="82" name="直線コネクタ 81"/>
        <xdr:cNvCxnSpPr/>
      </xdr:nvCxnSpPr>
      <xdr:spPr>
        <a:xfrm>
          <a:off x="4051300" y="6160241"/>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51753</xdr:rowOff>
    </xdr:from>
    <xdr:to>
      <xdr:col>15</xdr:col>
      <xdr:colOff>187325</xdr:colOff>
      <xdr:row>31</xdr:row>
      <xdr:rowOff>153353</xdr:rowOff>
    </xdr:to>
    <xdr:sp macro="" textlink="">
      <xdr:nvSpPr>
        <xdr:cNvPr id="83" name="楕円 82"/>
        <xdr:cNvSpPr/>
      </xdr:nvSpPr>
      <xdr:spPr>
        <a:xfrm>
          <a:off x="3238500" y="6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73766</xdr:rowOff>
    </xdr:from>
    <xdr:to>
      <xdr:col>19</xdr:col>
      <xdr:colOff>136525</xdr:colOff>
      <xdr:row>31</xdr:row>
      <xdr:rowOff>102553</xdr:rowOff>
    </xdr:to>
    <xdr:cxnSp macro="">
      <xdr:nvCxnSpPr>
        <xdr:cNvPr id="84" name="直線コネクタ 83"/>
        <xdr:cNvCxnSpPr/>
      </xdr:nvCxnSpPr>
      <xdr:spPr>
        <a:xfrm flipV="1">
          <a:off x="3289300" y="6160241"/>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5"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6"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7"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115693</xdr:rowOff>
    </xdr:from>
    <xdr:ext cx="405111" cy="259045"/>
    <xdr:sp macro="" textlink="">
      <xdr:nvSpPr>
        <xdr:cNvPr id="88" name="n_1mainValue有形固定資産減価償却率"/>
        <xdr:cNvSpPr txBox="1"/>
      </xdr:nvSpPr>
      <xdr:spPr>
        <a:xfrm>
          <a:off x="38360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144480</xdr:rowOff>
    </xdr:from>
    <xdr:ext cx="405111" cy="259045"/>
    <xdr:sp macro="" textlink="">
      <xdr:nvSpPr>
        <xdr:cNvPr id="89" name="n_2mainValue有形固定資産減価償却率"/>
        <xdr:cNvSpPr txBox="1"/>
      </xdr:nvSpPr>
      <xdr:spPr>
        <a:xfrm>
          <a:off x="3086744" y="6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第</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次基本計画の第</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章「財政運営の原則」において、市債残高は標準財政規模の</a:t>
          </a:r>
          <a:r>
            <a:rPr kumimoji="1" lang="en-US" altLang="ja-JP" sz="1050">
              <a:latin typeface="ＭＳ Ｐゴシック" panose="020B0600070205080204" pitchFamily="50" charset="-128"/>
              <a:ea typeface="ＭＳ Ｐゴシック" panose="020B0600070205080204" pitchFamily="50" charset="-128"/>
            </a:rPr>
            <a:t>200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約</a:t>
          </a:r>
          <a:r>
            <a:rPr kumimoji="1" lang="en-US" altLang="ja-JP" sz="1050">
              <a:latin typeface="ＭＳ Ｐゴシック" panose="020B0600070205080204" pitchFamily="50" charset="-128"/>
              <a:ea typeface="ＭＳ Ｐゴシック" panose="020B0600070205080204" pitchFamily="50" charset="-128"/>
            </a:rPr>
            <a:t>200</a:t>
          </a:r>
          <a:r>
            <a:rPr kumimoji="1" lang="ja-JP" altLang="en-US" sz="1050">
              <a:latin typeface="ＭＳ Ｐゴシック" panose="020B0600070205080204" pitchFamily="50" charset="-128"/>
              <a:ea typeface="ＭＳ Ｐゴシック" panose="020B0600070205080204" pitchFamily="50" charset="-128"/>
            </a:rPr>
            <a:t>億円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を上限としている。それを受け、</a:t>
          </a:r>
          <a:r>
            <a:rPr kumimoji="1" lang="ja-JP" altLang="ja-JP" sz="1050">
              <a:solidFill>
                <a:schemeClr val="dk1"/>
              </a:solidFill>
              <a:effectLst/>
              <a:latin typeface="+mn-lt"/>
              <a:ea typeface="+mn-ea"/>
              <a:cs typeface="+mn-cs"/>
            </a:rPr>
            <a:t>財政目標</a:t>
          </a:r>
          <a:r>
            <a:rPr kumimoji="1" lang="ja-JP" altLang="en-US" sz="1050">
              <a:solidFill>
                <a:schemeClr val="dk1"/>
              </a:solidFill>
              <a:effectLst/>
              <a:latin typeface="+mn-lt"/>
              <a:ea typeface="+mn-ea"/>
              <a:cs typeface="+mn-cs"/>
            </a:rPr>
            <a:t>として</a:t>
          </a:r>
          <a:r>
            <a:rPr kumimoji="1" lang="ja-JP" altLang="ja-JP" sz="1050">
              <a:solidFill>
                <a:schemeClr val="dk1"/>
              </a:solidFill>
              <a:effectLst/>
              <a:latin typeface="+mn-lt"/>
              <a:ea typeface="+mn-ea"/>
              <a:cs typeface="+mn-cs"/>
            </a:rPr>
            <a:t>、</a:t>
          </a:r>
          <a:r>
            <a:rPr kumimoji="1" lang="ja-JP" altLang="en-US" sz="1050">
              <a:latin typeface="ＭＳ Ｐゴシック" panose="020B0600070205080204" pitchFamily="50" charset="-128"/>
              <a:ea typeface="ＭＳ Ｐゴシック" panose="020B0600070205080204" pitchFamily="50" charset="-128"/>
            </a:rPr>
            <a:t>市債残高１９０億円以下になるよう努めてきた結果、平成３０年度における</a:t>
          </a:r>
          <a:r>
            <a:rPr kumimoji="1" lang="ja-JP" altLang="ja-JP" sz="1050">
              <a:solidFill>
                <a:schemeClr val="dk1"/>
              </a:solidFill>
              <a:effectLst/>
              <a:latin typeface="+mn-lt"/>
              <a:ea typeface="+mn-ea"/>
              <a:cs typeface="+mn-cs"/>
            </a:rPr>
            <a:t>債務償還比率は</a:t>
          </a:r>
          <a:r>
            <a:rPr kumimoji="1" lang="ja-JP" altLang="en-US" sz="1050">
              <a:latin typeface="ＭＳ Ｐゴシック" panose="020B0600070205080204" pitchFamily="50" charset="-128"/>
              <a:ea typeface="ＭＳ Ｐゴシック" panose="020B0600070205080204" pitchFamily="50" charset="-128"/>
            </a:rPr>
            <a:t>、類似団体平均を１００％以上、下回っている。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しかし、消防庁舎の建替事業や小中学校の大規模改造事業、複合型中心拠点誘導施設の建設等、ハード面での歳出は今後増加の見込みであり、債務償還比率の上昇が考えられる。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銀行等資金の利率見直しに伴い、起債の繰上償還を計画的に行うことや事業の見直し等、将来負担額の軽減に努めていく。</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5"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105162</xdr:rowOff>
    </xdr:from>
    <xdr:to>
      <xdr:col>76</xdr:col>
      <xdr:colOff>73025</xdr:colOff>
      <xdr:row>32</xdr:row>
      <xdr:rowOff>35312</xdr:rowOff>
    </xdr:to>
    <xdr:sp macro="" textlink="">
      <xdr:nvSpPr>
        <xdr:cNvPr id="133" name="楕円 132"/>
        <xdr:cNvSpPr/>
      </xdr:nvSpPr>
      <xdr:spPr>
        <a:xfrm>
          <a:off x="14744700" y="61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83589</xdr:rowOff>
    </xdr:from>
    <xdr:ext cx="469744" cy="259045"/>
    <xdr:sp macro="" textlink="">
      <xdr:nvSpPr>
        <xdr:cNvPr id="134" name="債務償還比率該当値テキスト"/>
        <xdr:cNvSpPr txBox="1"/>
      </xdr:nvSpPr>
      <xdr:spPr>
        <a:xfrm>
          <a:off x="14846300" y="617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51393</xdr:rowOff>
    </xdr:from>
    <xdr:to>
      <xdr:col>72</xdr:col>
      <xdr:colOff>123825</xdr:colOff>
      <xdr:row>31</xdr:row>
      <xdr:rowOff>152993</xdr:rowOff>
    </xdr:to>
    <xdr:sp macro="" textlink="">
      <xdr:nvSpPr>
        <xdr:cNvPr id="135" name="楕円 134"/>
        <xdr:cNvSpPr/>
      </xdr:nvSpPr>
      <xdr:spPr>
        <a:xfrm>
          <a:off x="14033500" y="61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102193</xdr:rowOff>
    </xdr:from>
    <xdr:to>
      <xdr:col>76</xdr:col>
      <xdr:colOff>22225</xdr:colOff>
      <xdr:row>31</xdr:row>
      <xdr:rowOff>155962</xdr:rowOff>
    </xdr:to>
    <xdr:cxnSp macro="">
      <xdr:nvCxnSpPr>
        <xdr:cNvPr id="136" name="直線コネクタ 135"/>
        <xdr:cNvCxnSpPr/>
      </xdr:nvCxnSpPr>
      <xdr:spPr>
        <a:xfrm>
          <a:off x="14084300" y="6188668"/>
          <a:ext cx="711200" cy="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37"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144120</xdr:rowOff>
    </xdr:from>
    <xdr:ext cx="469744" cy="259045"/>
    <xdr:sp macro="" textlink="">
      <xdr:nvSpPr>
        <xdr:cNvPr id="138" name="n_1mainValue債務償還比率"/>
        <xdr:cNvSpPr txBox="1"/>
      </xdr:nvSpPr>
      <xdr:spPr>
        <a:xfrm>
          <a:off x="13836727" y="62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42,471
41,714
98.55
17,711,972
16,831,759
544,614
9,877,223
19,106,967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2" name="楕円 71"/>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3"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149497</xdr:rowOff>
    </xdr:from>
    <xdr:to>
      <xdr:col>20</xdr:col>
      <xdr:colOff>38100</xdr:colOff>
      <xdr:row>39</xdr:row>
      <xdr:rowOff>79647</xdr:rowOff>
    </xdr:to>
    <xdr:sp macro="" textlink="">
      <xdr:nvSpPr>
        <xdr:cNvPr id="74" name="楕円 73"/>
        <xdr:cNvSpPr/>
      </xdr:nvSpPr>
      <xdr:spPr>
        <a:xfrm>
          <a:off x="3746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28847</xdr:rowOff>
    </xdr:from>
    <xdr:to>
      <xdr:col>24</xdr:col>
      <xdr:colOff>63500</xdr:colOff>
      <xdr:row>39</xdr:row>
      <xdr:rowOff>30480</xdr:rowOff>
    </xdr:to>
    <xdr:cxnSp macro="">
      <xdr:nvCxnSpPr>
        <xdr:cNvPr id="75" name="直線コネクタ 74"/>
        <xdr:cNvCxnSpPr/>
      </xdr:nvCxnSpPr>
      <xdr:spPr>
        <a:xfrm>
          <a:off x="3797300" y="671539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9072</xdr:rowOff>
    </xdr:from>
    <xdr:to>
      <xdr:col>15</xdr:col>
      <xdr:colOff>101600</xdr:colOff>
      <xdr:row>39</xdr:row>
      <xdr:rowOff>110672</xdr:rowOff>
    </xdr:to>
    <xdr:sp macro="" textlink="">
      <xdr:nvSpPr>
        <xdr:cNvPr id="76" name="楕円 75"/>
        <xdr:cNvSpPr/>
      </xdr:nvSpPr>
      <xdr:spPr>
        <a:xfrm>
          <a:off x="2857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28847</xdr:rowOff>
    </xdr:from>
    <xdr:to>
      <xdr:col>19</xdr:col>
      <xdr:colOff>177800</xdr:colOff>
      <xdr:row>39</xdr:row>
      <xdr:rowOff>59872</xdr:rowOff>
    </xdr:to>
    <xdr:cxnSp macro="">
      <xdr:nvCxnSpPr>
        <xdr:cNvPr id="77" name="直線コネクタ 76"/>
        <xdr:cNvCxnSpPr/>
      </xdr:nvCxnSpPr>
      <xdr:spPr>
        <a:xfrm flipV="1">
          <a:off x="2908300" y="67153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8"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9"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70774</xdr:rowOff>
    </xdr:from>
    <xdr:ext cx="405111" cy="259045"/>
    <xdr:sp macro="" textlink="">
      <xdr:nvSpPr>
        <xdr:cNvPr id="81" name="n_1mainValue【道路】&#10;有形固定資産減価償却率"/>
        <xdr:cNvSpPr txBox="1"/>
      </xdr:nvSpPr>
      <xdr:spPr>
        <a:xfrm>
          <a:off x="35820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101799</xdr:rowOff>
    </xdr:from>
    <xdr:ext cx="405111" cy="259045"/>
    <xdr:sp macro="" textlink="">
      <xdr:nvSpPr>
        <xdr:cNvPr id="82" name="n_2mainValue【道路】&#10;有形固定資産減価償却率"/>
        <xdr:cNvSpPr txBox="1"/>
      </xdr:nvSpPr>
      <xdr:spPr>
        <a:xfrm>
          <a:off x="2705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1"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72187</xdr:rowOff>
    </xdr:from>
    <xdr:to>
      <xdr:col>55</xdr:col>
      <xdr:colOff>50800</xdr:colOff>
      <xdr:row>40</xdr:row>
      <xdr:rowOff>2337</xdr:rowOff>
    </xdr:to>
    <xdr:sp macro="" textlink="">
      <xdr:nvSpPr>
        <xdr:cNvPr id="121" name="楕円 120"/>
        <xdr:cNvSpPr/>
      </xdr:nvSpPr>
      <xdr:spPr>
        <a:xfrm>
          <a:off x="10426700" y="67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50614</xdr:rowOff>
    </xdr:from>
    <xdr:ext cx="534377" cy="259045"/>
    <xdr:sp macro="" textlink="">
      <xdr:nvSpPr>
        <xdr:cNvPr id="122" name="【道路】&#10;一人当たり延長該当値テキスト"/>
        <xdr:cNvSpPr txBox="1"/>
      </xdr:nvSpPr>
      <xdr:spPr>
        <a:xfrm>
          <a:off x="10515600" y="67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77273</xdr:rowOff>
    </xdr:from>
    <xdr:to>
      <xdr:col>50</xdr:col>
      <xdr:colOff>165100</xdr:colOff>
      <xdr:row>40</xdr:row>
      <xdr:rowOff>7423</xdr:rowOff>
    </xdr:to>
    <xdr:sp macro="" textlink="">
      <xdr:nvSpPr>
        <xdr:cNvPr id="123" name="楕円 122"/>
        <xdr:cNvSpPr/>
      </xdr:nvSpPr>
      <xdr:spPr>
        <a:xfrm>
          <a:off x="9588500" y="67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122987</xdr:rowOff>
    </xdr:from>
    <xdr:to>
      <xdr:col>55</xdr:col>
      <xdr:colOff>0</xdr:colOff>
      <xdr:row>39</xdr:row>
      <xdr:rowOff>128073</xdr:rowOff>
    </xdr:to>
    <xdr:cxnSp macro="">
      <xdr:nvCxnSpPr>
        <xdr:cNvPr id="124" name="直線コネクタ 123"/>
        <xdr:cNvCxnSpPr/>
      </xdr:nvCxnSpPr>
      <xdr:spPr>
        <a:xfrm flipV="1">
          <a:off x="9639300" y="6809537"/>
          <a:ext cx="8382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79997</xdr:rowOff>
    </xdr:from>
    <xdr:to>
      <xdr:col>46</xdr:col>
      <xdr:colOff>38100</xdr:colOff>
      <xdr:row>40</xdr:row>
      <xdr:rowOff>10147</xdr:rowOff>
    </xdr:to>
    <xdr:sp macro="" textlink="">
      <xdr:nvSpPr>
        <xdr:cNvPr id="125" name="楕円 124"/>
        <xdr:cNvSpPr/>
      </xdr:nvSpPr>
      <xdr:spPr>
        <a:xfrm>
          <a:off x="8699500" y="67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128073</xdr:rowOff>
    </xdr:from>
    <xdr:to>
      <xdr:col>50</xdr:col>
      <xdr:colOff>114300</xdr:colOff>
      <xdr:row>39</xdr:row>
      <xdr:rowOff>130797</xdr:rowOff>
    </xdr:to>
    <xdr:cxnSp macro="">
      <xdr:nvCxnSpPr>
        <xdr:cNvPr id="126" name="直線コネクタ 125"/>
        <xdr:cNvCxnSpPr/>
      </xdr:nvCxnSpPr>
      <xdr:spPr>
        <a:xfrm flipV="1">
          <a:off x="8750300" y="681462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7"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8"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170000</xdr:rowOff>
    </xdr:from>
    <xdr:ext cx="534377" cy="259045"/>
    <xdr:sp macro="" textlink="">
      <xdr:nvSpPr>
        <xdr:cNvPr id="130" name="n_1mainValue【道路】&#10;一人当たり延長"/>
        <xdr:cNvSpPr txBox="1"/>
      </xdr:nvSpPr>
      <xdr:spPr>
        <a:xfrm>
          <a:off x="9359411" y="68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1274</xdr:rowOff>
    </xdr:from>
    <xdr:ext cx="534377" cy="259045"/>
    <xdr:sp macro="" textlink="">
      <xdr:nvSpPr>
        <xdr:cNvPr id="131" name="n_2mainValue【道路】&#10;一人当たり延長"/>
        <xdr:cNvSpPr txBox="1"/>
      </xdr:nvSpPr>
      <xdr:spPr>
        <a:xfrm>
          <a:off x="8483111" y="68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72" name="楕円 171"/>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162758</xdr:rowOff>
    </xdr:from>
    <xdr:ext cx="405111" cy="259045"/>
    <xdr:sp macro="" textlink="">
      <xdr:nvSpPr>
        <xdr:cNvPr id="173" name="【橋りょう・トンネル】&#10;有形固定資産減価償却率該当値テキスト"/>
        <xdr:cNvSpPr txBox="1"/>
      </xdr:nvSpPr>
      <xdr:spPr>
        <a:xfrm>
          <a:off x="4673600"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11249</xdr:rowOff>
    </xdr:from>
    <xdr:to>
      <xdr:col>20</xdr:col>
      <xdr:colOff>38100</xdr:colOff>
      <xdr:row>59</xdr:row>
      <xdr:rowOff>112849</xdr:rowOff>
    </xdr:to>
    <xdr:sp macro="" textlink="">
      <xdr:nvSpPr>
        <xdr:cNvPr id="174" name="楕円 173"/>
        <xdr:cNvSpPr/>
      </xdr:nvSpPr>
      <xdr:spPr>
        <a:xfrm>
          <a:off x="3746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62049</xdr:rowOff>
    </xdr:from>
    <xdr:to>
      <xdr:col>24</xdr:col>
      <xdr:colOff>63500</xdr:colOff>
      <xdr:row>59</xdr:row>
      <xdr:rowOff>63681</xdr:rowOff>
    </xdr:to>
    <xdr:cxnSp macro="">
      <xdr:nvCxnSpPr>
        <xdr:cNvPr id="175" name="直線コネクタ 174"/>
        <xdr:cNvCxnSpPr/>
      </xdr:nvCxnSpPr>
      <xdr:spPr>
        <a:xfrm>
          <a:off x="3797300" y="1017759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34109</xdr:rowOff>
    </xdr:from>
    <xdr:to>
      <xdr:col>15</xdr:col>
      <xdr:colOff>101600</xdr:colOff>
      <xdr:row>59</xdr:row>
      <xdr:rowOff>135709</xdr:rowOff>
    </xdr:to>
    <xdr:sp macro="" textlink="">
      <xdr:nvSpPr>
        <xdr:cNvPr id="176" name="楕円 175"/>
        <xdr:cNvSpPr/>
      </xdr:nvSpPr>
      <xdr:spPr>
        <a:xfrm>
          <a:off x="2857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62049</xdr:rowOff>
    </xdr:from>
    <xdr:to>
      <xdr:col>19</xdr:col>
      <xdr:colOff>177800</xdr:colOff>
      <xdr:row>59</xdr:row>
      <xdr:rowOff>84909</xdr:rowOff>
    </xdr:to>
    <xdr:cxnSp macro="">
      <xdr:nvCxnSpPr>
        <xdr:cNvPr id="177" name="直線コネクタ 176"/>
        <xdr:cNvCxnSpPr/>
      </xdr:nvCxnSpPr>
      <xdr:spPr>
        <a:xfrm flipV="1">
          <a:off x="2908300" y="1017759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8"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79"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103976</xdr:rowOff>
    </xdr:from>
    <xdr:ext cx="405111" cy="259045"/>
    <xdr:sp macro="" textlink="">
      <xdr:nvSpPr>
        <xdr:cNvPr id="181" name="n_1mainValue【橋りょう・トンネル】&#10;有形固定資産減価償却率"/>
        <xdr:cNvSpPr txBox="1"/>
      </xdr:nvSpPr>
      <xdr:spPr>
        <a:xfrm>
          <a:off x="35820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126836</xdr:rowOff>
    </xdr:from>
    <xdr:ext cx="405111" cy="259045"/>
    <xdr:sp macro="" textlink="">
      <xdr:nvSpPr>
        <xdr:cNvPr id="182" name="n_2mainValue【橋りょう・トンネル】&#10;有形固定資産減価償却率"/>
        <xdr:cNvSpPr txBox="1"/>
      </xdr:nvSpPr>
      <xdr:spPr>
        <a:xfrm>
          <a:off x="27057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09"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133710</xdr:rowOff>
    </xdr:from>
    <xdr:to>
      <xdr:col>55</xdr:col>
      <xdr:colOff>50800</xdr:colOff>
      <xdr:row>62</xdr:row>
      <xdr:rowOff>63860</xdr:rowOff>
    </xdr:to>
    <xdr:sp macro="" textlink="">
      <xdr:nvSpPr>
        <xdr:cNvPr id="219" name="楕円 218"/>
        <xdr:cNvSpPr/>
      </xdr:nvSpPr>
      <xdr:spPr>
        <a:xfrm>
          <a:off x="10426700" y="1059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112137</xdr:rowOff>
    </xdr:from>
    <xdr:ext cx="599010" cy="259045"/>
    <xdr:sp macro="" textlink="">
      <xdr:nvSpPr>
        <xdr:cNvPr id="220" name="【橋りょう・トンネル】&#10;一人当たり有形固定資産（償却資産）額該当値テキスト"/>
        <xdr:cNvSpPr txBox="1"/>
      </xdr:nvSpPr>
      <xdr:spPr>
        <a:xfrm>
          <a:off x="10515600" y="1057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130920</xdr:rowOff>
    </xdr:from>
    <xdr:to>
      <xdr:col>50</xdr:col>
      <xdr:colOff>165100</xdr:colOff>
      <xdr:row>62</xdr:row>
      <xdr:rowOff>61070</xdr:rowOff>
    </xdr:to>
    <xdr:sp macro="" textlink="">
      <xdr:nvSpPr>
        <xdr:cNvPr id="221" name="楕円 220"/>
        <xdr:cNvSpPr/>
      </xdr:nvSpPr>
      <xdr:spPr>
        <a:xfrm>
          <a:off x="9588500" y="10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10270</xdr:rowOff>
    </xdr:from>
    <xdr:to>
      <xdr:col>55</xdr:col>
      <xdr:colOff>0</xdr:colOff>
      <xdr:row>62</xdr:row>
      <xdr:rowOff>13060</xdr:rowOff>
    </xdr:to>
    <xdr:cxnSp macro="">
      <xdr:nvCxnSpPr>
        <xdr:cNvPr id="222" name="直線コネクタ 221"/>
        <xdr:cNvCxnSpPr/>
      </xdr:nvCxnSpPr>
      <xdr:spPr>
        <a:xfrm>
          <a:off x="9639300" y="10640170"/>
          <a:ext cx="838200" cy="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134450</xdr:rowOff>
    </xdr:from>
    <xdr:to>
      <xdr:col>46</xdr:col>
      <xdr:colOff>38100</xdr:colOff>
      <xdr:row>62</xdr:row>
      <xdr:rowOff>64600</xdr:rowOff>
    </xdr:to>
    <xdr:sp macro="" textlink="">
      <xdr:nvSpPr>
        <xdr:cNvPr id="223" name="楕円 222"/>
        <xdr:cNvSpPr/>
      </xdr:nvSpPr>
      <xdr:spPr>
        <a:xfrm>
          <a:off x="8699500" y="105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10270</xdr:rowOff>
    </xdr:from>
    <xdr:to>
      <xdr:col>50</xdr:col>
      <xdr:colOff>114300</xdr:colOff>
      <xdr:row>62</xdr:row>
      <xdr:rowOff>13800</xdr:rowOff>
    </xdr:to>
    <xdr:cxnSp macro="">
      <xdr:nvCxnSpPr>
        <xdr:cNvPr id="224" name="直線コネクタ 223"/>
        <xdr:cNvCxnSpPr/>
      </xdr:nvCxnSpPr>
      <xdr:spPr>
        <a:xfrm flipV="1">
          <a:off x="8750300" y="10640170"/>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25"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26"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77597</xdr:rowOff>
    </xdr:from>
    <xdr:ext cx="599010" cy="259045"/>
    <xdr:sp macro="" textlink="">
      <xdr:nvSpPr>
        <xdr:cNvPr id="228" name="n_1mainValue【橋りょう・トンネル】&#10;一人当たり有形固定資産（償却資産）額"/>
        <xdr:cNvSpPr txBox="1"/>
      </xdr:nvSpPr>
      <xdr:spPr>
        <a:xfrm>
          <a:off x="9327095" y="1036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81127</xdr:rowOff>
    </xdr:from>
    <xdr:ext cx="599010" cy="259045"/>
    <xdr:sp macro="" textlink="">
      <xdr:nvSpPr>
        <xdr:cNvPr id="229" name="n_2mainValue【橋りょう・トンネル】&#10;一人当たり有形固定資産（償却資産）額"/>
        <xdr:cNvSpPr txBox="1"/>
      </xdr:nvSpPr>
      <xdr:spPr>
        <a:xfrm>
          <a:off x="8450795" y="1036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154939</xdr:rowOff>
    </xdr:from>
    <xdr:to>
      <xdr:col>24</xdr:col>
      <xdr:colOff>114300</xdr:colOff>
      <xdr:row>80</xdr:row>
      <xdr:rowOff>85089</xdr:rowOff>
    </xdr:to>
    <xdr:sp macro="" textlink="">
      <xdr:nvSpPr>
        <xdr:cNvPr id="269" name="楕円 268"/>
        <xdr:cNvSpPr/>
      </xdr:nvSpPr>
      <xdr:spPr>
        <a:xfrm>
          <a:off x="45847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6366</xdr:rowOff>
    </xdr:from>
    <xdr:ext cx="405111" cy="259045"/>
    <xdr:sp macro="" textlink="">
      <xdr:nvSpPr>
        <xdr:cNvPr id="270" name="【公営住宅】&#10;有形固定資産減価償却率該当値テキスト"/>
        <xdr:cNvSpPr txBox="1"/>
      </xdr:nvSpPr>
      <xdr:spPr>
        <a:xfrm>
          <a:off x="467360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156845</xdr:rowOff>
    </xdr:from>
    <xdr:to>
      <xdr:col>20</xdr:col>
      <xdr:colOff>38100</xdr:colOff>
      <xdr:row>80</xdr:row>
      <xdr:rowOff>86995</xdr:rowOff>
    </xdr:to>
    <xdr:sp macro="" textlink="">
      <xdr:nvSpPr>
        <xdr:cNvPr id="271" name="楕円 270"/>
        <xdr:cNvSpPr/>
      </xdr:nvSpPr>
      <xdr:spPr>
        <a:xfrm>
          <a:off x="3746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34289</xdr:rowOff>
    </xdr:from>
    <xdr:to>
      <xdr:col>24</xdr:col>
      <xdr:colOff>63500</xdr:colOff>
      <xdr:row>80</xdr:row>
      <xdr:rowOff>36195</xdr:rowOff>
    </xdr:to>
    <xdr:cxnSp macro="">
      <xdr:nvCxnSpPr>
        <xdr:cNvPr id="272" name="直線コネクタ 271"/>
        <xdr:cNvCxnSpPr/>
      </xdr:nvCxnSpPr>
      <xdr:spPr>
        <a:xfrm flipV="1">
          <a:off x="3797300" y="137502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273" name="楕円 272"/>
        <xdr:cNvSpPr/>
      </xdr:nvSpPr>
      <xdr:spPr>
        <a:xfrm>
          <a:off x="2857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36195</xdr:rowOff>
    </xdr:from>
    <xdr:to>
      <xdr:col>19</xdr:col>
      <xdr:colOff>177800</xdr:colOff>
      <xdr:row>80</xdr:row>
      <xdr:rowOff>64770</xdr:rowOff>
    </xdr:to>
    <xdr:cxnSp macro="">
      <xdr:nvCxnSpPr>
        <xdr:cNvPr id="274" name="直線コネクタ 273"/>
        <xdr:cNvCxnSpPr/>
      </xdr:nvCxnSpPr>
      <xdr:spPr>
        <a:xfrm flipV="1">
          <a:off x="2908300" y="13752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75"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6"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103522</xdr:rowOff>
    </xdr:from>
    <xdr:ext cx="405111" cy="259045"/>
    <xdr:sp macro="" textlink="">
      <xdr:nvSpPr>
        <xdr:cNvPr id="278" name="n_1mainValue【公営住宅】&#10;有形固定資産減価償却率"/>
        <xdr:cNvSpPr txBox="1"/>
      </xdr:nvSpPr>
      <xdr:spPr>
        <a:xfrm>
          <a:off x="35820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279" name="n_2mainValue【公営住宅】&#10;有形固定資産減価償却率"/>
        <xdr:cNvSpPr txBox="1"/>
      </xdr:nvSpPr>
      <xdr:spPr>
        <a:xfrm>
          <a:off x="2705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10"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146340</xdr:rowOff>
    </xdr:from>
    <xdr:to>
      <xdr:col>55</xdr:col>
      <xdr:colOff>50800</xdr:colOff>
      <xdr:row>86</xdr:row>
      <xdr:rowOff>76490</xdr:rowOff>
    </xdr:to>
    <xdr:sp macro="" textlink="">
      <xdr:nvSpPr>
        <xdr:cNvPr id="320" name="楕円 319"/>
        <xdr:cNvSpPr/>
      </xdr:nvSpPr>
      <xdr:spPr>
        <a:xfrm>
          <a:off x="10426700" y="14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65821</xdr:rowOff>
    </xdr:from>
    <xdr:ext cx="469744" cy="259045"/>
    <xdr:sp macro="" textlink="">
      <xdr:nvSpPr>
        <xdr:cNvPr id="321" name="【公営住宅】&#10;一人当たり面積該当値テキスト"/>
        <xdr:cNvSpPr txBox="1"/>
      </xdr:nvSpPr>
      <xdr:spPr>
        <a:xfrm>
          <a:off x="10515600" y="1463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144870</xdr:rowOff>
    </xdr:from>
    <xdr:to>
      <xdr:col>50</xdr:col>
      <xdr:colOff>165100</xdr:colOff>
      <xdr:row>86</xdr:row>
      <xdr:rowOff>75020</xdr:rowOff>
    </xdr:to>
    <xdr:sp macro="" textlink="">
      <xdr:nvSpPr>
        <xdr:cNvPr id="322" name="楕円 321"/>
        <xdr:cNvSpPr/>
      </xdr:nvSpPr>
      <xdr:spPr>
        <a:xfrm>
          <a:off x="9588500" y="147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24220</xdr:rowOff>
    </xdr:from>
    <xdr:to>
      <xdr:col>55</xdr:col>
      <xdr:colOff>0</xdr:colOff>
      <xdr:row>86</xdr:row>
      <xdr:rowOff>25690</xdr:rowOff>
    </xdr:to>
    <xdr:cxnSp macro="">
      <xdr:nvCxnSpPr>
        <xdr:cNvPr id="323" name="直線コネクタ 322"/>
        <xdr:cNvCxnSpPr/>
      </xdr:nvCxnSpPr>
      <xdr:spPr>
        <a:xfrm>
          <a:off x="9639300" y="14768920"/>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145850</xdr:rowOff>
    </xdr:from>
    <xdr:to>
      <xdr:col>46</xdr:col>
      <xdr:colOff>38100</xdr:colOff>
      <xdr:row>86</xdr:row>
      <xdr:rowOff>76000</xdr:rowOff>
    </xdr:to>
    <xdr:sp macro="" textlink="">
      <xdr:nvSpPr>
        <xdr:cNvPr id="324" name="楕円 323"/>
        <xdr:cNvSpPr/>
      </xdr:nvSpPr>
      <xdr:spPr>
        <a:xfrm>
          <a:off x="8699500" y="14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24220</xdr:rowOff>
    </xdr:from>
    <xdr:to>
      <xdr:col>50</xdr:col>
      <xdr:colOff>114300</xdr:colOff>
      <xdr:row>86</xdr:row>
      <xdr:rowOff>25200</xdr:rowOff>
    </xdr:to>
    <xdr:cxnSp macro="">
      <xdr:nvCxnSpPr>
        <xdr:cNvPr id="325" name="直線コネクタ 324"/>
        <xdr:cNvCxnSpPr/>
      </xdr:nvCxnSpPr>
      <xdr:spPr>
        <a:xfrm flipV="1">
          <a:off x="8750300" y="1476892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26"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27"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66147</xdr:rowOff>
    </xdr:from>
    <xdr:ext cx="469744" cy="259045"/>
    <xdr:sp macro="" textlink="">
      <xdr:nvSpPr>
        <xdr:cNvPr id="329" name="n_1mainValue【公営住宅】&#10;一人当たり面積"/>
        <xdr:cNvSpPr txBox="1"/>
      </xdr:nvSpPr>
      <xdr:spPr>
        <a:xfrm>
          <a:off x="9391727" y="148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67127</xdr:rowOff>
    </xdr:from>
    <xdr:ext cx="469744" cy="259045"/>
    <xdr:sp macro="" textlink="">
      <xdr:nvSpPr>
        <xdr:cNvPr id="330" name="n_2mainValue【公営住宅】&#10;一人当たり面積"/>
        <xdr:cNvSpPr txBox="1"/>
      </xdr:nvSpPr>
      <xdr:spPr>
        <a:xfrm>
          <a:off x="8515427" y="148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72" name="直線コネクタ 371"/>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73"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74" name="直線コネクタ 373"/>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77"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78" name="フローチャート: 判断 377"/>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9" name="フローチャート: 判断 378"/>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80" name="フローチャート: 判断 379"/>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81" name="フローチャート: 判断 380"/>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22134</xdr:rowOff>
    </xdr:from>
    <xdr:to>
      <xdr:col>85</xdr:col>
      <xdr:colOff>177800</xdr:colOff>
      <xdr:row>35</xdr:row>
      <xdr:rowOff>123734</xdr:rowOff>
    </xdr:to>
    <xdr:sp macro="" textlink="">
      <xdr:nvSpPr>
        <xdr:cNvPr id="387" name="楕円 386"/>
        <xdr:cNvSpPr/>
      </xdr:nvSpPr>
      <xdr:spPr>
        <a:xfrm>
          <a:off x="162687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45011</xdr:rowOff>
    </xdr:from>
    <xdr:ext cx="405111" cy="259045"/>
    <xdr:sp macro="" textlink="">
      <xdr:nvSpPr>
        <xdr:cNvPr id="388" name="【認定こども園・幼稚園・保育所】&#10;有形固定資産減価償却率該当値テキスト"/>
        <xdr:cNvSpPr txBox="1"/>
      </xdr:nvSpPr>
      <xdr:spPr>
        <a:xfrm>
          <a:off x="16357600" y="58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18869</xdr:rowOff>
    </xdr:from>
    <xdr:to>
      <xdr:col>81</xdr:col>
      <xdr:colOff>101600</xdr:colOff>
      <xdr:row>35</xdr:row>
      <xdr:rowOff>120469</xdr:rowOff>
    </xdr:to>
    <xdr:sp macro="" textlink="">
      <xdr:nvSpPr>
        <xdr:cNvPr id="389" name="楕円 388"/>
        <xdr:cNvSpPr/>
      </xdr:nvSpPr>
      <xdr:spPr>
        <a:xfrm>
          <a:off x="15430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69669</xdr:rowOff>
    </xdr:from>
    <xdr:to>
      <xdr:col>85</xdr:col>
      <xdr:colOff>127000</xdr:colOff>
      <xdr:row>35</xdr:row>
      <xdr:rowOff>72934</xdr:rowOff>
    </xdr:to>
    <xdr:cxnSp macro="">
      <xdr:nvCxnSpPr>
        <xdr:cNvPr id="390" name="直線コネクタ 389"/>
        <xdr:cNvCxnSpPr/>
      </xdr:nvCxnSpPr>
      <xdr:spPr>
        <a:xfrm>
          <a:off x="15481300" y="607041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62956</xdr:rowOff>
    </xdr:from>
    <xdr:to>
      <xdr:col>76</xdr:col>
      <xdr:colOff>165100</xdr:colOff>
      <xdr:row>35</xdr:row>
      <xdr:rowOff>164556</xdr:rowOff>
    </xdr:to>
    <xdr:sp macro="" textlink="">
      <xdr:nvSpPr>
        <xdr:cNvPr id="391" name="楕円 390"/>
        <xdr:cNvSpPr/>
      </xdr:nvSpPr>
      <xdr:spPr>
        <a:xfrm>
          <a:off x="14541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69669</xdr:rowOff>
    </xdr:from>
    <xdr:to>
      <xdr:col>81</xdr:col>
      <xdr:colOff>50800</xdr:colOff>
      <xdr:row>35</xdr:row>
      <xdr:rowOff>113756</xdr:rowOff>
    </xdr:to>
    <xdr:cxnSp macro="">
      <xdr:nvCxnSpPr>
        <xdr:cNvPr id="392" name="直線コネクタ 391"/>
        <xdr:cNvCxnSpPr/>
      </xdr:nvCxnSpPr>
      <xdr:spPr>
        <a:xfrm flipV="1">
          <a:off x="14592300" y="60704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93"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394"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95"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136996</xdr:rowOff>
    </xdr:from>
    <xdr:ext cx="405111" cy="259045"/>
    <xdr:sp macro="" textlink="">
      <xdr:nvSpPr>
        <xdr:cNvPr id="396" name="n_1mainValue【認定こども園・幼稚園・保育所】&#10;有形固定資産減価償却率"/>
        <xdr:cNvSpPr txBox="1"/>
      </xdr:nvSpPr>
      <xdr:spPr>
        <a:xfrm>
          <a:off x="152660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9633</xdr:rowOff>
    </xdr:from>
    <xdr:ext cx="405111" cy="259045"/>
    <xdr:sp macro="" textlink="">
      <xdr:nvSpPr>
        <xdr:cNvPr id="397" name="n_2mainValue【認定こども園・幼稚園・保育所】&#10;有形固定資産減価償却率"/>
        <xdr:cNvSpPr txBox="1"/>
      </xdr:nvSpPr>
      <xdr:spPr>
        <a:xfrm>
          <a:off x="14389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19" name="直線コネクタ 418"/>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0"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1" name="直線コネクタ 420"/>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22"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23" name="直線コネクタ 422"/>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24"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25" name="フローチャート: 判断 424"/>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26" name="フローチャート: 判断 425"/>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7" name="フローチャート: 判断 42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28" name="フローチャート: 判断 427"/>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135128</xdr:rowOff>
    </xdr:from>
    <xdr:to>
      <xdr:col>116</xdr:col>
      <xdr:colOff>114300</xdr:colOff>
      <xdr:row>40</xdr:row>
      <xdr:rowOff>65278</xdr:rowOff>
    </xdr:to>
    <xdr:sp macro="" textlink="">
      <xdr:nvSpPr>
        <xdr:cNvPr id="434" name="楕円 433"/>
        <xdr:cNvSpPr/>
      </xdr:nvSpPr>
      <xdr:spPr>
        <a:xfrm>
          <a:off x="221107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113555</xdr:rowOff>
    </xdr:from>
    <xdr:ext cx="469744" cy="259045"/>
    <xdr:sp macro="" textlink="">
      <xdr:nvSpPr>
        <xdr:cNvPr id="435" name="【認定こども園・幼稚園・保育所】&#10;一人当たり面積該当値テキスト"/>
        <xdr:cNvSpPr txBox="1"/>
      </xdr:nvSpPr>
      <xdr:spPr>
        <a:xfrm>
          <a:off x="22199600"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137414</xdr:rowOff>
    </xdr:from>
    <xdr:to>
      <xdr:col>112</xdr:col>
      <xdr:colOff>38100</xdr:colOff>
      <xdr:row>40</xdr:row>
      <xdr:rowOff>67564</xdr:rowOff>
    </xdr:to>
    <xdr:sp macro="" textlink="">
      <xdr:nvSpPr>
        <xdr:cNvPr id="436" name="楕円 435"/>
        <xdr:cNvSpPr/>
      </xdr:nvSpPr>
      <xdr:spPr>
        <a:xfrm>
          <a:off x="21272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xdr:rowOff>
    </xdr:from>
    <xdr:to>
      <xdr:col>116</xdr:col>
      <xdr:colOff>63500</xdr:colOff>
      <xdr:row>40</xdr:row>
      <xdr:rowOff>16764</xdr:rowOff>
    </xdr:to>
    <xdr:cxnSp macro="">
      <xdr:nvCxnSpPr>
        <xdr:cNvPr id="437" name="直線コネクタ 436"/>
        <xdr:cNvCxnSpPr/>
      </xdr:nvCxnSpPr>
      <xdr:spPr>
        <a:xfrm flipV="1">
          <a:off x="21323300" y="687247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139700</xdr:rowOff>
    </xdr:from>
    <xdr:to>
      <xdr:col>107</xdr:col>
      <xdr:colOff>101600</xdr:colOff>
      <xdr:row>40</xdr:row>
      <xdr:rowOff>69850</xdr:rowOff>
    </xdr:to>
    <xdr:sp macro="" textlink="">
      <xdr:nvSpPr>
        <xdr:cNvPr id="438" name="楕円 437"/>
        <xdr:cNvSpPr/>
      </xdr:nvSpPr>
      <xdr:spPr>
        <a:xfrm>
          <a:off x="2038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xdr:rowOff>
    </xdr:from>
    <xdr:to>
      <xdr:col>111</xdr:col>
      <xdr:colOff>177800</xdr:colOff>
      <xdr:row>40</xdr:row>
      <xdr:rowOff>19050</xdr:rowOff>
    </xdr:to>
    <xdr:cxnSp macro="">
      <xdr:nvCxnSpPr>
        <xdr:cNvPr id="439" name="直線コネクタ 438"/>
        <xdr:cNvCxnSpPr/>
      </xdr:nvCxnSpPr>
      <xdr:spPr>
        <a:xfrm flipV="1">
          <a:off x="20434300" y="68747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40"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41"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42"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58691</xdr:rowOff>
    </xdr:from>
    <xdr:ext cx="469744" cy="259045"/>
    <xdr:sp macro="" textlink="">
      <xdr:nvSpPr>
        <xdr:cNvPr id="443" name="n_1main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60977</xdr:rowOff>
    </xdr:from>
    <xdr:ext cx="469744" cy="259045"/>
    <xdr:sp macro="" textlink="">
      <xdr:nvSpPr>
        <xdr:cNvPr id="444" name="n_2mainValue【認定こども園・幼稚園・保育所】&#10;一人当たり面積"/>
        <xdr:cNvSpPr txBox="1"/>
      </xdr:nvSpPr>
      <xdr:spPr>
        <a:xfrm>
          <a:off x="20199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69" name="直線コネクタ 468"/>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70"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71" name="直線コネクタ 470"/>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72"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73" name="直線コネクタ 472"/>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74"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75" name="フローチャート: 判断 474"/>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76" name="フローチャート: 判断 475"/>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77" name="フローチャート: 判断 476"/>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78" name="フローチャート: 判断 477"/>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69215</xdr:rowOff>
    </xdr:from>
    <xdr:to>
      <xdr:col>85</xdr:col>
      <xdr:colOff>177800</xdr:colOff>
      <xdr:row>59</xdr:row>
      <xdr:rowOff>170815</xdr:rowOff>
    </xdr:to>
    <xdr:sp macro="" textlink="">
      <xdr:nvSpPr>
        <xdr:cNvPr id="484" name="楕円 483"/>
        <xdr:cNvSpPr/>
      </xdr:nvSpPr>
      <xdr:spPr>
        <a:xfrm>
          <a:off x="16268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92092</xdr:rowOff>
    </xdr:from>
    <xdr:ext cx="405111" cy="259045"/>
    <xdr:sp macro="" textlink="">
      <xdr:nvSpPr>
        <xdr:cNvPr id="485" name="【学校施設】&#10;有形固定資産減価償却率該当値テキスト"/>
        <xdr:cNvSpPr txBox="1"/>
      </xdr:nvSpPr>
      <xdr:spPr>
        <a:xfrm>
          <a:off x="16357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126365</xdr:rowOff>
    </xdr:from>
    <xdr:to>
      <xdr:col>81</xdr:col>
      <xdr:colOff>101600</xdr:colOff>
      <xdr:row>59</xdr:row>
      <xdr:rowOff>56515</xdr:rowOff>
    </xdr:to>
    <xdr:sp macro="" textlink="">
      <xdr:nvSpPr>
        <xdr:cNvPr id="486" name="楕円 485"/>
        <xdr:cNvSpPr/>
      </xdr:nvSpPr>
      <xdr:spPr>
        <a:xfrm>
          <a:off x="15430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xdr:rowOff>
    </xdr:from>
    <xdr:to>
      <xdr:col>85</xdr:col>
      <xdr:colOff>127000</xdr:colOff>
      <xdr:row>59</xdr:row>
      <xdr:rowOff>120015</xdr:rowOff>
    </xdr:to>
    <xdr:cxnSp macro="">
      <xdr:nvCxnSpPr>
        <xdr:cNvPr id="487" name="直線コネクタ 486"/>
        <xdr:cNvCxnSpPr/>
      </xdr:nvCxnSpPr>
      <xdr:spPr>
        <a:xfrm>
          <a:off x="15481300" y="1012126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88" name="楕円 487"/>
        <xdr:cNvSpPr/>
      </xdr:nvSpPr>
      <xdr:spPr>
        <a:xfrm>
          <a:off x="14541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xdr:rowOff>
    </xdr:from>
    <xdr:to>
      <xdr:col>81</xdr:col>
      <xdr:colOff>50800</xdr:colOff>
      <xdr:row>59</xdr:row>
      <xdr:rowOff>49530</xdr:rowOff>
    </xdr:to>
    <xdr:cxnSp macro="">
      <xdr:nvCxnSpPr>
        <xdr:cNvPr id="489" name="直線コネクタ 488"/>
        <xdr:cNvCxnSpPr/>
      </xdr:nvCxnSpPr>
      <xdr:spPr>
        <a:xfrm flipV="1">
          <a:off x="14592300" y="101212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90"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491"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92"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73042</xdr:rowOff>
    </xdr:from>
    <xdr:ext cx="405111" cy="259045"/>
    <xdr:sp macro="" textlink="">
      <xdr:nvSpPr>
        <xdr:cNvPr id="493" name="n_1mainValue【学校施設】&#10;有形固定資産減価償却率"/>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494" name="n_2main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8" name="テキスト ボックス 507"/>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10" name="テキスト ボックス 509"/>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12" name="テキスト ボックス 511"/>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16" name="直線コネクタ 515"/>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17"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18" name="直線コネクタ 517"/>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19"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20" name="直線コネクタ 519"/>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21"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22" name="フローチャート: 判断 521"/>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23" name="フローチャート: 判断 522"/>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24" name="フローチャート: 判断 523"/>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25" name="フローチャート: 判断 524"/>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52573</xdr:rowOff>
    </xdr:from>
    <xdr:to>
      <xdr:col>116</xdr:col>
      <xdr:colOff>114300</xdr:colOff>
      <xdr:row>63</xdr:row>
      <xdr:rowOff>154173</xdr:rowOff>
    </xdr:to>
    <xdr:sp macro="" textlink="">
      <xdr:nvSpPr>
        <xdr:cNvPr id="531" name="楕円 530"/>
        <xdr:cNvSpPr/>
      </xdr:nvSpPr>
      <xdr:spPr>
        <a:xfrm>
          <a:off x="22110700" y="108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32"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49784</xdr:rowOff>
    </xdr:from>
    <xdr:to>
      <xdr:col>112</xdr:col>
      <xdr:colOff>38100</xdr:colOff>
      <xdr:row>63</xdr:row>
      <xdr:rowOff>151384</xdr:rowOff>
    </xdr:to>
    <xdr:sp macro="" textlink="">
      <xdr:nvSpPr>
        <xdr:cNvPr id="533" name="楕円 532"/>
        <xdr:cNvSpPr/>
      </xdr:nvSpPr>
      <xdr:spPr>
        <a:xfrm>
          <a:off x="21272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100584</xdr:rowOff>
    </xdr:from>
    <xdr:to>
      <xdr:col>116</xdr:col>
      <xdr:colOff>63500</xdr:colOff>
      <xdr:row>63</xdr:row>
      <xdr:rowOff>103373</xdr:rowOff>
    </xdr:to>
    <xdr:cxnSp macro="">
      <xdr:nvCxnSpPr>
        <xdr:cNvPr id="534" name="直線コネクタ 533"/>
        <xdr:cNvCxnSpPr/>
      </xdr:nvCxnSpPr>
      <xdr:spPr>
        <a:xfrm>
          <a:off x="21323300" y="10901934"/>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49738</xdr:rowOff>
    </xdr:from>
    <xdr:to>
      <xdr:col>107</xdr:col>
      <xdr:colOff>101600</xdr:colOff>
      <xdr:row>63</xdr:row>
      <xdr:rowOff>151338</xdr:rowOff>
    </xdr:to>
    <xdr:sp macro="" textlink="">
      <xdr:nvSpPr>
        <xdr:cNvPr id="535" name="楕円 534"/>
        <xdr:cNvSpPr/>
      </xdr:nvSpPr>
      <xdr:spPr>
        <a:xfrm>
          <a:off x="20383500" y="1085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100538</xdr:rowOff>
    </xdr:from>
    <xdr:to>
      <xdr:col>111</xdr:col>
      <xdr:colOff>177800</xdr:colOff>
      <xdr:row>63</xdr:row>
      <xdr:rowOff>100584</xdr:rowOff>
    </xdr:to>
    <xdr:cxnSp macro="">
      <xdr:nvCxnSpPr>
        <xdr:cNvPr id="536" name="直線コネクタ 535"/>
        <xdr:cNvCxnSpPr/>
      </xdr:nvCxnSpPr>
      <xdr:spPr>
        <a:xfrm>
          <a:off x="20434300" y="1090188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37"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38"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39"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142511</xdr:rowOff>
    </xdr:from>
    <xdr:ext cx="469744" cy="259045"/>
    <xdr:sp macro="" textlink="">
      <xdr:nvSpPr>
        <xdr:cNvPr id="540" name="n_1mainValue【学校施設】&#10;一人当たり面積"/>
        <xdr:cNvSpPr txBox="1"/>
      </xdr:nvSpPr>
      <xdr:spPr>
        <a:xfrm>
          <a:off x="210757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142465</xdr:rowOff>
    </xdr:from>
    <xdr:ext cx="469744" cy="259045"/>
    <xdr:sp macro="" textlink="">
      <xdr:nvSpPr>
        <xdr:cNvPr id="541" name="n_2mainValue【学校施設】&#10;一人当たり面積"/>
        <xdr:cNvSpPr txBox="1"/>
      </xdr:nvSpPr>
      <xdr:spPr>
        <a:xfrm>
          <a:off x="20199427" y="1094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2" name="直線コネクタ 5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3" name="テキスト ボックス 5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4" name="直線コネクタ 5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5" name="テキスト ボックス 5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6" name="直線コネクタ 5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7" name="テキスト ボックス 5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8" name="直線コネクタ 5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9" name="テキスト ボックス 5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0" name="直線コネクタ 5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1" name="テキスト ボックス 5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2" name="直線コネクタ 5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3" name="テキスト ボックス 5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67" name="直線コネクタ 56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6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69" name="直線コネクタ 56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1" name="直線コネクタ 57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572" name="【児童館】&#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73" name="フローチャート: 判断 57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74" name="フローチャート: 判断 57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75" name="フローチャート: 判断 57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76" name="フローチャート: 判断 57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11793</xdr:rowOff>
    </xdr:from>
    <xdr:to>
      <xdr:col>85</xdr:col>
      <xdr:colOff>177800</xdr:colOff>
      <xdr:row>82</xdr:row>
      <xdr:rowOff>113393</xdr:rowOff>
    </xdr:to>
    <xdr:sp macro="" textlink="">
      <xdr:nvSpPr>
        <xdr:cNvPr id="582" name="楕円 581"/>
        <xdr:cNvSpPr/>
      </xdr:nvSpPr>
      <xdr:spPr>
        <a:xfrm>
          <a:off x="162687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161670</xdr:rowOff>
    </xdr:from>
    <xdr:ext cx="405111" cy="259045"/>
    <xdr:sp macro="" textlink="">
      <xdr:nvSpPr>
        <xdr:cNvPr id="583" name="【児童館】&#10;有形固定資産減価償却率該当値テキスト"/>
        <xdr:cNvSpPr txBox="1"/>
      </xdr:nvSpPr>
      <xdr:spPr>
        <a:xfrm>
          <a:off x="16357600"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584" name="楕円 583"/>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62593</xdr:rowOff>
    </xdr:to>
    <xdr:cxnSp macro="">
      <xdr:nvCxnSpPr>
        <xdr:cNvPr id="585" name="直線コネクタ 584"/>
        <xdr:cNvCxnSpPr/>
      </xdr:nvCxnSpPr>
      <xdr:spPr>
        <a:xfrm>
          <a:off x="15481300" y="14062711"/>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137523</xdr:rowOff>
    </xdr:from>
    <xdr:to>
      <xdr:col>76</xdr:col>
      <xdr:colOff>165100</xdr:colOff>
      <xdr:row>83</xdr:row>
      <xdr:rowOff>67673</xdr:rowOff>
    </xdr:to>
    <xdr:sp macro="" textlink="">
      <xdr:nvSpPr>
        <xdr:cNvPr id="586" name="楕円 585"/>
        <xdr:cNvSpPr/>
      </xdr:nvSpPr>
      <xdr:spPr>
        <a:xfrm>
          <a:off x="14541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83</xdr:row>
      <xdr:rowOff>16873</xdr:rowOff>
    </xdr:to>
    <xdr:cxnSp macro="">
      <xdr:nvCxnSpPr>
        <xdr:cNvPr id="587" name="直線コネクタ 586"/>
        <xdr:cNvCxnSpPr/>
      </xdr:nvCxnSpPr>
      <xdr:spPr>
        <a:xfrm flipV="1">
          <a:off x="14592300" y="14062711"/>
          <a:ext cx="889000" cy="18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588"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589"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90"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45738</xdr:rowOff>
    </xdr:from>
    <xdr:ext cx="405111" cy="259045"/>
    <xdr:sp macro="" textlink="">
      <xdr:nvSpPr>
        <xdr:cNvPr id="591" name="n_1mainValue【児童館】&#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58800</xdr:rowOff>
    </xdr:from>
    <xdr:ext cx="405111" cy="259045"/>
    <xdr:sp macro="" textlink="">
      <xdr:nvSpPr>
        <xdr:cNvPr id="592" name="n_2mainValue【児童館】&#10;有形固定資産減価償却率"/>
        <xdr:cNvSpPr txBox="1"/>
      </xdr:nvSpPr>
      <xdr:spPr>
        <a:xfrm>
          <a:off x="14389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3" name="直線コネクタ 60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4" name="テキスト ボックス 60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5" name="直線コネクタ 60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6" name="テキスト ボックス 60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7" name="直線コネクタ 60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8" name="テキスト ボックス 60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9" name="直線コネクタ 60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0" name="テキスト ボックス 60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1" name="直線コネクタ 61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2" name="テキスト ボックス 61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3" name="直線コネクタ 61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4" name="テキスト ボックス 61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18" name="直線コネクタ 617"/>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19"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20" name="直線コネクタ 619"/>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21"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22" name="直線コネクタ 621"/>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3"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4" name="フローチャート: 判断 623"/>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25" name="フローチャート: 判断 624"/>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26" name="フローチャート: 判断 625"/>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27" name="フローチャート: 判断 626"/>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633" name="楕円 632"/>
        <xdr:cNvSpPr/>
      </xdr:nvSpPr>
      <xdr:spPr>
        <a:xfrm>
          <a:off x="22110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148970</xdr:rowOff>
    </xdr:from>
    <xdr:ext cx="469744" cy="259045"/>
    <xdr:sp macro="" textlink="">
      <xdr:nvSpPr>
        <xdr:cNvPr id="634" name="【児童館】&#10;一人当たり面積該当値テキスト"/>
        <xdr:cNvSpPr txBox="1"/>
      </xdr:nvSpPr>
      <xdr:spPr>
        <a:xfrm>
          <a:off x="221996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126093</xdr:rowOff>
    </xdr:from>
    <xdr:to>
      <xdr:col>112</xdr:col>
      <xdr:colOff>38100</xdr:colOff>
      <xdr:row>82</xdr:row>
      <xdr:rowOff>56243</xdr:rowOff>
    </xdr:to>
    <xdr:sp macro="" textlink="">
      <xdr:nvSpPr>
        <xdr:cNvPr id="635" name="楕円 634"/>
        <xdr:cNvSpPr/>
      </xdr:nvSpPr>
      <xdr:spPr>
        <a:xfrm>
          <a:off x="2127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5443</xdr:rowOff>
    </xdr:from>
    <xdr:to>
      <xdr:col>116</xdr:col>
      <xdr:colOff>63500</xdr:colOff>
      <xdr:row>82</xdr:row>
      <xdr:rowOff>5443</xdr:rowOff>
    </xdr:to>
    <xdr:cxnSp macro="">
      <xdr:nvCxnSpPr>
        <xdr:cNvPr id="636" name="直線コネクタ 635"/>
        <xdr:cNvCxnSpPr/>
      </xdr:nvCxnSpPr>
      <xdr:spPr>
        <a:xfrm>
          <a:off x="21323300" y="1406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126093</xdr:rowOff>
    </xdr:from>
    <xdr:to>
      <xdr:col>107</xdr:col>
      <xdr:colOff>101600</xdr:colOff>
      <xdr:row>82</xdr:row>
      <xdr:rowOff>56243</xdr:rowOff>
    </xdr:to>
    <xdr:sp macro="" textlink="">
      <xdr:nvSpPr>
        <xdr:cNvPr id="637" name="楕円 636"/>
        <xdr:cNvSpPr/>
      </xdr:nvSpPr>
      <xdr:spPr>
        <a:xfrm>
          <a:off x="20383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5443</xdr:rowOff>
    </xdr:from>
    <xdr:to>
      <xdr:col>111</xdr:col>
      <xdr:colOff>177800</xdr:colOff>
      <xdr:row>82</xdr:row>
      <xdr:rowOff>5443</xdr:rowOff>
    </xdr:to>
    <xdr:cxnSp macro="">
      <xdr:nvCxnSpPr>
        <xdr:cNvPr id="638" name="直線コネクタ 637"/>
        <xdr:cNvCxnSpPr/>
      </xdr:nvCxnSpPr>
      <xdr:spPr>
        <a:xfrm>
          <a:off x="20434300" y="1406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39"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40"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41"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72770</xdr:rowOff>
    </xdr:from>
    <xdr:ext cx="469744" cy="259045"/>
    <xdr:sp macro="" textlink="">
      <xdr:nvSpPr>
        <xdr:cNvPr id="642" name="n_1mainValue【児童館】&#10;一人当たり面積"/>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643" name="n_2mainValue【児童館】&#10;一人当たり面積"/>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69" name="直線コネクタ 668"/>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70"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71" name="直線コネクタ 670"/>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4"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75" name="フローチャート: 判断 674"/>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76" name="フローチャート: 判断 675"/>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77" name="フローチャート: 判断 676"/>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78" name="フローチャート: 判断 677"/>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684" name="楕円 683"/>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685" name="【公民館】&#10;有形固定資産減価償却率該当値テキスト"/>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170724</xdr:rowOff>
    </xdr:from>
    <xdr:to>
      <xdr:col>81</xdr:col>
      <xdr:colOff>101600</xdr:colOff>
      <xdr:row>102</xdr:row>
      <xdr:rowOff>100874</xdr:rowOff>
    </xdr:to>
    <xdr:sp macro="" textlink="">
      <xdr:nvSpPr>
        <xdr:cNvPr id="686" name="楕円 685"/>
        <xdr:cNvSpPr/>
      </xdr:nvSpPr>
      <xdr:spPr>
        <a:xfrm>
          <a:off x="15430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50074</xdr:rowOff>
    </xdr:from>
    <xdr:to>
      <xdr:col>85</xdr:col>
      <xdr:colOff>127000</xdr:colOff>
      <xdr:row>102</xdr:row>
      <xdr:rowOff>157843</xdr:rowOff>
    </xdr:to>
    <xdr:cxnSp macro="">
      <xdr:nvCxnSpPr>
        <xdr:cNvPr id="687" name="直線コネクタ 686"/>
        <xdr:cNvCxnSpPr/>
      </xdr:nvCxnSpPr>
      <xdr:spPr>
        <a:xfrm>
          <a:off x="15481300" y="17537974"/>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688" name="楕円 687"/>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50074</xdr:rowOff>
    </xdr:from>
    <xdr:to>
      <xdr:col>81</xdr:col>
      <xdr:colOff>50800</xdr:colOff>
      <xdr:row>103</xdr:row>
      <xdr:rowOff>19050</xdr:rowOff>
    </xdr:to>
    <xdr:cxnSp macro="">
      <xdr:nvCxnSpPr>
        <xdr:cNvPr id="689" name="直線コネクタ 688"/>
        <xdr:cNvCxnSpPr/>
      </xdr:nvCxnSpPr>
      <xdr:spPr>
        <a:xfrm flipV="1">
          <a:off x="14592300" y="17537974"/>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90"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91"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92"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117401</xdr:rowOff>
    </xdr:from>
    <xdr:ext cx="405111" cy="259045"/>
    <xdr:sp macro="" textlink="">
      <xdr:nvSpPr>
        <xdr:cNvPr id="693" name="n_1mainValue【公民館】&#10;有形固定資産減価償却率"/>
        <xdr:cNvSpPr txBox="1"/>
      </xdr:nvSpPr>
      <xdr:spPr>
        <a:xfrm>
          <a:off x="15266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694" name="n_2mainValue【公民館】&#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0" name="直線コネクタ 719"/>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1"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2" name="直線コネクタ 721"/>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3"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4" name="直線コネクタ 723"/>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5"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6" name="フローチャート: 判断 725"/>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27" name="フローチャート: 判断 726"/>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8" name="フローチャート: 判断 727"/>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29" name="フローチャート: 判断 728"/>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107043</xdr:rowOff>
    </xdr:from>
    <xdr:to>
      <xdr:col>116</xdr:col>
      <xdr:colOff>114300</xdr:colOff>
      <xdr:row>109</xdr:row>
      <xdr:rowOff>37193</xdr:rowOff>
    </xdr:to>
    <xdr:sp macro="" textlink="">
      <xdr:nvSpPr>
        <xdr:cNvPr id="735" name="楕円 734"/>
        <xdr:cNvSpPr/>
      </xdr:nvSpPr>
      <xdr:spPr>
        <a:xfrm>
          <a:off x="221107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21970</xdr:rowOff>
    </xdr:from>
    <xdr:ext cx="469744" cy="259045"/>
    <xdr:sp macro="" textlink="">
      <xdr:nvSpPr>
        <xdr:cNvPr id="736" name="【公民館】&#10;一人当たり面積該当値テキスト"/>
        <xdr:cNvSpPr txBox="1"/>
      </xdr:nvSpPr>
      <xdr:spPr>
        <a:xfrm>
          <a:off x="22199600" y="1853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107043</xdr:rowOff>
    </xdr:from>
    <xdr:to>
      <xdr:col>112</xdr:col>
      <xdr:colOff>38100</xdr:colOff>
      <xdr:row>109</xdr:row>
      <xdr:rowOff>37193</xdr:rowOff>
    </xdr:to>
    <xdr:sp macro="" textlink="">
      <xdr:nvSpPr>
        <xdr:cNvPr id="737" name="楕円 736"/>
        <xdr:cNvSpPr/>
      </xdr:nvSpPr>
      <xdr:spPr>
        <a:xfrm>
          <a:off x="21272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157843</xdr:rowOff>
    </xdr:from>
    <xdr:to>
      <xdr:col>116</xdr:col>
      <xdr:colOff>63500</xdr:colOff>
      <xdr:row>108</xdr:row>
      <xdr:rowOff>157843</xdr:rowOff>
    </xdr:to>
    <xdr:cxnSp macro="">
      <xdr:nvCxnSpPr>
        <xdr:cNvPr id="738" name="直線コネクタ 737"/>
        <xdr:cNvCxnSpPr/>
      </xdr:nvCxnSpPr>
      <xdr:spPr>
        <a:xfrm>
          <a:off x="21323300" y="1867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107043</xdr:rowOff>
    </xdr:from>
    <xdr:to>
      <xdr:col>107</xdr:col>
      <xdr:colOff>101600</xdr:colOff>
      <xdr:row>109</xdr:row>
      <xdr:rowOff>37193</xdr:rowOff>
    </xdr:to>
    <xdr:sp macro="" textlink="">
      <xdr:nvSpPr>
        <xdr:cNvPr id="739" name="楕円 738"/>
        <xdr:cNvSpPr/>
      </xdr:nvSpPr>
      <xdr:spPr>
        <a:xfrm>
          <a:off x="20383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157843</xdr:rowOff>
    </xdr:from>
    <xdr:to>
      <xdr:col>111</xdr:col>
      <xdr:colOff>177800</xdr:colOff>
      <xdr:row>108</xdr:row>
      <xdr:rowOff>157843</xdr:rowOff>
    </xdr:to>
    <xdr:cxnSp macro="">
      <xdr:nvCxnSpPr>
        <xdr:cNvPr id="740" name="直線コネクタ 739"/>
        <xdr:cNvCxnSpPr/>
      </xdr:nvCxnSpPr>
      <xdr:spPr>
        <a:xfrm>
          <a:off x="20434300" y="1867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41"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42"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43"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28320</xdr:rowOff>
    </xdr:from>
    <xdr:ext cx="469744" cy="259045"/>
    <xdr:sp macro="" textlink="">
      <xdr:nvSpPr>
        <xdr:cNvPr id="744" name="n_1mainValue【公民館】&#10;一人当たり面積"/>
        <xdr:cNvSpPr txBox="1"/>
      </xdr:nvSpPr>
      <xdr:spPr>
        <a:xfrm>
          <a:off x="210757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28320</xdr:rowOff>
    </xdr:from>
    <xdr:ext cx="469744" cy="259045"/>
    <xdr:sp macro="" textlink="">
      <xdr:nvSpPr>
        <xdr:cNvPr id="745" name="n_2mainValue【公民館】&#10;一人当たり面積"/>
        <xdr:cNvSpPr txBox="1"/>
      </xdr:nvSpPr>
      <xdr:spPr>
        <a:xfrm>
          <a:off x="20199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認定子ども園・幼稚園・保育所、消防施設であり、特に低くなっている施設は、庁舎、図書館、保健センター・保健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学校施設については、平成３０年度に野岸小学校の改築事業を行う等、将来的な小学校の統廃合を見据え、計画的に大規模改修を行っていくことで、有形固定資産減価償却率の上昇を抑える。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a:t>
          </a:r>
          <a:r>
            <a:rPr kumimoji="1" lang="ja-JP" altLang="ja-JP" sz="1300">
              <a:solidFill>
                <a:schemeClr val="dk1"/>
              </a:solidFill>
              <a:effectLst/>
              <a:latin typeface="+mn-lt"/>
              <a:ea typeface="+mn-ea"/>
              <a:cs typeface="+mn-cs"/>
            </a:rPr>
            <a:t>認定子ども園・幼稚園・保育所</a:t>
          </a:r>
          <a:r>
            <a:rPr kumimoji="1" lang="ja-JP" altLang="en-US" sz="1300">
              <a:solidFill>
                <a:schemeClr val="dk1"/>
              </a:solidFill>
              <a:effectLst/>
              <a:latin typeface="+mn-lt"/>
              <a:ea typeface="+mn-ea"/>
              <a:cs typeface="+mn-cs"/>
            </a:rPr>
            <a:t>については、令和２年度から令和３年度にかけて、老朽化が進んでおり、防災上懸念される立地条件の中央保育園・芦原保育園を移転・統合し、新保育園を建設する計画である。これは、公共施設等適正管理推進事業債の集約化・複合化事業に該当し、一人当たり面積について減少する見込みであり、今後の維持管理費用の減少も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42,471
41,714
98.55
17,711,972
16,831,759
544,614
9,877,223
19,106,967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63500</xdr:rowOff>
    </xdr:from>
    <xdr:to>
      <xdr:col>24</xdr:col>
      <xdr:colOff>114300</xdr:colOff>
      <xdr:row>41</xdr:row>
      <xdr:rowOff>165100</xdr:rowOff>
    </xdr:to>
    <xdr:sp macro="" textlink="">
      <xdr:nvSpPr>
        <xdr:cNvPr id="70" name="楕円 69"/>
        <xdr:cNvSpPr/>
      </xdr:nvSpPr>
      <xdr:spPr>
        <a:xfrm>
          <a:off x="4584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149877</xdr:rowOff>
    </xdr:from>
    <xdr:ext cx="340478" cy="259045"/>
    <xdr:sp macro="" textlink="">
      <xdr:nvSpPr>
        <xdr:cNvPr id="71" name="【図書館】&#10;有形固定資産減価償却率該当値テキスト"/>
        <xdr:cNvSpPr txBox="1"/>
      </xdr:nvSpPr>
      <xdr:spPr>
        <a:xfrm>
          <a:off x="4673600" y="7007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63500</xdr:rowOff>
    </xdr:from>
    <xdr:to>
      <xdr:col>20</xdr:col>
      <xdr:colOff>38100</xdr:colOff>
      <xdr:row>41</xdr:row>
      <xdr:rowOff>165100</xdr:rowOff>
    </xdr:to>
    <xdr:sp macro="" textlink="">
      <xdr:nvSpPr>
        <xdr:cNvPr id="72" name="楕円 71"/>
        <xdr:cNvSpPr/>
      </xdr:nvSpPr>
      <xdr:spPr>
        <a:xfrm>
          <a:off x="3746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114300</xdr:rowOff>
    </xdr:from>
    <xdr:to>
      <xdr:col>24</xdr:col>
      <xdr:colOff>63500</xdr:colOff>
      <xdr:row>41</xdr:row>
      <xdr:rowOff>114300</xdr:rowOff>
    </xdr:to>
    <xdr:cxnSp macro="">
      <xdr:nvCxnSpPr>
        <xdr:cNvPr id="73" name="直線コネクタ 72"/>
        <xdr:cNvCxnSpPr/>
      </xdr:nvCxnSpPr>
      <xdr:spPr>
        <a:xfrm>
          <a:off x="3797300" y="714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110490</xdr:rowOff>
    </xdr:from>
    <xdr:to>
      <xdr:col>15</xdr:col>
      <xdr:colOff>101600</xdr:colOff>
      <xdr:row>42</xdr:row>
      <xdr:rowOff>40640</xdr:rowOff>
    </xdr:to>
    <xdr:sp macro="" textlink="">
      <xdr:nvSpPr>
        <xdr:cNvPr id="74" name="楕円 73"/>
        <xdr:cNvSpPr/>
      </xdr:nvSpPr>
      <xdr:spPr>
        <a:xfrm>
          <a:off x="28575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114300</xdr:rowOff>
    </xdr:from>
    <xdr:to>
      <xdr:col>19</xdr:col>
      <xdr:colOff>177800</xdr:colOff>
      <xdr:row>41</xdr:row>
      <xdr:rowOff>161290</xdr:rowOff>
    </xdr:to>
    <xdr:cxnSp macro="">
      <xdr:nvCxnSpPr>
        <xdr:cNvPr id="75" name="直線コネクタ 74"/>
        <xdr:cNvCxnSpPr/>
      </xdr:nvCxnSpPr>
      <xdr:spPr>
        <a:xfrm flipV="1">
          <a:off x="2908300" y="714375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6"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7"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156227</xdr:rowOff>
    </xdr:from>
    <xdr:ext cx="340478" cy="259045"/>
    <xdr:sp macro="" textlink="">
      <xdr:nvSpPr>
        <xdr:cNvPr id="79" name="n_1mainValue【図書館】&#10;有形固定資産減価償却率"/>
        <xdr:cNvSpPr txBox="1"/>
      </xdr:nvSpPr>
      <xdr:spPr>
        <a:xfrm>
          <a:off x="3614361" y="718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31767</xdr:rowOff>
    </xdr:from>
    <xdr:ext cx="340478" cy="259045"/>
    <xdr:sp macro="" textlink="">
      <xdr:nvSpPr>
        <xdr:cNvPr id="80" name="n_2mainValue【図書館】&#10;有形固定資産減価償却率"/>
        <xdr:cNvSpPr txBox="1"/>
      </xdr:nvSpPr>
      <xdr:spPr>
        <a:xfrm>
          <a:off x="2738061" y="7232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5"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xdr:rowOff>
    </xdr:from>
    <xdr:to>
      <xdr:col>55</xdr:col>
      <xdr:colOff>50800</xdr:colOff>
      <xdr:row>39</xdr:row>
      <xdr:rowOff>104140</xdr:rowOff>
    </xdr:to>
    <xdr:sp macro="" textlink="">
      <xdr:nvSpPr>
        <xdr:cNvPr id="115" name="楕円 114"/>
        <xdr:cNvSpPr/>
      </xdr:nvSpPr>
      <xdr:spPr>
        <a:xfrm>
          <a:off x="10426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152417</xdr:rowOff>
    </xdr:from>
    <xdr:ext cx="469744" cy="259045"/>
    <xdr:sp macro="" textlink="">
      <xdr:nvSpPr>
        <xdr:cNvPr id="116" name="【図書館】&#10;一人当たり面積該当値テキスト"/>
        <xdr:cNvSpPr txBox="1"/>
      </xdr:nvSpPr>
      <xdr:spPr>
        <a:xfrm>
          <a:off x="10515600"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xdr:rowOff>
    </xdr:from>
    <xdr:to>
      <xdr:col>50</xdr:col>
      <xdr:colOff>165100</xdr:colOff>
      <xdr:row>39</xdr:row>
      <xdr:rowOff>104140</xdr:rowOff>
    </xdr:to>
    <xdr:sp macro="" textlink="">
      <xdr:nvSpPr>
        <xdr:cNvPr id="117" name="楕円 116"/>
        <xdr:cNvSpPr/>
      </xdr:nvSpPr>
      <xdr:spPr>
        <a:xfrm>
          <a:off x="958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53340</xdr:rowOff>
    </xdr:from>
    <xdr:to>
      <xdr:col>55</xdr:col>
      <xdr:colOff>0</xdr:colOff>
      <xdr:row>39</xdr:row>
      <xdr:rowOff>53340</xdr:rowOff>
    </xdr:to>
    <xdr:cxnSp macro="">
      <xdr:nvCxnSpPr>
        <xdr:cNvPr id="118" name="直線コネクタ 117"/>
        <xdr:cNvCxnSpPr/>
      </xdr:nvCxnSpPr>
      <xdr:spPr>
        <a:xfrm>
          <a:off x="9639300" y="6739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xdr:rowOff>
    </xdr:from>
    <xdr:to>
      <xdr:col>46</xdr:col>
      <xdr:colOff>38100</xdr:colOff>
      <xdr:row>39</xdr:row>
      <xdr:rowOff>109855</xdr:rowOff>
    </xdr:to>
    <xdr:sp macro="" textlink="">
      <xdr:nvSpPr>
        <xdr:cNvPr id="119" name="楕円 118"/>
        <xdr:cNvSpPr/>
      </xdr:nvSpPr>
      <xdr:spPr>
        <a:xfrm>
          <a:off x="8699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53340</xdr:rowOff>
    </xdr:from>
    <xdr:to>
      <xdr:col>50</xdr:col>
      <xdr:colOff>114300</xdr:colOff>
      <xdr:row>39</xdr:row>
      <xdr:rowOff>59055</xdr:rowOff>
    </xdr:to>
    <xdr:cxnSp macro="">
      <xdr:nvCxnSpPr>
        <xdr:cNvPr id="120" name="直線コネクタ 119"/>
        <xdr:cNvCxnSpPr/>
      </xdr:nvCxnSpPr>
      <xdr:spPr>
        <a:xfrm flipV="1">
          <a:off x="8750300" y="6739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1"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2"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95267</xdr:rowOff>
    </xdr:from>
    <xdr:ext cx="469744" cy="259045"/>
    <xdr:sp macro="" textlink="">
      <xdr:nvSpPr>
        <xdr:cNvPr id="124" name="n_1mainValue【図書館】&#10;一人当たり面積"/>
        <xdr:cNvSpPr txBox="1"/>
      </xdr:nvSpPr>
      <xdr:spPr>
        <a:xfrm>
          <a:off x="9391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100982</xdr:rowOff>
    </xdr:from>
    <xdr:ext cx="469744" cy="259045"/>
    <xdr:sp macro="" textlink="">
      <xdr:nvSpPr>
        <xdr:cNvPr id="125" name="n_2mainValue【図書館】&#10;一人当たり面積"/>
        <xdr:cNvSpPr txBox="1"/>
      </xdr:nvSpPr>
      <xdr:spPr>
        <a:xfrm>
          <a:off x="8515427" y="67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99695</xdr:rowOff>
    </xdr:from>
    <xdr:to>
      <xdr:col>24</xdr:col>
      <xdr:colOff>114300</xdr:colOff>
      <xdr:row>58</xdr:row>
      <xdr:rowOff>29845</xdr:rowOff>
    </xdr:to>
    <xdr:sp macro="" textlink="">
      <xdr:nvSpPr>
        <xdr:cNvPr id="165" name="楕円 164"/>
        <xdr:cNvSpPr/>
      </xdr:nvSpPr>
      <xdr:spPr>
        <a:xfrm>
          <a:off x="4584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122572</xdr:rowOff>
    </xdr:from>
    <xdr:ext cx="405111" cy="259045"/>
    <xdr:sp macro="" textlink="">
      <xdr:nvSpPr>
        <xdr:cNvPr id="166" name="【体育館・プール】&#10;有形固定資産減価償却率該当値テキスト"/>
        <xdr:cNvSpPr txBox="1"/>
      </xdr:nvSpPr>
      <xdr:spPr>
        <a:xfrm>
          <a:off x="4673600"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133985</xdr:rowOff>
    </xdr:from>
    <xdr:to>
      <xdr:col>20</xdr:col>
      <xdr:colOff>38100</xdr:colOff>
      <xdr:row>58</xdr:row>
      <xdr:rowOff>64135</xdr:rowOff>
    </xdr:to>
    <xdr:sp macro="" textlink="">
      <xdr:nvSpPr>
        <xdr:cNvPr id="167" name="楕円 166"/>
        <xdr:cNvSpPr/>
      </xdr:nvSpPr>
      <xdr:spPr>
        <a:xfrm>
          <a:off x="3746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150495</xdr:rowOff>
    </xdr:from>
    <xdr:to>
      <xdr:col>24</xdr:col>
      <xdr:colOff>63500</xdr:colOff>
      <xdr:row>58</xdr:row>
      <xdr:rowOff>13335</xdr:rowOff>
    </xdr:to>
    <xdr:cxnSp macro="">
      <xdr:nvCxnSpPr>
        <xdr:cNvPr id="168" name="直線コネクタ 167"/>
        <xdr:cNvCxnSpPr/>
      </xdr:nvCxnSpPr>
      <xdr:spPr>
        <a:xfrm flipV="1">
          <a:off x="3797300" y="99231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135890</xdr:rowOff>
    </xdr:from>
    <xdr:to>
      <xdr:col>15</xdr:col>
      <xdr:colOff>101600</xdr:colOff>
      <xdr:row>57</xdr:row>
      <xdr:rowOff>66040</xdr:rowOff>
    </xdr:to>
    <xdr:sp macro="" textlink="">
      <xdr:nvSpPr>
        <xdr:cNvPr id="169" name="楕円 168"/>
        <xdr:cNvSpPr/>
      </xdr:nvSpPr>
      <xdr:spPr>
        <a:xfrm>
          <a:off x="2857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xdr:rowOff>
    </xdr:from>
    <xdr:to>
      <xdr:col>19</xdr:col>
      <xdr:colOff>177800</xdr:colOff>
      <xdr:row>58</xdr:row>
      <xdr:rowOff>13335</xdr:rowOff>
    </xdr:to>
    <xdr:cxnSp macro="">
      <xdr:nvCxnSpPr>
        <xdr:cNvPr id="170" name="直線コネクタ 169"/>
        <xdr:cNvCxnSpPr/>
      </xdr:nvCxnSpPr>
      <xdr:spPr>
        <a:xfrm>
          <a:off x="2908300" y="978789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80662</xdr:rowOff>
    </xdr:from>
    <xdr:ext cx="405111" cy="259045"/>
    <xdr:sp macro="" textlink="">
      <xdr:nvSpPr>
        <xdr:cNvPr id="174" name="n_1mainValue【体育館・プー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82567</xdr:rowOff>
    </xdr:from>
    <xdr:ext cx="405111" cy="259045"/>
    <xdr:sp macro="" textlink="">
      <xdr:nvSpPr>
        <xdr:cNvPr id="175" name="n_2mainValue【体育館・プール】&#10;有形固定資産減価償却率"/>
        <xdr:cNvSpPr txBox="1"/>
      </xdr:nvSpPr>
      <xdr:spPr>
        <a:xfrm>
          <a:off x="2705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02"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55270</xdr:rowOff>
    </xdr:from>
    <xdr:to>
      <xdr:col>55</xdr:col>
      <xdr:colOff>50800</xdr:colOff>
      <xdr:row>63</xdr:row>
      <xdr:rowOff>156870</xdr:rowOff>
    </xdr:to>
    <xdr:sp macro="" textlink="">
      <xdr:nvSpPr>
        <xdr:cNvPr id="212" name="楕円 211"/>
        <xdr:cNvSpPr/>
      </xdr:nvSpPr>
      <xdr:spPr>
        <a:xfrm>
          <a:off x="10426700" y="10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141647</xdr:rowOff>
    </xdr:from>
    <xdr:ext cx="469744" cy="259045"/>
    <xdr:sp macro="" textlink="">
      <xdr:nvSpPr>
        <xdr:cNvPr id="213" name="【体育館・プール】&#10;一人当たり面積該当値テキスト"/>
        <xdr:cNvSpPr txBox="1"/>
      </xdr:nvSpPr>
      <xdr:spPr>
        <a:xfrm>
          <a:off x="10515600" y="1077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55728</xdr:rowOff>
    </xdr:from>
    <xdr:to>
      <xdr:col>50</xdr:col>
      <xdr:colOff>165100</xdr:colOff>
      <xdr:row>63</xdr:row>
      <xdr:rowOff>157328</xdr:rowOff>
    </xdr:to>
    <xdr:sp macro="" textlink="">
      <xdr:nvSpPr>
        <xdr:cNvPr id="214" name="楕円 213"/>
        <xdr:cNvSpPr/>
      </xdr:nvSpPr>
      <xdr:spPr>
        <a:xfrm>
          <a:off x="9588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106070</xdr:rowOff>
    </xdr:from>
    <xdr:to>
      <xdr:col>55</xdr:col>
      <xdr:colOff>0</xdr:colOff>
      <xdr:row>63</xdr:row>
      <xdr:rowOff>106528</xdr:rowOff>
    </xdr:to>
    <xdr:cxnSp macro="">
      <xdr:nvCxnSpPr>
        <xdr:cNvPr id="215" name="直線コネクタ 214"/>
        <xdr:cNvCxnSpPr/>
      </xdr:nvCxnSpPr>
      <xdr:spPr>
        <a:xfrm flipV="1">
          <a:off x="9639300" y="1090742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40640</xdr:rowOff>
    </xdr:from>
    <xdr:to>
      <xdr:col>46</xdr:col>
      <xdr:colOff>38100</xdr:colOff>
      <xdr:row>63</xdr:row>
      <xdr:rowOff>142240</xdr:rowOff>
    </xdr:to>
    <xdr:sp macro="" textlink="">
      <xdr:nvSpPr>
        <xdr:cNvPr id="216" name="楕円 215"/>
        <xdr:cNvSpPr/>
      </xdr:nvSpPr>
      <xdr:spPr>
        <a:xfrm>
          <a:off x="8699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91440</xdr:rowOff>
    </xdr:from>
    <xdr:to>
      <xdr:col>50</xdr:col>
      <xdr:colOff>114300</xdr:colOff>
      <xdr:row>63</xdr:row>
      <xdr:rowOff>106528</xdr:rowOff>
    </xdr:to>
    <xdr:cxnSp macro="">
      <xdr:nvCxnSpPr>
        <xdr:cNvPr id="217" name="直線コネクタ 216"/>
        <xdr:cNvCxnSpPr/>
      </xdr:nvCxnSpPr>
      <xdr:spPr>
        <a:xfrm>
          <a:off x="8750300" y="10892790"/>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18"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19"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148455</xdr:rowOff>
    </xdr:from>
    <xdr:ext cx="469744" cy="259045"/>
    <xdr:sp macro="" textlink="">
      <xdr:nvSpPr>
        <xdr:cNvPr id="221" name="n_1mainValue【体育館・プール】&#10;一人当たり面積"/>
        <xdr:cNvSpPr txBox="1"/>
      </xdr:nvSpPr>
      <xdr:spPr>
        <a:xfrm>
          <a:off x="9391727" y="10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133367</xdr:rowOff>
    </xdr:from>
    <xdr:ext cx="469744" cy="259045"/>
    <xdr:sp macro="" textlink="">
      <xdr:nvSpPr>
        <xdr:cNvPr id="222" name="n_2mainValue【体育館・プール】&#10;一人当たり面積"/>
        <xdr:cNvSpPr txBox="1"/>
      </xdr:nvSpPr>
      <xdr:spPr>
        <a:xfrm>
          <a:off x="8515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95886</xdr:rowOff>
    </xdr:from>
    <xdr:to>
      <xdr:col>24</xdr:col>
      <xdr:colOff>114300</xdr:colOff>
      <xdr:row>80</xdr:row>
      <xdr:rowOff>26036</xdr:rowOff>
    </xdr:to>
    <xdr:sp macro="" textlink="">
      <xdr:nvSpPr>
        <xdr:cNvPr id="262" name="楕円 261"/>
        <xdr:cNvSpPr/>
      </xdr:nvSpPr>
      <xdr:spPr>
        <a:xfrm>
          <a:off x="45847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118763</xdr:rowOff>
    </xdr:from>
    <xdr:ext cx="405111" cy="259045"/>
    <xdr:sp macro="" textlink="">
      <xdr:nvSpPr>
        <xdr:cNvPr id="263" name="【福祉施設】&#10;有形固定資産減価償却率該当値テキスト"/>
        <xdr:cNvSpPr txBox="1"/>
      </xdr:nvSpPr>
      <xdr:spPr>
        <a:xfrm>
          <a:off x="4673600"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84455</xdr:rowOff>
    </xdr:from>
    <xdr:to>
      <xdr:col>20</xdr:col>
      <xdr:colOff>38100</xdr:colOff>
      <xdr:row>80</xdr:row>
      <xdr:rowOff>14605</xdr:rowOff>
    </xdr:to>
    <xdr:sp macro="" textlink="">
      <xdr:nvSpPr>
        <xdr:cNvPr id="264" name="楕円 263"/>
        <xdr:cNvSpPr/>
      </xdr:nvSpPr>
      <xdr:spPr>
        <a:xfrm>
          <a:off x="3746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135255</xdr:rowOff>
    </xdr:from>
    <xdr:to>
      <xdr:col>24</xdr:col>
      <xdr:colOff>63500</xdr:colOff>
      <xdr:row>79</xdr:row>
      <xdr:rowOff>146686</xdr:rowOff>
    </xdr:to>
    <xdr:cxnSp macro="">
      <xdr:nvCxnSpPr>
        <xdr:cNvPr id="265" name="直線コネクタ 264"/>
        <xdr:cNvCxnSpPr/>
      </xdr:nvCxnSpPr>
      <xdr:spPr>
        <a:xfrm>
          <a:off x="3797300" y="136798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147320</xdr:rowOff>
    </xdr:from>
    <xdr:to>
      <xdr:col>15</xdr:col>
      <xdr:colOff>101600</xdr:colOff>
      <xdr:row>80</xdr:row>
      <xdr:rowOff>77470</xdr:rowOff>
    </xdr:to>
    <xdr:sp macro="" textlink="">
      <xdr:nvSpPr>
        <xdr:cNvPr id="266" name="楕円 265"/>
        <xdr:cNvSpPr/>
      </xdr:nvSpPr>
      <xdr:spPr>
        <a:xfrm>
          <a:off x="2857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135255</xdr:rowOff>
    </xdr:from>
    <xdr:to>
      <xdr:col>19</xdr:col>
      <xdr:colOff>177800</xdr:colOff>
      <xdr:row>80</xdr:row>
      <xdr:rowOff>26670</xdr:rowOff>
    </xdr:to>
    <xdr:cxnSp macro="">
      <xdr:nvCxnSpPr>
        <xdr:cNvPr id="267" name="直線コネクタ 266"/>
        <xdr:cNvCxnSpPr/>
      </xdr:nvCxnSpPr>
      <xdr:spPr>
        <a:xfrm flipV="1">
          <a:off x="2908300" y="136798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68"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9"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31132</xdr:rowOff>
    </xdr:from>
    <xdr:ext cx="405111" cy="259045"/>
    <xdr:sp macro="" textlink="">
      <xdr:nvSpPr>
        <xdr:cNvPr id="271" name="n_1mainValue【福祉施設】&#10;有形固定資産減価償却率"/>
        <xdr:cNvSpPr txBox="1"/>
      </xdr:nvSpPr>
      <xdr:spPr>
        <a:xfrm>
          <a:off x="35820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272" name="n_2mainValue【福祉施設】&#10;有形固定資産減価償却率"/>
        <xdr:cNvSpPr txBox="1"/>
      </xdr:nvSpPr>
      <xdr:spPr>
        <a:xfrm>
          <a:off x="2705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01"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163830</xdr:rowOff>
    </xdr:from>
    <xdr:to>
      <xdr:col>55</xdr:col>
      <xdr:colOff>50800</xdr:colOff>
      <xdr:row>86</xdr:row>
      <xdr:rowOff>93980</xdr:rowOff>
    </xdr:to>
    <xdr:sp macro="" textlink="">
      <xdr:nvSpPr>
        <xdr:cNvPr id="311" name="楕円 310"/>
        <xdr:cNvSpPr/>
      </xdr:nvSpPr>
      <xdr:spPr>
        <a:xfrm>
          <a:off x="104267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78757</xdr:rowOff>
    </xdr:from>
    <xdr:ext cx="469744" cy="259045"/>
    <xdr:sp macro="" textlink="">
      <xdr:nvSpPr>
        <xdr:cNvPr id="312" name="【福祉施設】&#10;一人当たり面積該当値テキスト"/>
        <xdr:cNvSpPr txBox="1"/>
      </xdr:nvSpPr>
      <xdr:spPr>
        <a:xfrm>
          <a:off x="10515600" y="1465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163830</xdr:rowOff>
    </xdr:from>
    <xdr:to>
      <xdr:col>50</xdr:col>
      <xdr:colOff>165100</xdr:colOff>
      <xdr:row>86</xdr:row>
      <xdr:rowOff>93980</xdr:rowOff>
    </xdr:to>
    <xdr:sp macro="" textlink="">
      <xdr:nvSpPr>
        <xdr:cNvPr id="313" name="楕円 312"/>
        <xdr:cNvSpPr/>
      </xdr:nvSpPr>
      <xdr:spPr>
        <a:xfrm>
          <a:off x="9588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43180</xdr:rowOff>
    </xdr:from>
    <xdr:to>
      <xdr:col>55</xdr:col>
      <xdr:colOff>0</xdr:colOff>
      <xdr:row>86</xdr:row>
      <xdr:rowOff>43180</xdr:rowOff>
    </xdr:to>
    <xdr:cxnSp macro="">
      <xdr:nvCxnSpPr>
        <xdr:cNvPr id="314" name="直線コネクタ 313"/>
        <xdr:cNvCxnSpPr/>
      </xdr:nvCxnSpPr>
      <xdr:spPr>
        <a:xfrm>
          <a:off x="9639300" y="14787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163830</xdr:rowOff>
    </xdr:from>
    <xdr:to>
      <xdr:col>46</xdr:col>
      <xdr:colOff>38100</xdr:colOff>
      <xdr:row>86</xdr:row>
      <xdr:rowOff>93980</xdr:rowOff>
    </xdr:to>
    <xdr:sp macro="" textlink="">
      <xdr:nvSpPr>
        <xdr:cNvPr id="315" name="楕円 314"/>
        <xdr:cNvSpPr/>
      </xdr:nvSpPr>
      <xdr:spPr>
        <a:xfrm>
          <a:off x="8699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43180</xdr:rowOff>
    </xdr:from>
    <xdr:to>
      <xdr:col>50</xdr:col>
      <xdr:colOff>114300</xdr:colOff>
      <xdr:row>86</xdr:row>
      <xdr:rowOff>43180</xdr:rowOff>
    </xdr:to>
    <xdr:cxnSp macro="">
      <xdr:nvCxnSpPr>
        <xdr:cNvPr id="316" name="直線コネクタ 315"/>
        <xdr:cNvCxnSpPr/>
      </xdr:nvCxnSpPr>
      <xdr:spPr>
        <a:xfrm>
          <a:off x="8750300" y="14787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17"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18"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85107</xdr:rowOff>
    </xdr:from>
    <xdr:ext cx="469744" cy="259045"/>
    <xdr:sp macro="" textlink="">
      <xdr:nvSpPr>
        <xdr:cNvPr id="320" name="n_1mainValue【福祉施設】&#10;一人当たり面積"/>
        <xdr:cNvSpPr txBox="1"/>
      </xdr:nvSpPr>
      <xdr:spPr>
        <a:xfrm>
          <a:off x="93917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85107</xdr:rowOff>
    </xdr:from>
    <xdr:ext cx="469744" cy="259045"/>
    <xdr:sp macro="" textlink="">
      <xdr:nvSpPr>
        <xdr:cNvPr id="321" name="n_2mainValue【福祉施設】&#10;一人当たり面積"/>
        <xdr:cNvSpPr txBox="1"/>
      </xdr:nvSpPr>
      <xdr:spPr>
        <a:xfrm>
          <a:off x="85154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0</xdr:rowOff>
    </xdr:from>
    <xdr:to>
      <xdr:col>24</xdr:col>
      <xdr:colOff>114300</xdr:colOff>
      <xdr:row>103</xdr:row>
      <xdr:rowOff>101600</xdr:rowOff>
    </xdr:to>
    <xdr:sp macro="" textlink="">
      <xdr:nvSpPr>
        <xdr:cNvPr id="360" name="楕円 359"/>
        <xdr:cNvSpPr/>
      </xdr:nvSpPr>
      <xdr:spPr>
        <a:xfrm>
          <a:off x="4584700" y="176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22877</xdr:rowOff>
    </xdr:from>
    <xdr:ext cx="405111" cy="259045"/>
    <xdr:sp macro="" textlink="">
      <xdr:nvSpPr>
        <xdr:cNvPr id="361" name="【市民会館】&#10;有形固定資産減価償却率該当値テキスト"/>
        <xdr:cNvSpPr txBox="1"/>
      </xdr:nvSpPr>
      <xdr:spPr>
        <a:xfrm>
          <a:off x="4673600"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170180</xdr:rowOff>
    </xdr:from>
    <xdr:to>
      <xdr:col>20</xdr:col>
      <xdr:colOff>38100</xdr:colOff>
      <xdr:row>103</xdr:row>
      <xdr:rowOff>100330</xdr:rowOff>
    </xdr:to>
    <xdr:sp macro="" textlink="">
      <xdr:nvSpPr>
        <xdr:cNvPr id="362" name="楕円 361"/>
        <xdr:cNvSpPr/>
      </xdr:nvSpPr>
      <xdr:spPr>
        <a:xfrm>
          <a:off x="3746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49530</xdr:rowOff>
    </xdr:from>
    <xdr:to>
      <xdr:col>24</xdr:col>
      <xdr:colOff>63500</xdr:colOff>
      <xdr:row>103</xdr:row>
      <xdr:rowOff>50800</xdr:rowOff>
    </xdr:to>
    <xdr:cxnSp macro="">
      <xdr:nvCxnSpPr>
        <xdr:cNvPr id="363" name="直線コネクタ 362"/>
        <xdr:cNvCxnSpPr/>
      </xdr:nvCxnSpPr>
      <xdr:spPr>
        <a:xfrm>
          <a:off x="3797300" y="177088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130811</xdr:rowOff>
    </xdr:from>
    <xdr:to>
      <xdr:col>15</xdr:col>
      <xdr:colOff>101600</xdr:colOff>
      <xdr:row>104</xdr:row>
      <xdr:rowOff>60961</xdr:rowOff>
    </xdr:to>
    <xdr:sp macro="" textlink="">
      <xdr:nvSpPr>
        <xdr:cNvPr id="364" name="楕円 363"/>
        <xdr:cNvSpPr/>
      </xdr:nvSpPr>
      <xdr:spPr>
        <a:xfrm>
          <a:off x="2857500" y="177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49530</xdr:rowOff>
    </xdr:from>
    <xdr:to>
      <xdr:col>19</xdr:col>
      <xdr:colOff>177800</xdr:colOff>
      <xdr:row>104</xdr:row>
      <xdr:rowOff>10161</xdr:rowOff>
    </xdr:to>
    <xdr:cxnSp macro="">
      <xdr:nvCxnSpPr>
        <xdr:cNvPr id="365" name="直線コネクタ 364"/>
        <xdr:cNvCxnSpPr/>
      </xdr:nvCxnSpPr>
      <xdr:spPr>
        <a:xfrm flipV="1">
          <a:off x="2908300" y="17708880"/>
          <a:ext cx="889000" cy="1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6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6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116857</xdr:rowOff>
    </xdr:from>
    <xdr:ext cx="405111" cy="259045"/>
    <xdr:sp macro="" textlink="">
      <xdr:nvSpPr>
        <xdr:cNvPr id="369" name="n_1main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77488</xdr:rowOff>
    </xdr:from>
    <xdr:ext cx="405111" cy="259045"/>
    <xdr:sp macro="" textlink="">
      <xdr:nvSpPr>
        <xdr:cNvPr id="370" name="n_2mainValue【市民会館】&#10;有形固定資産減価償却率"/>
        <xdr:cNvSpPr txBox="1"/>
      </xdr:nvSpPr>
      <xdr:spPr>
        <a:xfrm>
          <a:off x="2705744" y="1756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99"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3" name="フローチャート: 判断 402"/>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143511</xdr:rowOff>
    </xdr:from>
    <xdr:to>
      <xdr:col>55</xdr:col>
      <xdr:colOff>50800</xdr:colOff>
      <xdr:row>108</xdr:row>
      <xdr:rowOff>73661</xdr:rowOff>
    </xdr:to>
    <xdr:sp macro="" textlink="">
      <xdr:nvSpPr>
        <xdr:cNvPr id="409" name="楕円 408"/>
        <xdr:cNvSpPr/>
      </xdr:nvSpPr>
      <xdr:spPr>
        <a:xfrm>
          <a:off x="10426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58438</xdr:rowOff>
    </xdr:from>
    <xdr:ext cx="469744" cy="259045"/>
    <xdr:sp macro="" textlink="">
      <xdr:nvSpPr>
        <xdr:cNvPr id="410" name="【市民会館】&#10;一人当たり面積該当値テキスト"/>
        <xdr:cNvSpPr txBox="1"/>
      </xdr:nvSpPr>
      <xdr:spPr>
        <a:xfrm>
          <a:off x="10515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145414</xdr:rowOff>
    </xdr:from>
    <xdr:to>
      <xdr:col>50</xdr:col>
      <xdr:colOff>165100</xdr:colOff>
      <xdr:row>108</xdr:row>
      <xdr:rowOff>75564</xdr:rowOff>
    </xdr:to>
    <xdr:sp macro="" textlink="">
      <xdr:nvSpPr>
        <xdr:cNvPr id="411" name="楕円 410"/>
        <xdr:cNvSpPr/>
      </xdr:nvSpPr>
      <xdr:spPr>
        <a:xfrm>
          <a:off x="9588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22861</xdr:rowOff>
    </xdr:from>
    <xdr:to>
      <xdr:col>55</xdr:col>
      <xdr:colOff>0</xdr:colOff>
      <xdr:row>108</xdr:row>
      <xdr:rowOff>24764</xdr:rowOff>
    </xdr:to>
    <xdr:cxnSp macro="">
      <xdr:nvCxnSpPr>
        <xdr:cNvPr id="412" name="直線コネクタ 411"/>
        <xdr:cNvCxnSpPr/>
      </xdr:nvCxnSpPr>
      <xdr:spPr>
        <a:xfrm flipV="1">
          <a:off x="9639300" y="185394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145414</xdr:rowOff>
    </xdr:from>
    <xdr:to>
      <xdr:col>46</xdr:col>
      <xdr:colOff>38100</xdr:colOff>
      <xdr:row>108</xdr:row>
      <xdr:rowOff>75564</xdr:rowOff>
    </xdr:to>
    <xdr:sp macro="" textlink="">
      <xdr:nvSpPr>
        <xdr:cNvPr id="413" name="楕円 412"/>
        <xdr:cNvSpPr/>
      </xdr:nvSpPr>
      <xdr:spPr>
        <a:xfrm>
          <a:off x="8699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24764</xdr:rowOff>
    </xdr:from>
    <xdr:to>
      <xdr:col>50</xdr:col>
      <xdr:colOff>114300</xdr:colOff>
      <xdr:row>108</xdr:row>
      <xdr:rowOff>24764</xdr:rowOff>
    </xdr:to>
    <xdr:cxnSp macro="">
      <xdr:nvCxnSpPr>
        <xdr:cNvPr id="414" name="直線コネクタ 413"/>
        <xdr:cNvCxnSpPr/>
      </xdr:nvCxnSpPr>
      <xdr:spPr>
        <a:xfrm>
          <a:off x="8750300" y="18541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15"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16"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17"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66691</xdr:rowOff>
    </xdr:from>
    <xdr:ext cx="469744" cy="259045"/>
    <xdr:sp macro="" textlink="">
      <xdr:nvSpPr>
        <xdr:cNvPr id="418" name="n_1mainValue【市民会館】&#10;一人当たり面積"/>
        <xdr:cNvSpPr txBox="1"/>
      </xdr:nvSpPr>
      <xdr:spPr>
        <a:xfrm>
          <a:off x="93917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66691</xdr:rowOff>
    </xdr:from>
    <xdr:ext cx="469744" cy="259045"/>
    <xdr:sp macro="" textlink="">
      <xdr:nvSpPr>
        <xdr:cNvPr id="419" name="n_2mainValue【市民会館】&#10;一人当たり面積"/>
        <xdr:cNvSpPr txBox="1"/>
      </xdr:nvSpPr>
      <xdr:spPr>
        <a:xfrm>
          <a:off x="85154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118490</xdr:rowOff>
    </xdr:from>
    <xdr:ext cx="405111" cy="259045"/>
    <xdr:sp macro="" textlink="">
      <xdr:nvSpPr>
        <xdr:cNvPr id="450" name="【一般廃棄物処理施設】&#10;有形固定資産減価償却率平均値テキスト"/>
        <xdr:cNvSpPr txBox="1"/>
      </xdr:nvSpPr>
      <xdr:spPr>
        <a:xfrm>
          <a:off x="16357600" y="663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4" name="フローチャート: 判断 453"/>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138067</xdr:rowOff>
    </xdr:from>
    <xdr:to>
      <xdr:col>85</xdr:col>
      <xdr:colOff>177800</xdr:colOff>
      <xdr:row>41</xdr:row>
      <xdr:rowOff>68217</xdr:rowOff>
    </xdr:to>
    <xdr:sp macro="" textlink="">
      <xdr:nvSpPr>
        <xdr:cNvPr id="460" name="楕円 459"/>
        <xdr:cNvSpPr/>
      </xdr:nvSpPr>
      <xdr:spPr>
        <a:xfrm>
          <a:off x="162687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116494</xdr:rowOff>
    </xdr:from>
    <xdr:ext cx="405111" cy="259045"/>
    <xdr:sp macro="" textlink="">
      <xdr:nvSpPr>
        <xdr:cNvPr id="461" name="【一般廃棄物処理施設】&#10;有形固定資産減価償却率該当値テキスト"/>
        <xdr:cNvSpPr txBox="1"/>
      </xdr:nvSpPr>
      <xdr:spPr>
        <a:xfrm>
          <a:off x="16357600"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5806</xdr:rowOff>
    </xdr:from>
    <xdr:to>
      <xdr:col>81</xdr:col>
      <xdr:colOff>101600</xdr:colOff>
      <xdr:row>41</xdr:row>
      <xdr:rowOff>107406</xdr:rowOff>
    </xdr:to>
    <xdr:sp macro="" textlink="">
      <xdr:nvSpPr>
        <xdr:cNvPr id="462" name="楕円 461"/>
        <xdr:cNvSpPr/>
      </xdr:nvSpPr>
      <xdr:spPr>
        <a:xfrm>
          <a:off x="15430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17417</xdr:rowOff>
    </xdr:from>
    <xdr:to>
      <xdr:col>85</xdr:col>
      <xdr:colOff>127000</xdr:colOff>
      <xdr:row>41</xdr:row>
      <xdr:rowOff>56606</xdr:rowOff>
    </xdr:to>
    <xdr:cxnSp macro="">
      <xdr:nvCxnSpPr>
        <xdr:cNvPr id="463" name="直線コネクタ 462"/>
        <xdr:cNvCxnSpPr/>
      </xdr:nvCxnSpPr>
      <xdr:spPr>
        <a:xfrm flipV="1">
          <a:off x="15481300" y="704686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33565</xdr:rowOff>
    </xdr:from>
    <xdr:to>
      <xdr:col>76</xdr:col>
      <xdr:colOff>165100</xdr:colOff>
      <xdr:row>41</xdr:row>
      <xdr:rowOff>135165</xdr:rowOff>
    </xdr:to>
    <xdr:sp macro="" textlink="">
      <xdr:nvSpPr>
        <xdr:cNvPr id="464" name="楕円 463"/>
        <xdr:cNvSpPr/>
      </xdr:nvSpPr>
      <xdr:spPr>
        <a:xfrm>
          <a:off x="14541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56606</xdr:rowOff>
    </xdr:from>
    <xdr:to>
      <xdr:col>81</xdr:col>
      <xdr:colOff>50800</xdr:colOff>
      <xdr:row>41</xdr:row>
      <xdr:rowOff>84365</xdr:rowOff>
    </xdr:to>
    <xdr:cxnSp macro="">
      <xdr:nvCxnSpPr>
        <xdr:cNvPr id="465" name="直線コネクタ 464"/>
        <xdr:cNvCxnSpPr/>
      </xdr:nvCxnSpPr>
      <xdr:spPr>
        <a:xfrm flipV="1">
          <a:off x="14592300" y="70860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145160</xdr:rowOff>
    </xdr:from>
    <xdr:ext cx="405111" cy="259045"/>
    <xdr:sp macro="" textlink="">
      <xdr:nvSpPr>
        <xdr:cNvPr id="466" name="n_1aveValue【一般廃棄物処理施設】&#10;有形固定資産減価償却率"/>
        <xdr:cNvSpPr txBox="1"/>
      </xdr:nvSpPr>
      <xdr:spPr>
        <a:xfrm>
          <a:off x="15266044" y="6660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67"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68"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98533</xdr:rowOff>
    </xdr:from>
    <xdr:ext cx="405111" cy="259045"/>
    <xdr:sp macro="" textlink="">
      <xdr:nvSpPr>
        <xdr:cNvPr id="469" name="n_1mainValue【一般廃棄物処理施設】&#10;有形固定資産減価償却率"/>
        <xdr:cNvSpPr txBox="1"/>
      </xdr:nvSpPr>
      <xdr:spPr>
        <a:xfrm>
          <a:off x="152660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126292</xdr:rowOff>
    </xdr:from>
    <xdr:ext cx="405111" cy="259045"/>
    <xdr:sp macro="" textlink="">
      <xdr:nvSpPr>
        <xdr:cNvPr id="470" name="n_2mainValue【一般廃棄物処理施設】&#10;有形固定資産減価償却率"/>
        <xdr:cNvSpPr txBox="1"/>
      </xdr:nvSpPr>
      <xdr:spPr>
        <a:xfrm>
          <a:off x="14389744"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1"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5" name="フローチャート: 判断 504"/>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32493</xdr:rowOff>
    </xdr:from>
    <xdr:to>
      <xdr:col>116</xdr:col>
      <xdr:colOff>114300</xdr:colOff>
      <xdr:row>42</xdr:row>
      <xdr:rowOff>134093</xdr:rowOff>
    </xdr:to>
    <xdr:sp macro="" textlink="">
      <xdr:nvSpPr>
        <xdr:cNvPr id="511" name="楕円 510"/>
        <xdr:cNvSpPr/>
      </xdr:nvSpPr>
      <xdr:spPr>
        <a:xfrm>
          <a:off x="22110700" y="72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34377" cy="259045"/>
    <xdr:sp macro="" textlink="">
      <xdr:nvSpPr>
        <xdr:cNvPr id="512" name="【一般廃棄物処理施設】&#10;一人当たり有形固定資産（償却資産）額該当値テキスト"/>
        <xdr:cNvSpPr txBox="1"/>
      </xdr:nvSpPr>
      <xdr:spPr>
        <a:xfrm>
          <a:off x="22199600" y="7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32303</xdr:rowOff>
    </xdr:from>
    <xdr:to>
      <xdr:col>112</xdr:col>
      <xdr:colOff>38100</xdr:colOff>
      <xdr:row>42</xdr:row>
      <xdr:rowOff>133903</xdr:rowOff>
    </xdr:to>
    <xdr:sp macro="" textlink="">
      <xdr:nvSpPr>
        <xdr:cNvPr id="513" name="楕円 512"/>
        <xdr:cNvSpPr/>
      </xdr:nvSpPr>
      <xdr:spPr>
        <a:xfrm>
          <a:off x="21272500" y="72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83103</xdr:rowOff>
    </xdr:from>
    <xdr:to>
      <xdr:col>116</xdr:col>
      <xdr:colOff>63500</xdr:colOff>
      <xdr:row>42</xdr:row>
      <xdr:rowOff>83293</xdr:rowOff>
    </xdr:to>
    <xdr:cxnSp macro="">
      <xdr:nvCxnSpPr>
        <xdr:cNvPr id="514" name="直線コネクタ 513"/>
        <xdr:cNvCxnSpPr/>
      </xdr:nvCxnSpPr>
      <xdr:spPr>
        <a:xfrm>
          <a:off x="21323300" y="7284003"/>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33059</xdr:rowOff>
    </xdr:from>
    <xdr:to>
      <xdr:col>107</xdr:col>
      <xdr:colOff>101600</xdr:colOff>
      <xdr:row>42</xdr:row>
      <xdr:rowOff>134659</xdr:rowOff>
    </xdr:to>
    <xdr:sp macro="" textlink="">
      <xdr:nvSpPr>
        <xdr:cNvPr id="515" name="楕円 514"/>
        <xdr:cNvSpPr/>
      </xdr:nvSpPr>
      <xdr:spPr>
        <a:xfrm>
          <a:off x="20383500" y="723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83103</xdr:rowOff>
    </xdr:from>
    <xdr:to>
      <xdr:col>111</xdr:col>
      <xdr:colOff>177800</xdr:colOff>
      <xdr:row>42</xdr:row>
      <xdr:rowOff>83859</xdr:rowOff>
    </xdr:to>
    <xdr:cxnSp macro="">
      <xdr:nvCxnSpPr>
        <xdr:cNvPr id="516" name="直線コネクタ 515"/>
        <xdr:cNvCxnSpPr/>
      </xdr:nvCxnSpPr>
      <xdr:spPr>
        <a:xfrm flipV="1">
          <a:off x="20434300" y="7284003"/>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18"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19"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125030</xdr:rowOff>
    </xdr:from>
    <xdr:ext cx="534377" cy="259045"/>
    <xdr:sp macro="" textlink="">
      <xdr:nvSpPr>
        <xdr:cNvPr id="520" name="n_1mainValue【一般廃棄物処理施設】&#10;一人当たり有形固定資産（償却資産）額"/>
        <xdr:cNvSpPr txBox="1"/>
      </xdr:nvSpPr>
      <xdr:spPr>
        <a:xfrm>
          <a:off x="21043411" y="73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125786</xdr:rowOff>
    </xdr:from>
    <xdr:ext cx="534377" cy="259045"/>
    <xdr:sp macro="" textlink="">
      <xdr:nvSpPr>
        <xdr:cNvPr id="521" name="n_2mainValue【一般廃棄物処理施設】&#10;一人当たり有形固定資産（償却資産）額"/>
        <xdr:cNvSpPr txBox="1"/>
      </xdr:nvSpPr>
      <xdr:spPr>
        <a:xfrm>
          <a:off x="20167111" y="732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5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6" name="フローチャート: 判断 55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125549</xdr:rowOff>
    </xdr:from>
    <xdr:to>
      <xdr:col>85</xdr:col>
      <xdr:colOff>177800</xdr:colOff>
      <xdr:row>64</xdr:row>
      <xdr:rowOff>55699</xdr:rowOff>
    </xdr:to>
    <xdr:sp macro="" textlink="">
      <xdr:nvSpPr>
        <xdr:cNvPr id="562" name="楕円 561"/>
        <xdr:cNvSpPr/>
      </xdr:nvSpPr>
      <xdr:spPr>
        <a:xfrm>
          <a:off x="162687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40476</xdr:rowOff>
    </xdr:from>
    <xdr:ext cx="340478" cy="259045"/>
    <xdr:sp macro="" textlink="">
      <xdr:nvSpPr>
        <xdr:cNvPr id="563" name="【保健センター・保健所】&#10;有形固定資産減価償却率該当値テキスト"/>
        <xdr:cNvSpPr txBox="1"/>
      </xdr:nvSpPr>
      <xdr:spPr>
        <a:xfrm>
          <a:off x="16357600" y="10841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127181</xdr:rowOff>
    </xdr:from>
    <xdr:to>
      <xdr:col>81</xdr:col>
      <xdr:colOff>101600</xdr:colOff>
      <xdr:row>64</xdr:row>
      <xdr:rowOff>57331</xdr:rowOff>
    </xdr:to>
    <xdr:sp macro="" textlink="">
      <xdr:nvSpPr>
        <xdr:cNvPr id="564" name="楕円 563"/>
        <xdr:cNvSpPr/>
      </xdr:nvSpPr>
      <xdr:spPr>
        <a:xfrm>
          <a:off x="15430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4899</xdr:rowOff>
    </xdr:from>
    <xdr:to>
      <xdr:col>85</xdr:col>
      <xdr:colOff>127000</xdr:colOff>
      <xdr:row>64</xdr:row>
      <xdr:rowOff>6531</xdr:rowOff>
    </xdr:to>
    <xdr:cxnSp macro="">
      <xdr:nvCxnSpPr>
        <xdr:cNvPr id="565" name="直線コネクタ 564"/>
        <xdr:cNvCxnSpPr/>
      </xdr:nvCxnSpPr>
      <xdr:spPr>
        <a:xfrm flipV="1">
          <a:off x="15481300" y="1097769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17780</xdr:rowOff>
    </xdr:from>
    <xdr:to>
      <xdr:col>76</xdr:col>
      <xdr:colOff>165100</xdr:colOff>
      <xdr:row>64</xdr:row>
      <xdr:rowOff>119380</xdr:rowOff>
    </xdr:to>
    <xdr:sp macro="" textlink="">
      <xdr:nvSpPr>
        <xdr:cNvPr id="566" name="楕円 565"/>
        <xdr:cNvSpPr/>
      </xdr:nvSpPr>
      <xdr:spPr>
        <a:xfrm>
          <a:off x="14541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6531</xdr:rowOff>
    </xdr:from>
    <xdr:to>
      <xdr:col>81</xdr:col>
      <xdr:colOff>50800</xdr:colOff>
      <xdr:row>64</xdr:row>
      <xdr:rowOff>68580</xdr:rowOff>
    </xdr:to>
    <xdr:cxnSp macro="">
      <xdr:nvCxnSpPr>
        <xdr:cNvPr id="567" name="直線コネクタ 566"/>
        <xdr:cNvCxnSpPr/>
      </xdr:nvCxnSpPr>
      <xdr:spPr>
        <a:xfrm flipV="1">
          <a:off x="14592300" y="109793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68"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9"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70"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48458</xdr:rowOff>
    </xdr:from>
    <xdr:ext cx="340478" cy="259045"/>
    <xdr:sp macro="" textlink="">
      <xdr:nvSpPr>
        <xdr:cNvPr id="571" name="n_1mainValue【保健センター・保健所】&#10;有形固定資産減価償却率"/>
        <xdr:cNvSpPr txBox="1"/>
      </xdr:nvSpPr>
      <xdr:spPr>
        <a:xfrm>
          <a:off x="15298361" y="110212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110507</xdr:rowOff>
    </xdr:from>
    <xdr:ext cx="340478" cy="259045"/>
    <xdr:sp macro="" textlink="">
      <xdr:nvSpPr>
        <xdr:cNvPr id="572" name="n_2mainValue【保健センター・保健所】&#10;有形固定資産減価償却率"/>
        <xdr:cNvSpPr txBox="1"/>
      </xdr:nvSpPr>
      <xdr:spPr>
        <a:xfrm>
          <a:off x="14422061" y="11083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01"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05" name="フローチャート: 判断 604"/>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162560</xdr:rowOff>
    </xdr:from>
    <xdr:to>
      <xdr:col>116</xdr:col>
      <xdr:colOff>114300</xdr:colOff>
      <xdr:row>64</xdr:row>
      <xdr:rowOff>92710</xdr:rowOff>
    </xdr:to>
    <xdr:sp macro="" textlink="">
      <xdr:nvSpPr>
        <xdr:cNvPr id="611" name="楕円 610"/>
        <xdr:cNvSpPr/>
      </xdr:nvSpPr>
      <xdr:spPr>
        <a:xfrm>
          <a:off x="22110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77487</xdr:rowOff>
    </xdr:from>
    <xdr:ext cx="469744" cy="259045"/>
    <xdr:sp macro="" textlink="">
      <xdr:nvSpPr>
        <xdr:cNvPr id="612" name="【保健センター・保健所】&#10;一人当たり面積該当値テキスト"/>
        <xdr:cNvSpPr txBox="1"/>
      </xdr:nvSpPr>
      <xdr:spPr>
        <a:xfrm>
          <a:off x="22199600" y="1087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162560</xdr:rowOff>
    </xdr:from>
    <xdr:to>
      <xdr:col>112</xdr:col>
      <xdr:colOff>38100</xdr:colOff>
      <xdr:row>64</xdr:row>
      <xdr:rowOff>92710</xdr:rowOff>
    </xdr:to>
    <xdr:sp macro="" textlink="">
      <xdr:nvSpPr>
        <xdr:cNvPr id="613" name="楕円 612"/>
        <xdr:cNvSpPr/>
      </xdr:nvSpPr>
      <xdr:spPr>
        <a:xfrm>
          <a:off x="21272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41910</xdr:rowOff>
    </xdr:from>
    <xdr:to>
      <xdr:col>116</xdr:col>
      <xdr:colOff>63500</xdr:colOff>
      <xdr:row>64</xdr:row>
      <xdr:rowOff>41910</xdr:rowOff>
    </xdr:to>
    <xdr:cxnSp macro="">
      <xdr:nvCxnSpPr>
        <xdr:cNvPr id="614" name="直線コネクタ 613"/>
        <xdr:cNvCxnSpPr/>
      </xdr:nvCxnSpPr>
      <xdr:spPr>
        <a:xfrm>
          <a:off x="21323300" y="11014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162560</xdr:rowOff>
    </xdr:from>
    <xdr:to>
      <xdr:col>107</xdr:col>
      <xdr:colOff>101600</xdr:colOff>
      <xdr:row>64</xdr:row>
      <xdr:rowOff>92710</xdr:rowOff>
    </xdr:to>
    <xdr:sp macro="" textlink="">
      <xdr:nvSpPr>
        <xdr:cNvPr id="615" name="楕円 614"/>
        <xdr:cNvSpPr/>
      </xdr:nvSpPr>
      <xdr:spPr>
        <a:xfrm>
          <a:off x="20383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41910</xdr:rowOff>
    </xdr:from>
    <xdr:to>
      <xdr:col>111</xdr:col>
      <xdr:colOff>177800</xdr:colOff>
      <xdr:row>64</xdr:row>
      <xdr:rowOff>41910</xdr:rowOff>
    </xdr:to>
    <xdr:cxnSp macro="">
      <xdr:nvCxnSpPr>
        <xdr:cNvPr id="616" name="直線コネクタ 615"/>
        <xdr:cNvCxnSpPr/>
      </xdr:nvCxnSpPr>
      <xdr:spPr>
        <a:xfrm>
          <a:off x="20434300" y="11014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7"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8"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19"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83837</xdr:rowOff>
    </xdr:from>
    <xdr:ext cx="469744" cy="259045"/>
    <xdr:sp macro="" textlink="">
      <xdr:nvSpPr>
        <xdr:cNvPr id="620" name="n_1mainValue【保健センター・保健所】&#10;一人当たり面積"/>
        <xdr:cNvSpPr txBox="1"/>
      </xdr:nvSpPr>
      <xdr:spPr>
        <a:xfrm>
          <a:off x="210757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83837</xdr:rowOff>
    </xdr:from>
    <xdr:ext cx="469744" cy="259045"/>
    <xdr:sp macro="" textlink="">
      <xdr:nvSpPr>
        <xdr:cNvPr id="621" name="n_2mainValue【保健センター・保健所】&#10;一人当たり面積"/>
        <xdr:cNvSpPr txBox="1"/>
      </xdr:nvSpPr>
      <xdr:spPr>
        <a:xfrm>
          <a:off x="20199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7" name="直線コネクタ 646"/>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8"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9" name="直線コネクタ 648"/>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0"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1" name="直線コネクタ 65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52"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3" name="フローチャート: 判断 652"/>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4" name="フローチャート: 判断 653"/>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55" name="フローチャート: 判断 654"/>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56" name="フローチャート: 判断 655"/>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78739</xdr:rowOff>
    </xdr:from>
    <xdr:to>
      <xdr:col>85</xdr:col>
      <xdr:colOff>177800</xdr:colOff>
      <xdr:row>79</xdr:row>
      <xdr:rowOff>8889</xdr:rowOff>
    </xdr:to>
    <xdr:sp macro="" textlink="">
      <xdr:nvSpPr>
        <xdr:cNvPr id="662" name="楕円 661"/>
        <xdr:cNvSpPr/>
      </xdr:nvSpPr>
      <xdr:spPr>
        <a:xfrm>
          <a:off x="16268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165116</xdr:rowOff>
    </xdr:from>
    <xdr:ext cx="405111" cy="259045"/>
    <xdr:sp macro="" textlink="">
      <xdr:nvSpPr>
        <xdr:cNvPr id="663" name="【消防施設】&#10;有形固定資産減価償却率該当値テキスト"/>
        <xdr:cNvSpPr txBox="1"/>
      </xdr:nvSpPr>
      <xdr:spPr>
        <a:xfrm>
          <a:off x="16357600" y="1336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78739</xdr:rowOff>
    </xdr:from>
    <xdr:to>
      <xdr:col>81</xdr:col>
      <xdr:colOff>101600</xdr:colOff>
      <xdr:row>79</xdr:row>
      <xdr:rowOff>8889</xdr:rowOff>
    </xdr:to>
    <xdr:sp macro="" textlink="">
      <xdr:nvSpPr>
        <xdr:cNvPr id="664" name="楕円 663"/>
        <xdr:cNvSpPr/>
      </xdr:nvSpPr>
      <xdr:spPr>
        <a:xfrm>
          <a:off x="15430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129539</xdr:rowOff>
    </xdr:from>
    <xdr:to>
      <xdr:col>85</xdr:col>
      <xdr:colOff>127000</xdr:colOff>
      <xdr:row>78</xdr:row>
      <xdr:rowOff>129539</xdr:rowOff>
    </xdr:to>
    <xdr:cxnSp macro="">
      <xdr:nvCxnSpPr>
        <xdr:cNvPr id="665" name="直線コネクタ 664"/>
        <xdr:cNvCxnSpPr/>
      </xdr:nvCxnSpPr>
      <xdr:spPr>
        <a:xfrm>
          <a:off x="15481300" y="13502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109764</xdr:rowOff>
    </xdr:from>
    <xdr:to>
      <xdr:col>76</xdr:col>
      <xdr:colOff>165100</xdr:colOff>
      <xdr:row>79</xdr:row>
      <xdr:rowOff>39914</xdr:rowOff>
    </xdr:to>
    <xdr:sp macro="" textlink="">
      <xdr:nvSpPr>
        <xdr:cNvPr id="666" name="楕円 665"/>
        <xdr:cNvSpPr/>
      </xdr:nvSpPr>
      <xdr:spPr>
        <a:xfrm>
          <a:off x="14541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129539</xdr:rowOff>
    </xdr:from>
    <xdr:to>
      <xdr:col>81</xdr:col>
      <xdr:colOff>50800</xdr:colOff>
      <xdr:row>78</xdr:row>
      <xdr:rowOff>160564</xdr:rowOff>
    </xdr:to>
    <xdr:cxnSp macro="">
      <xdr:nvCxnSpPr>
        <xdr:cNvPr id="667" name="直線コネクタ 666"/>
        <xdr:cNvCxnSpPr/>
      </xdr:nvCxnSpPr>
      <xdr:spPr>
        <a:xfrm flipV="1">
          <a:off x="14592300" y="135026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68"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69"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70"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25416</xdr:rowOff>
    </xdr:from>
    <xdr:ext cx="405111" cy="259045"/>
    <xdr:sp macro="" textlink="">
      <xdr:nvSpPr>
        <xdr:cNvPr id="671" name="n_1mainValue【消防施設】&#10;有形固定資産減価償却率"/>
        <xdr:cNvSpPr txBox="1"/>
      </xdr:nvSpPr>
      <xdr:spPr>
        <a:xfrm>
          <a:off x="15266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56441</xdr:rowOff>
    </xdr:from>
    <xdr:ext cx="405111" cy="259045"/>
    <xdr:sp macro="" textlink="">
      <xdr:nvSpPr>
        <xdr:cNvPr id="672" name="n_2mainValue【消防施設】&#10;有形固定資産減価償却率"/>
        <xdr:cNvSpPr txBox="1"/>
      </xdr:nvSpPr>
      <xdr:spPr>
        <a:xfrm>
          <a:off x="143897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4" name="直線コネクタ 693"/>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5"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6" name="直線コネクタ 695"/>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7"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8" name="直線コネクタ 697"/>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99"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0" name="フローチャート: 判断 699"/>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1" name="フローチャート: 判断 700"/>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02" name="フローチャート: 判断 701"/>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03" name="フローチャート: 判断 702"/>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118517</xdr:rowOff>
    </xdr:from>
    <xdr:to>
      <xdr:col>116</xdr:col>
      <xdr:colOff>114300</xdr:colOff>
      <xdr:row>86</xdr:row>
      <xdr:rowOff>48667</xdr:rowOff>
    </xdr:to>
    <xdr:sp macro="" textlink="">
      <xdr:nvSpPr>
        <xdr:cNvPr id="709" name="楕円 708"/>
        <xdr:cNvSpPr/>
      </xdr:nvSpPr>
      <xdr:spPr>
        <a:xfrm>
          <a:off x="221107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33444</xdr:rowOff>
    </xdr:from>
    <xdr:ext cx="469744" cy="259045"/>
    <xdr:sp macro="" textlink="">
      <xdr:nvSpPr>
        <xdr:cNvPr id="710" name="【消防施設】&#10;一人当たり面積該当値テキスト"/>
        <xdr:cNvSpPr txBox="1"/>
      </xdr:nvSpPr>
      <xdr:spPr>
        <a:xfrm>
          <a:off x="22199600" y="1460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118517</xdr:rowOff>
    </xdr:from>
    <xdr:to>
      <xdr:col>112</xdr:col>
      <xdr:colOff>38100</xdr:colOff>
      <xdr:row>86</xdr:row>
      <xdr:rowOff>48667</xdr:rowOff>
    </xdr:to>
    <xdr:sp macro="" textlink="">
      <xdr:nvSpPr>
        <xdr:cNvPr id="711" name="楕円 710"/>
        <xdr:cNvSpPr/>
      </xdr:nvSpPr>
      <xdr:spPr>
        <a:xfrm>
          <a:off x="21272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169317</xdr:rowOff>
    </xdr:from>
    <xdr:to>
      <xdr:col>116</xdr:col>
      <xdr:colOff>63500</xdr:colOff>
      <xdr:row>85</xdr:row>
      <xdr:rowOff>169317</xdr:rowOff>
    </xdr:to>
    <xdr:cxnSp macro="">
      <xdr:nvCxnSpPr>
        <xdr:cNvPr id="712" name="直線コネクタ 711"/>
        <xdr:cNvCxnSpPr/>
      </xdr:nvCxnSpPr>
      <xdr:spPr>
        <a:xfrm>
          <a:off x="21323300" y="14742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118517</xdr:rowOff>
    </xdr:from>
    <xdr:to>
      <xdr:col>107</xdr:col>
      <xdr:colOff>101600</xdr:colOff>
      <xdr:row>86</xdr:row>
      <xdr:rowOff>48667</xdr:rowOff>
    </xdr:to>
    <xdr:sp macro="" textlink="">
      <xdr:nvSpPr>
        <xdr:cNvPr id="713" name="楕円 712"/>
        <xdr:cNvSpPr/>
      </xdr:nvSpPr>
      <xdr:spPr>
        <a:xfrm>
          <a:off x="20383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169317</xdr:rowOff>
    </xdr:from>
    <xdr:to>
      <xdr:col>111</xdr:col>
      <xdr:colOff>177800</xdr:colOff>
      <xdr:row>85</xdr:row>
      <xdr:rowOff>169317</xdr:rowOff>
    </xdr:to>
    <xdr:cxnSp macro="">
      <xdr:nvCxnSpPr>
        <xdr:cNvPr id="714" name="直線コネクタ 713"/>
        <xdr:cNvCxnSpPr/>
      </xdr:nvCxnSpPr>
      <xdr:spPr>
        <a:xfrm>
          <a:off x="20434300" y="14742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15"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16"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17"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39794</xdr:rowOff>
    </xdr:from>
    <xdr:ext cx="469744" cy="259045"/>
    <xdr:sp macro="" textlink="">
      <xdr:nvSpPr>
        <xdr:cNvPr id="718" name="n_1mainValue【消防施設】&#10;一人当たり面積"/>
        <xdr:cNvSpPr txBox="1"/>
      </xdr:nvSpPr>
      <xdr:spPr>
        <a:xfrm>
          <a:off x="210757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39794</xdr:rowOff>
    </xdr:from>
    <xdr:ext cx="469744" cy="259045"/>
    <xdr:sp macro="" textlink="">
      <xdr:nvSpPr>
        <xdr:cNvPr id="719" name="n_2mainValue【消防施設】&#10;一人当たり面積"/>
        <xdr:cNvSpPr txBox="1"/>
      </xdr:nvSpPr>
      <xdr:spPr>
        <a:xfrm>
          <a:off x="201994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3" name="直線コネクタ 74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7" name="直線コネクタ 74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48"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9" name="フローチャート: 判断 74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0" name="フローチャート: 判断 74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51" name="フローチャート: 判断 75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52" name="フローチャート: 判断 75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3811</xdr:rowOff>
    </xdr:from>
    <xdr:to>
      <xdr:col>85</xdr:col>
      <xdr:colOff>177800</xdr:colOff>
      <xdr:row>108</xdr:row>
      <xdr:rowOff>105411</xdr:rowOff>
    </xdr:to>
    <xdr:sp macro="" textlink="">
      <xdr:nvSpPr>
        <xdr:cNvPr id="758" name="楕円 757"/>
        <xdr:cNvSpPr/>
      </xdr:nvSpPr>
      <xdr:spPr>
        <a:xfrm>
          <a:off x="16268700" y="185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90188</xdr:rowOff>
    </xdr:from>
    <xdr:ext cx="340478" cy="259045"/>
    <xdr:sp macro="" textlink="">
      <xdr:nvSpPr>
        <xdr:cNvPr id="759" name="【庁舎】&#10;有形固定資産減価償却率該当値テキスト"/>
        <xdr:cNvSpPr txBox="1"/>
      </xdr:nvSpPr>
      <xdr:spPr>
        <a:xfrm>
          <a:off x="16357600" y="18435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3811</xdr:rowOff>
    </xdr:from>
    <xdr:to>
      <xdr:col>81</xdr:col>
      <xdr:colOff>101600</xdr:colOff>
      <xdr:row>108</xdr:row>
      <xdr:rowOff>105411</xdr:rowOff>
    </xdr:to>
    <xdr:sp macro="" textlink="">
      <xdr:nvSpPr>
        <xdr:cNvPr id="760" name="楕円 759"/>
        <xdr:cNvSpPr/>
      </xdr:nvSpPr>
      <xdr:spPr>
        <a:xfrm>
          <a:off x="15430500" y="185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54611</xdr:rowOff>
    </xdr:from>
    <xdr:to>
      <xdr:col>85</xdr:col>
      <xdr:colOff>127000</xdr:colOff>
      <xdr:row>108</xdr:row>
      <xdr:rowOff>54611</xdr:rowOff>
    </xdr:to>
    <xdr:cxnSp macro="">
      <xdr:nvCxnSpPr>
        <xdr:cNvPr id="761" name="直線コネクタ 760"/>
        <xdr:cNvCxnSpPr/>
      </xdr:nvCxnSpPr>
      <xdr:spPr>
        <a:xfrm>
          <a:off x="15481300" y="18571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52070</xdr:rowOff>
    </xdr:from>
    <xdr:to>
      <xdr:col>76</xdr:col>
      <xdr:colOff>165100</xdr:colOff>
      <xdr:row>108</xdr:row>
      <xdr:rowOff>153670</xdr:rowOff>
    </xdr:to>
    <xdr:sp macro="" textlink="">
      <xdr:nvSpPr>
        <xdr:cNvPr id="762" name="楕円 761"/>
        <xdr:cNvSpPr/>
      </xdr:nvSpPr>
      <xdr:spPr>
        <a:xfrm>
          <a:off x="14541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54611</xdr:rowOff>
    </xdr:from>
    <xdr:to>
      <xdr:col>81</xdr:col>
      <xdr:colOff>50800</xdr:colOff>
      <xdr:row>108</xdr:row>
      <xdr:rowOff>102870</xdr:rowOff>
    </xdr:to>
    <xdr:cxnSp macro="">
      <xdr:nvCxnSpPr>
        <xdr:cNvPr id="763" name="直線コネクタ 762"/>
        <xdr:cNvCxnSpPr/>
      </xdr:nvCxnSpPr>
      <xdr:spPr>
        <a:xfrm flipV="1">
          <a:off x="14592300" y="185712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64"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65"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66"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96538</xdr:rowOff>
    </xdr:from>
    <xdr:ext cx="340478" cy="259045"/>
    <xdr:sp macro="" textlink="">
      <xdr:nvSpPr>
        <xdr:cNvPr id="767" name="n_1mainValue【庁舎】&#10;有形固定資産減価償却率"/>
        <xdr:cNvSpPr txBox="1"/>
      </xdr:nvSpPr>
      <xdr:spPr>
        <a:xfrm>
          <a:off x="15298361" y="18613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144797</xdr:rowOff>
    </xdr:from>
    <xdr:ext cx="340478" cy="259045"/>
    <xdr:sp macro="" textlink="">
      <xdr:nvSpPr>
        <xdr:cNvPr id="768" name="n_2mainValue【庁舎】&#10;有形固定資産減価償却率"/>
        <xdr:cNvSpPr txBox="1"/>
      </xdr:nvSpPr>
      <xdr:spPr>
        <a:xfrm>
          <a:off x="14422061" y="186613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4" name="直線コネクタ 793"/>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5"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6" name="直線コネクタ 795"/>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7"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8" name="直線コネクタ 797"/>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99"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0" name="フローチャート: 判断 799"/>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1" name="フローチャート: 判断 800"/>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02" name="フローチャート: 判断 801"/>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03" name="フローチャート: 判断 802"/>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09" name="楕円 808"/>
        <xdr:cNvSpPr/>
      </xdr:nvSpPr>
      <xdr:spPr>
        <a:xfrm>
          <a:off x="22110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74403</xdr:rowOff>
    </xdr:from>
    <xdr:ext cx="469744" cy="259045"/>
    <xdr:sp macro="" textlink="">
      <xdr:nvSpPr>
        <xdr:cNvPr id="810" name="【庁舎】&#10;一人当たり面積該当値テキスト"/>
        <xdr:cNvSpPr txBox="1"/>
      </xdr:nvSpPr>
      <xdr:spPr>
        <a:xfrm>
          <a:off x="22199600" y="179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54792</xdr:rowOff>
    </xdr:from>
    <xdr:to>
      <xdr:col>112</xdr:col>
      <xdr:colOff>38100</xdr:colOff>
      <xdr:row>105</xdr:row>
      <xdr:rowOff>156392</xdr:rowOff>
    </xdr:to>
    <xdr:sp macro="" textlink="">
      <xdr:nvSpPr>
        <xdr:cNvPr id="811" name="楕円 810"/>
        <xdr:cNvSpPr/>
      </xdr:nvSpPr>
      <xdr:spPr>
        <a:xfrm>
          <a:off x="2127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102326</xdr:rowOff>
    </xdr:from>
    <xdr:to>
      <xdr:col>116</xdr:col>
      <xdr:colOff>63500</xdr:colOff>
      <xdr:row>105</xdr:row>
      <xdr:rowOff>105592</xdr:rowOff>
    </xdr:to>
    <xdr:cxnSp macro="">
      <xdr:nvCxnSpPr>
        <xdr:cNvPr id="812" name="直線コネクタ 811"/>
        <xdr:cNvCxnSpPr/>
      </xdr:nvCxnSpPr>
      <xdr:spPr>
        <a:xfrm flipV="1">
          <a:off x="21323300" y="1810457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13" name="楕円 812"/>
        <xdr:cNvSpPr/>
      </xdr:nvSpPr>
      <xdr:spPr>
        <a:xfrm>
          <a:off x="2038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105592</xdr:rowOff>
    </xdr:from>
    <xdr:to>
      <xdr:col>111</xdr:col>
      <xdr:colOff>177800</xdr:colOff>
      <xdr:row>106</xdr:row>
      <xdr:rowOff>1088</xdr:rowOff>
    </xdr:to>
    <xdr:cxnSp macro="">
      <xdr:nvCxnSpPr>
        <xdr:cNvPr id="814" name="直線コネクタ 813"/>
        <xdr:cNvCxnSpPr/>
      </xdr:nvCxnSpPr>
      <xdr:spPr>
        <a:xfrm flipV="1">
          <a:off x="20434300" y="18107842"/>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15"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16"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17"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1469</xdr:rowOff>
    </xdr:from>
    <xdr:ext cx="469744" cy="259045"/>
    <xdr:sp macro="" textlink="">
      <xdr:nvSpPr>
        <xdr:cNvPr id="818" name="n_1mainValue【庁舎】&#10;一人当たり面積"/>
        <xdr:cNvSpPr txBox="1"/>
      </xdr:nvSpPr>
      <xdr:spPr>
        <a:xfrm>
          <a:off x="21075727" y="178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19" name="n_2main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庁舎については、平成２７年度に建替を行った結果、有形固定資産減価償却率は大きく低下した。今後の課題として、次回の建て替え及び修繕費等の積み立てを計画的に行う必要がある。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図書館については、庁舎建替に伴い、新たに整備した市民交流センター１階部分に移転した。維持管理にかかる経費の増加に留意しつつ、市民の交流の拠点として運営していく。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保健センター・保健所については、庁舎建替の際に、同建物内２階へ移転した。この集約化により、維持管理費用の減少が見込まれる。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類似団体平均を大きく上回るほどに老朽化が進んでいるため、平成２９年度より消防庁舎の建替事業を行っている。このことにより、今後、有形固定資産減価償却率は大きく低下す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42,471
41,714
98.55
17,711,972
16,831,759
544,614
9,877,223
19,106,967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前年度に引き続き上位に位置しているものの、長引く景気低迷に伴う個人・法人関係税の減収などにより、近年の数値はほぼ横ばいとなっている。緊急に必要な事業を峻別し、投資的経費を抑制する等、歳出の見直しを実施するとともに、地方税の徴収強化、企業誘致等の産業振興による歳入確保に継続して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35983</xdr:rowOff>
    </xdr:to>
    <xdr:cxnSp macro="">
      <xdr:nvCxnSpPr>
        <xdr:cNvPr id="72" name="直線コネクタ 71"/>
        <xdr:cNvCxnSpPr/>
      </xdr:nvCxnSpPr>
      <xdr:spPr>
        <a:xfrm flipV="1">
          <a:off x="3225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76200</xdr:rowOff>
    </xdr:to>
    <xdr:cxnSp macro="">
      <xdr:nvCxnSpPr>
        <xdr:cNvPr id="75" name="直線コネクタ 74"/>
        <xdr:cNvCxnSpPr/>
      </xdr:nvCxnSpPr>
      <xdr:spPr>
        <a:xfrm flipV="1">
          <a:off x="2336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78" name="直線コネクタ 77"/>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地方債の新規発行の増加抑制等、義務的経費の圧縮に努めており、類似団体内では上位に位置している。</a:t>
          </a:r>
        </a:p>
        <a:p>
          <a:r>
            <a:rPr kumimoji="1" lang="ja-JP" altLang="en-US" sz="1300">
              <a:latin typeface="ＭＳ Ｐゴシック" panose="020B0600070205080204" pitchFamily="50" charset="-128"/>
              <a:ea typeface="ＭＳ Ｐゴシック" panose="020B0600070205080204" pitchFamily="50" charset="-128"/>
            </a:rPr>
            <a:t>　今後、普通建設事業の実施に伴う地方債残高の増加や、生活保護受給世帯の高齢化に伴う福祉関係経費の増加が見込まれることから、市税、国民健康保険税等の徴収を強化し財源の確保に努めるとともに、事務事業の優先度を精査した上で実施を進め、健全財政の維持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72753</xdr:rowOff>
    </xdr:from>
    <xdr:to>
      <xdr:col>23</xdr:col>
      <xdr:colOff>133350</xdr:colOff>
      <xdr:row>59</xdr:row>
      <xdr:rowOff>138249</xdr:rowOff>
    </xdr:to>
    <xdr:cxnSp macro="">
      <xdr:nvCxnSpPr>
        <xdr:cNvPr id="134" name="直線コネクタ 133"/>
        <xdr:cNvCxnSpPr/>
      </xdr:nvCxnSpPr>
      <xdr:spPr>
        <a:xfrm flipV="1">
          <a:off x="4114800" y="10188303"/>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158024</xdr:rowOff>
    </xdr:from>
    <xdr:to>
      <xdr:col>19</xdr:col>
      <xdr:colOff>133350</xdr:colOff>
      <xdr:row>59</xdr:row>
      <xdr:rowOff>138249</xdr:rowOff>
    </xdr:to>
    <xdr:cxnSp macro="">
      <xdr:nvCxnSpPr>
        <xdr:cNvPr id="137" name="直線コネクタ 136"/>
        <xdr:cNvCxnSpPr/>
      </xdr:nvCxnSpPr>
      <xdr:spPr>
        <a:xfrm>
          <a:off x="3225800" y="1010212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78740</xdr:rowOff>
    </xdr:from>
    <xdr:to>
      <xdr:col>15</xdr:col>
      <xdr:colOff>82550</xdr:colOff>
      <xdr:row>58</xdr:row>
      <xdr:rowOff>158024</xdr:rowOff>
    </xdr:to>
    <xdr:cxnSp macro="">
      <xdr:nvCxnSpPr>
        <xdr:cNvPr id="140" name="直線コネクタ 139"/>
        <xdr:cNvCxnSpPr/>
      </xdr:nvCxnSpPr>
      <xdr:spPr>
        <a:xfrm>
          <a:off x="2336800" y="1002284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78740</xdr:rowOff>
    </xdr:from>
    <xdr:to>
      <xdr:col>11</xdr:col>
      <xdr:colOff>31750</xdr:colOff>
      <xdr:row>59</xdr:row>
      <xdr:rowOff>52070</xdr:rowOff>
    </xdr:to>
    <xdr:cxnSp macro="">
      <xdr:nvCxnSpPr>
        <xdr:cNvPr id="143" name="直線コネクタ 142"/>
        <xdr:cNvCxnSpPr/>
      </xdr:nvCxnSpPr>
      <xdr:spPr>
        <a:xfrm flipV="1">
          <a:off x="1447800" y="10022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21953</xdr:rowOff>
    </xdr:from>
    <xdr:to>
      <xdr:col>23</xdr:col>
      <xdr:colOff>184150</xdr:colOff>
      <xdr:row>59</xdr:row>
      <xdr:rowOff>123553</xdr:rowOff>
    </xdr:to>
    <xdr:sp macro="" textlink="">
      <xdr:nvSpPr>
        <xdr:cNvPr id="153" name="楕円 152"/>
        <xdr:cNvSpPr/>
      </xdr:nvSpPr>
      <xdr:spPr>
        <a:xfrm>
          <a:off x="4902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114680</xdr:rowOff>
    </xdr:from>
    <xdr:ext cx="762000" cy="259045"/>
    <xdr:sp macro="" textlink="">
      <xdr:nvSpPr>
        <xdr:cNvPr id="154" name="財政構造の弾力性該当値テキスト"/>
        <xdr:cNvSpPr txBox="1"/>
      </xdr:nvSpPr>
      <xdr:spPr>
        <a:xfrm>
          <a:off x="5041900" y="1005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87449</xdr:rowOff>
    </xdr:from>
    <xdr:to>
      <xdr:col>19</xdr:col>
      <xdr:colOff>184150</xdr:colOff>
      <xdr:row>60</xdr:row>
      <xdr:rowOff>17599</xdr:rowOff>
    </xdr:to>
    <xdr:sp macro="" textlink="">
      <xdr:nvSpPr>
        <xdr:cNvPr id="155" name="楕円 154"/>
        <xdr:cNvSpPr/>
      </xdr:nvSpPr>
      <xdr:spPr>
        <a:xfrm>
          <a:off x="4064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27776</xdr:rowOff>
    </xdr:from>
    <xdr:ext cx="736600" cy="259045"/>
    <xdr:sp macro="" textlink="">
      <xdr:nvSpPr>
        <xdr:cNvPr id="156" name="テキスト ボックス 155"/>
        <xdr:cNvSpPr txBox="1"/>
      </xdr:nvSpPr>
      <xdr:spPr>
        <a:xfrm>
          <a:off x="3733800" y="997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107224</xdr:rowOff>
    </xdr:from>
    <xdr:to>
      <xdr:col>15</xdr:col>
      <xdr:colOff>133350</xdr:colOff>
      <xdr:row>59</xdr:row>
      <xdr:rowOff>37374</xdr:rowOff>
    </xdr:to>
    <xdr:sp macro="" textlink="">
      <xdr:nvSpPr>
        <xdr:cNvPr id="157" name="楕円 156"/>
        <xdr:cNvSpPr/>
      </xdr:nvSpPr>
      <xdr:spPr>
        <a:xfrm>
          <a:off x="3175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47551</xdr:rowOff>
    </xdr:from>
    <xdr:ext cx="762000" cy="259045"/>
    <xdr:sp macro="" textlink="">
      <xdr:nvSpPr>
        <xdr:cNvPr id="158" name="テキスト ボックス 157"/>
        <xdr:cNvSpPr txBox="1"/>
      </xdr:nvSpPr>
      <xdr:spPr>
        <a:xfrm>
          <a:off x="2844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27940</xdr:rowOff>
    </xdr:from>
    <xdr:to>
      <xdr:col>11</xdr:col>
      <xdr:colOff>82550</xdr:colOff>
      <xdr:row>58</xdr:row>
      <xdr:rowOff>129540</xdr:rowOff>
    </xdr:to>
    <xdr:sp macro="" textlink="">
      <xdr:nvSpPr>
        <xdr:cNvPr id="159" name="楕円 158"/>
        <xdr:cNvSpPr/>
      </xdr:nvSpPr>
      <xdr:spPr>
        <a:xfrm>
          <a:off x="2286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139717</xdr:rowOff>
    </xdr:from>
    <xdr:ext cx="762000" cy="259045"/>
    <xdr:sp macro="" textlink="">
      <xdr:nvSpPr>
        <xdr:cNvPr id="160" name="テキスト ボックス 159"/>
        <xdr:cNvSpPr txBox="1"/>
      </xdr:nvSpPr>
      <xdr:spPr>
        <a:xfrm>
          <a:off x="1955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61" name="楕円 160"/>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62" name="テキスト ボックス 161"/>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従来より進めてきた職員数・職員手当の削減、及び非常勤特別職に係る報酬の見直し等、人件費削減の積極的な取り組みにより、類似団体と比較して良好な数値となっている。</a:t>
          </a:r>
        </a:p>
        <a:p>
          <a:r>
            <a:rPr kumimoji="1" lang="ja-JP" altLang="en-US" sz="1300">
              <a:latin typeface="ＭＳ Ｐゴシック" panose="020B0600070205080204" pitchFamily="50" charset="-128"/>
              <a:ea typeface="ＭＳ Ｐゴシック" panose="020B0600070205080204" pitchFamily="50" charset="-128"/>
            </a:rPr>
            <a:t>　引き続き経常経費の抑制に努め、現在の水準を維持していく。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45758</xdr:rowOff>
    </xdr:from>
    <xdr:to>
      <xdr:col>23</xdr:col>
      <xdr:colOff>133350</xdr:colOff>
      <xdr:row>82</xdr:row>
      <xdr:rowOff>71794</xdr:rowOff>
    </xdr:to>
    <xdr:cxnSp macro="">
      <xdr:nvCxnSpPr>
        <xdr:cNvPr id="193" name="直線コネクタ 192"/>
        <xdr:cNvCxnSpPr/>
      </xdr:nvCxnSpPr>
      <xdr:spPr>
        <a:xfrm>
          <a:off x="4114800" y="14104658"/>
          <a:ext cx="8382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17551</xdr:rowOff>
    </xdr:from>
    <xdr:to>
      <xdr:col>19</xdr:col>
      <xdr:colOff>133350</xdr:colOff>
      <xdr:row>82</xdr:row>
      <xdr:rowOff>45758</xdr:rowOff>
    </xdr:to>
    <xdr:cxnSp macro="">
      <xdr:nvCxnSpPr>
        <xdr:cNvPr id="196" name="直線コネクタ 195"/>
        <xdr:cNvCxnSpPr/>
      </xdr:nvCxnSpPr>
      <xdr:spPr>
        <a:xfrm>
          <a:off x="3225800" y="14076451"/>
          <a:ext cx="889000" cy="2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158223</xdr:rowOff>
    </xdr:from>
    <xdr:to>
      <xdr:col>15</xdr:col>
      <xdr:colOff>82550</xdr:colOff>
      <xdr:row>82</xdr:row>
      <xdr:rowOff>17551</xdr:rowOff>
    </xdr:to>
    <xdr:cxnSp macro="">
      <xdr:nvCxnSpPr>
        <xdr:cNvPr id="199" name="直線コネクタ 198"/>
        <xdr:cNvCxnSpPr/>
      </xdr:nvCxnSpPr>
      <xdr:spPr>
        <a:xfrm>
          <a:off x="2336800" y="14045673"/>
          <a:ext cx="889000" cy="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157257</xdr:rowOff>
    </xdr:from>
    <xdr:to>
      <xdr:col>11</xdr:col>
      <xdr:colOff>31750</xdr:colOff>
      <xdr:row>81</xdr:row>
      <xdr:rowOff>158223</xdr:rowOff>
    </xdr:to>
    <xdr:cxnSp macro="">
      <xdr:nvCxnSpPr>
        <xdr:cNvPr id="202" name="直線コネクタ 201"/>
        <xdr:cNvCxnSpPr/>
      </xdr:nvCxnSpPr>
      <xdr:spPr>
        <a:xfrm>
          <a:off x="1447800" y="14044707"/>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20994</xdr:rowOff>
    </xdr:from>
    <xdr:to>
      <xdr:col>23</xdr:col>
      <xdr:colOff>184150</xdr:colOff>
      <xdr:row>82</xdr:row>
      <xdr:rowOff>122594</xdr:rowOff>
    </xdr:to>
    <xdr:sp macro="" textlink="">
      <xdr:nvSpPr>
        <xdr:cNvPr id="212" name="楕円 211"/>
        <xdr:cNvSpPr/>
      </xdr:nvSpPr>
      <xdr:spPr>
        <a:xfrm>
          <a:off x="4902200" y="1407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37521</xdr:rowOff>
    </xdr:from>
    <xdr:ext cx="762000" cy="259045"/>
    <xdr:sp macro="" textlink="">
      <xdr:nvSpPr>
        <xdr:cNvPr id="213" name="人件費・物件費等の状況該当値テキスト"/>
        <xdr:cNvSpPr txBox="1"/>
      </xdr:nvSpPr>
      <xdr:spPr>
        <a:xfrm>
          <a:off x="5041900" y="1392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166408</xdr:rowOff>
    </xdr:from>
    <xdr:to>
      <xdr:col>19</xdr:col>
      <xdr:colOff>184150</xdr:colOff>
      <xdr:row>82</xdr:row>
      <xdr:rowOff>96558</xdr:rowOff>
    </xdr:to>
    <xdr:sp macro="" textlink="">
      <xdr:nvSpPr>
        <xdr:cNvPr id="214" name="楕円 213"/>
        <xdr:cNvSpPr/>
      </xdr:nvSpPr>
      <xdr:spPr>
        <a:xfrm>
          <a:off x="4064000" y="140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106735</xdr:rowOff>
    </xdr:from>
    <xdr:ext cx="736600" cy="259045"/>
    <xdr:sp macro="" textlink="">
      <xdr:nvSpPr>
        <xdr:cNvPr id="215" name="テキスト ボックス 214"/>
        <xdr:cNvSpPr txBox="1"/>
      </xdr:nvSpPr>
      <xdr:spPr>
        <a:xfrm>
          <a:off x="3733800" y="13822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138201</xdr:rowOff>
    </xdr:from>
    <xdr:to>
      <xdr:col>15</xdr:col>
      <xdr:colOff>133350</xdr:colOff>
      <xdr:row>82</xdr:row>
      <xdr:rowOff>68351</xdr:rowOff>
    </xdr:to>
    <xdr:sp macro="" textlink="">
      <xdr:nvSpPr>
        <xdr:cNvPr id="216" name="楕円 215"/>
        <xdr:cNvSpPr/>
      </xdr:nvSpPr>
      <xdr:spPr>
        <a:xfrm>
          <a:off x="3175000" y="140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78528</xdr:rowOff>
    </xdr:from>
    <xdr:ext cx="762000" cy="259045"/>
    <xdr:sp macro="" textlink="">
      <xdr:nvSpPr>
        <xdr:cNvPr id="217" name="テキスト ボックス 216"/>
        <xdr:cNvSpPr txBox="1"/>
      </xdr:nvSpPr>
      <xdr:spPr>
        <a:xfrm>
          <a:off x="2844800" y="137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107423</xdr:rowOff>
    </xdr:from>
    <xdr:to>
      <xdr:col>11</xdr:col>
      <xdr:colOff>82550</xdr:colOff>
      <xdr:row>82</xdr:row>
      <xdr:rowOff>37573</xdr:rowOff>
    </xdr:to>
    <xdr:sp macro="" textlink="">
      <xdr:nvSpPr>
        <xdr:cNvPr id="218" name="楕円 217"/>
        <xdr:cNvSpPr/>
      </xdr:nvSpPr>
      <xdr:spPr>
        <a:xfrm>
          <a:off x="2286000" y="139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47750</xdr:rowOff>
    </xdr:from>
    <xdr:ext cx="762000" cy="259045"/>
    <xdr:sp macro="" textlink="">
      <xdr:nvSpPr>
        <xdr:cNvPr id="219" name="テキスト ボックス 218"/>
        <xdr:cNvSpPr txBox="1"/>
      </xdr:nvSpPr>
      <xdr:spPr>
        <a:xfrm>
          <a:off x="1955800" y="137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106457</xdr:rowOff>
    </xdr:from>
    <xdr:to>
      <xdr:col>7</xdr:col>
      <xdr:colOff>31750</xdr:colOff>
      <xdr:row>82</xdr:row>
      <xdr:rowOff>36607</xdr:rowOff>
    </xdr:to>
    <xdr:sp macro="" textlink="">
      <xdr:nvSpPr>
        <xdr:cNvPr id="220" name="楕円 219"/>
        <xdr:cNvSpPr/>
      </xdr:nvSpPr>
      <xdr:spPr>
        <a:xfrm>
          <a:off x="1397000" y="1399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46784</xdr:rowOff>
    </xdr:from>
    <xdr:ext cx="762000" cy="259045"/>
    <xdr:sp macro="" textlink="">
      <xdr:nvSpPr>
        <xdr:cNvPr id="221" name="テキスト ボックス 220"/>
        <xdr:cNvSpPr txBox="1"/>
      </xdr:nvSpPr>
      <xdr:spPr>
        <a:xfrm>
          <a:off x="1066800" y="1376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人事院勧告に伴う給料表の改定等に伴い、若干数値の変動は見られたものの、概ね平年並みとなっている。引き続き給与水準の適正化に努める。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148468</xdr:rowOff>
    </xdr:to>
    <xdr:cxnSp macro="">
      <xdr:nvCxnSpPr>
        <xdr:cNvPr id="257" name="直線コネクタ 256"/>
        <xdr:cNvCxnSpPr/>
      </xdr:nvCxnSpPr>
      <xdr:spPr>
        <a:xfrm>
          <a:off x="16179800" y="1501865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148468</xdr:rowOff>
    </xdr:to>
    <xdr:cxnSp macro="">
      <xdr:nvCxnSpPr>
        <xdr:cNvPr id="260" name="直線コネクタ 259"/>
        <xdr:cNvCxnSpPr/>
      </xdr:nvCxnSpPr>
      <xdr:spPr>
        <a:xfrm flipV="1">
          <a:off x="15290800" y="150186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87</xdr:row>
      <xdr:rowOff>159959</xdr:rowOff>
    </xdr:to>
    <xdr:cxnSp macro="">
      <xdr:nvCxnSpPr>
        <xdr:cNvPr id="263" name="直線コネクタ 262"/>
        <xdr:cNvCxnSpPr/>
      </xdr:nvCxnSpPr>
      <xdr:spPr>
        <a:xfrm flipV="1">
          <a:off x="14401800" y="150646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159959</xdr:rowOff>
    </xdr:to>
    <xdr:cxnSp macro="">
      <xdr:nvCxnSpPr>
        <xdr:cNvPr id="266" name="直線コネクタ 265"/>
        <xdr:cNvCxnSpPr/>
      </xdr:nvCxnSpPr>
      <xdr:spPr>
        <a:xfrm>
          <a:off x="13512800" y="14984186"/>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97668</xdr:rowOff>
    </xdr:from>
    <xdr:to>
      <xdr:col>81</xdr:col>
      <xdr:colOff>95250</xdr:colOff>
      <xdr:row>88</xdr:row>
      <xdr:rowOff>27818</xdr:rowOff>
    </xdr:to>
    <xdr:sp macro="" textlink="">
      <xdr:nvSpPr>
        <xdr:cNvPr id="276" name="楕円 275"/>
        <xdr:cNvSpPr/>
      </xdr:nvSpPr>
      <xdr:spPr>
        <a:xfrm>
          <a:off x="169672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69745</xdr:rowOff>
    </xdr:from>
    <xdr:ext cx="762000" cy="259045"/>
    <xdr:sp macro="" textlink="">
      <xdr:nvSpPr>
        <xdr:cNvPr id="277" name="給与水準   （国との比較）該当値テキスト"/>
        <xdr:cNvSpPr txBox="1"/>
      </xdr:nvSpPr>
      <xdr:spPr>
        <a:xfrm>
          <a:off x="17106900" y="1498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0" name="楕円 279"/>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1" name="テキスト ボックス 280"/>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2" name="楕円 281"/>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3" name="テキスト ボックス 282"/>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4" name="楕円 283"/>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5" name="テキスト ボックス 284"/>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当市の定員適正化計画では、特別会計職員も含めて平成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年までに職員数を</a:t>
          </a:r>
          <a:r>
            <a:rPr kumimoji="1" lang="en-US" altLang="ja-JP" sz="1300">
              <a:latin typeface="ＭＳ Ｐゴシック" panose="020B0600070205080204" pitchFamily="50" charset="-128"/>
              <a:ea typeface="ＭＳ Ｐゴシック" panose="020B0600070205080204" pitchFamily="50" charset="-128"/>
            </a:rPr>
            <a:t>405</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人へ</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削減することを目標としていたが、平成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日は</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の減となり、計画を大きく上回る実績となっている。今後とも適正な定員管理に努める。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69064</xdr:rowOff>
    </xdr:from>
    <xdr:to>
      <xdr:col>81</xdr:col>
      <xdr:colOff>44450</xdr:colOff>
      <xdr:row>60</xdr:row>
      <xdr:rowOff>70213</xdr:rowOff>
    </xdr:to>
    <xdr:cxnSp macro="">
      <xdr:nvCxnSpPr>
        <xdr:cNvPr id="322" name="直線コネクタ 321"/>
        <xdr:cNvCxnSpPr/>
      </xdr:nvCxnSpPr>
      <xdr:spPr>
        <a:xfrm>
          <a:off x="16179800" y="1035606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58722</xdr:rowOff>
    </xdr:from>
    <xdr:to>
      <xdr:col>77</xdr:col>
      <xdr:colOff>44450</xdr:colOff>
      <xdr:row>60</xdr:row>
      <xdr:rowOff>69064</xdr:rowOff>
    </xdr:to>
    <xdr:cxnSp macro="">
      <xdr:nvCxnSpPr>
        <xdr:cNvPr id="325" name="直線コネクタ 324"/>
        <xdr:cNvCxnSpPr/>
      </xdr:nvCxnSpPr>
      <xdr:spPr>
        <a:xfrm>
          <a:off x="15290800" y="1034572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58722</xdr:rowOff>
    </xdr:from>
    <xdr:to>
      <xdr:col>72</xdr:col>
      <xdr:colOff>203200</xdr:colOff>
      <xdr:row>60</xdr:row>
      <xdr:rowOff>59872</xdr:rowOff>
    </xdr:to>
    <xdr:cxnSp macro="">
      <xdr:nvCxnSpPr>
        <xdr:cNvPr id="328" name="直線コネクタ 327"/>
        <xdr:cNvCxnSpPr/>
      </xdr:nvCxnSpPr>
      <xdr:spPr>
        <a:xfrm flipV="1">
          <a:off x="14401800" y="10345722"/>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59872</xdr:rowOff>
    </xdr:from>
    <xdr:to>
      <xdr:col>68</xdr:col>
      <xdr:colOff>152400</xdr:colOff>
      <xdr:row>60</xdr:row>
      <xdr:rowOff>64467</xdr:rowOff>
    </xdr:to>
    <xdr:cxnSp macro="">
      <xdr:nvCxnSpPr>
        <xdr:cNvPr id="331" name="直線コネクタ 330"/>
        <xdr:cNvCxnSpPr/>
      </xdr:nvCxnSpPr>
      <xdr:spPr>
        <a:xfrm flipV="1">
          <a:off x="13512800" y="10346872"/>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19413</xdr:rowOff>
    </xdr:from>
    <xdr:to>
      <xdr:col>81</xdr:col>
      <xdr:colOff>95250</xdr:colOff>
      <xdr:row>60</xdr:row>
      <xdr:rowOff>121013</xdr:rowOff>
    </xdr:to>
    <xdr:sp macro="" textlink="">
      <xdr:nvSpPr>
        <xdr:cNvPr id="341" name="楕円 340"/>
        <xdr:cNvSpPr/>
      </xdr:nvSpPr>
      <xdr:spPr>
        <a:xfrm>
          <a:off x="16967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35940</xdr:rowOff>
    </xdr:from>
    <xdr:ext cx="762000" cy="259045"/>
    <xdr:sp macro="" textlink="">
      <xdr:nvSpPr>
        <xdr:cNvPr id="342" name="定員管理の状況該当値テキスト"/>
        <xdr:cNvSpPr txBox="1"/>
      </xdr:nvSpPr>
      <xdr:spPr>
        <a:xfrm>
          <a:off x="17106900" y="101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18264</xdr:rowOff>
    </xdr:from>
    <xdr:to>
      <xdr:col>77</xdr:col>
      <xdr:colOff>95250</xdr:colOff>
      <xdr:row>60</xdr:row>
      <xdr:rowOff>119864</xdr:rowOff>
    </xdr:to>
    <xdr:sp macro="" textlink="">
      <xdr:nvSpPr>
        <xdr:cNvPr id="343" name="楕円 342"/>
        <xdr:cNvSpPr/>
      </xdr:nvSpPr>
      <xdr:spPr>
        <a:xfrm>
          <a:off x="16129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130041</xdr:rowOff>
    </xdr:from>
    <xdr:ext cx="736600" cy="259045"/>
    <xdr:sp macro="" textlink="">
      <xdr:nvSpPr>
        <xdr:cNvPr id="344" name="テキスト ボックス 343"/>
        <xdr:cNvSpPr txBox="1"/>
      </xdr:nvSpPr>
      <xdr:spPr>
        <a:xfrm>
          <a:off x="15798800" y="10074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7922</xdr:rowOff>
    </xdr:from>
    <xdr:to>
      <xdr:col>73</xdr:col>
      <xdr:colOff>44450</xdr:colOff>
      <xdr:row>60</xdr:row>
      <xdr:rowOff>109522</xdr:rowOff>
    </xdr:to>
    <xdr:sp macro="" textlink="">
      <xdr:nvSpPr>
        <xdr:cNvPr id="345" name="楕円 344"/>
        <xdr:cNvSpPr/>
      </xdr:nvSpPr>
      <xdr:spPr>
        <a:xfrm>
          <a:off x="15240000" y="102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119699</xdr:rowOff>
    </xdr:from>
    <xdr:ext cx="762000" cy="259045"/>
    <xdr:sp macro="" textlink="">
      <xdr:nvSpPr>
        <xdr:cNvPr id="346" name="テキスト ボックス 345"/>
        <xdr:cNvSpPr txBox="1"/>
      </xdr:nvSpPr>
      <xdr:spPr>
        <a:xfrm>
          <a:off x="14909800" y="1006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9072</xdr:rowOff>
    </xdr:from>
    <xdr:to>
      <xdr:col>68</xdr:col>
      <xdr:colOff>203200</xdr:colOff>
      <xdr:row>60</xdr:row>
      <xdr:rowOff>110672</xdr:rowOff>
    </xdr:to>
    <xdr:sp macro="" textlink="">
      <xdr:nvSpPr>
        <xdr:cNvPr id="347" name="楕円 346"/>
        <xdr:cNvSpPr/>
      </xdr:nvSpPr>
      <xdr:spPr>
        <a:xfrm>
          <a:off x="14351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120849</xdr:rowOff>
    </xdr:from>
    <xdr:ext cx="762000" cy="259045"/>
    <xdr:sp macro="" textlink="">
      <xdr:nvSpPr>
        <xdr:cNvPr id="348" name="テキスト ボックス 347"/>
        <xdr:cNvSpPr txBox="1"/>
      </xdr:nvSpPr>
      <xdr:spPr>
        <a:xfrm>
          <a:off x="14020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13667</xdr:rowOff>
    </xdr:from>
    <xdr:to>
      <xdr:col>64</xdr:col>
      <xdr:colOff>152400</xdr:colOff>
      <xdr:row>60</xdr:row>
      <xdr:rowOff>115267</xdr:rowOff>
    </xdr:to>
    <xdr:sp macro="" textlink="">
      <xdr:nvSpPr>
        <xdr:cNvPr id="349" name="楕円 348"/>
        <xdr:cNvSpPr/>
      </xdr:nvSpPr>
      <xdr:spPr>
        <a:xfrm>
          <a:off x="13462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125444</xdr:rowOff>
    </xdr:from>
    <xdr:ext cx="762000" cy="259045"/>
    <xdr:sp macro="" textlink="">
      <xdr:nvSpPr>
        <xdr:cNvPr id="350" name="テキスト ボックス 349"/>
        <xdr:cNvSpPr txBox="1"/>
      </xdr:nvSpPr>
      <xdr:spPr>
        <a:xfrm>
          <a:off x="13131800" y="1006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これまで、普通建設事業の計画的実施により地方債発行の増加を抑制してきた結果、類似団体内では引き続き平均を下回っている。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近年の大型普通建設事業の実施に伴い、地方債の新規発行額が増加傾向となっていることから、今後は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13970</xdr:rowOff>
    </xdr:to>
    <xdr:cxnSp macro="">
      <xdr:nvCxnSpPr>
        <xdr:cNvPr id="384" name="直線コネクタ 383"/>
        <xdr:cNvCxnSpPr/>
      </xdr:nvCxnSpPr>
      <xdr:spPr>
        <a:xfrm flipV="1">
          <a:off x="16179800" y="63415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24024</xdr:rowOff>
    </xdr:to>
    <xdr:cxnSp macro="">
      <xdr:nvCxnSpPr>
        <xdr:cNvPr id="387" name="直線コネクタ 386"/>
        <xdr:cNvCxnSpPr/>
      </xdr:nvCxnSpPr>
      <xdr:spPr>
        <a:xfrm flipV="1">
          <a:off x="15290800" y="635762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38100</xdr:rowOff>
    </xdr:to>
    <xdr:cxnSp macro="">
      <xdr:nvCxnSpPr>
        <xdr:cNvPr id="390" name="直線コネクタ 389"/>
        <xdr:cNvCxnSpPr/>
      </xdr:nvCxnSpPr>
      <xdr:spPr>
        <a:xfrm flipV="1">
          <a:off x="14401800" y="636767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40111</xdr:rowOff>
    </xdr:to>
    <xdr:cxnSp macro="">
      <xdr:nvCxnSpPr>
        <xdr:cNvPr id="393" name="直線コネクタ 392"/>
        <xdr:cNvCxnSpPr/>
      </xdr:nvCxnSpPr>
      <xdr:spPr>
        <a:xfrm flipV="1">
          <a:off x="13512800" y="63817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3" name="楕円 402"/>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404" name="公債費負担の状況該当値テキスト"/>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5" name="楕円 404"/>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6" name="テキスト ボックス 405"/>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144674</xdr:rowOff>
    </xdr:from>
    <xdr:to>
      <xdr:col>73</xdr:col>
      <xdr:colOff>44450</xdr:colOff>
      <xdr:row>37</xdr:row>
      <xdr:rowOff>74824</xdr:rowOff>
    </xdr:to>
    <xdr:sp macro="" textlink="">
      <xdr:nvSpPr>
        <xdr:cNvPr id="407" name="楕円 406"/>
        <xdr:cNvSpPr/>
      </xdr:nvSpPr>
      <xdr:spPr>
        <a:xfrm>
          <a:off x="15240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85001</xdr:rowOff>
    </xdr:from>
    <xdr:ext cx="762000" cy="259045"/>
    <xdr:sp macro="" textlink="">
      <xdr:nvSpPr>
        <xdr:cNvPr id="408" name="テキスト ボックス 407"/>
        <xdr:cNvSpPr txBox="1"/>
      </xdr:nvSpPr>
      <xdr:spPr>
        <a:xfrm>
          <a:off x="14909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9" name="楕円 408"/>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10" name="テキスト ボックス 409"/>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160761</xdr:rowOff>
    </xdr:from>
    <xdr:to>
      <xdr:col>64</xdr:col>
      <xdr:colOff>152400</xdr:colOff>
      <xdr:row>37</xdr:row>
      <xdr:rowOff>90911</xdr:rowOff>
    </xdr:to>
    <xdr:sp macro="" textlink="">
      <xdr:nvSpPr>
        <xdr:cNvPr id="411" name="楕円 410"/>
        <xdr:cNvSpPr/>
      </xdr:nvSpPr>
      <xdr:spPr>
        <a:xfrm>
          <a:off x="13462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101088</xdr:rowOff>
    </xdr:from>
    <xdr:ext cx="762000" cy="259045"/>
    <xdr:sp macro="" textlink="">
      <xdr:nvSpPr>
        <xdr:cNvPr id="412" name="テキスト ボックス 411"/>
        <xdr:cNvSpPr txBox="1"/>
      </xdr:nvSpPr>
      <xdr:spPr>
        <a:xfrm>
          <a:off x="13131800" y="610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近年相次いで実施している大型普通建設事業に伴う地方債の新規発行増加や基金の取り崩しの影響により、数値は依然として高い水準にある。</a:t>
          </a:r>
        </a:p>
        <a:p>
          <a:r>
            <a:rPr kumimoji="1" lang="ja-JP" altLang="en-US" sz="1300">
              <a:latin typeface="ＭＳ Ｐゴシック" panose="020B0600070205080204" pitchFamily="50" charset="-128"/>
              <a:ea typeface="ＭＳ Ｐゴシック" panose="020B0600070205080204" pitchFamily="50" charset="-128"/>
            </a:rPr>
            <a:t>　今後、事業の計画的実施により地方債新規発行の増加を抑制するとともに、歳出全体の徹底的な見直しにより基金残高の減少抑制を図り、数値の改善を図る。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165028</xdr:rowOff>
    </xdr:from>
    <xdr:to>
      <xdr:col>81</xdr:col>
      <xdr:colOff>44450</xdr:colOff>
      <xdr:row>14</xdr:row>
      <xdr:rowOff>44595</xdr:rowOff>
    </xdr:to>
    <xdr:cxnSp macro="">
      <xdr:nvCxnSpPr>
        <xdr:cNvPr id="448" name="直線コネクタ 447"/>
        <xdr:cNvCxnSpPr/>
      </xdr:nvCxnSpPr>
      <xdr:spPr>
        <a:xfrm flipV="1">
          <a:off x="16179800" y="2393878"/>
          <a:ext cx="838200" cy="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18052</xdr:rowOff>
    </xdr:from>
    <xdr:to>
      <xdr:col>77</xdr:col>
      <xdr:colOff>44450</xdr:colOff>
      <xdr:row>14</xdr:row>
      <xdr:rowOff>44595</xdr:rowOff>
    </xdr:to>
    <xdr:cxnSp macro="">
      <xdr:nvCxnSpPr>
        <xdr:cNvPr id="451" name="直線コネクタ 450"/>
        <xdr:cNvCxnSpPr/>
      </xdr:nvCxnSpPr>
      <xdr:spPr>
        <a:xfrm>
          <a:off x="15290800" y="241835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18052</xdr:rowOff>
    </xdr:from>
    <xdr:to>
      <xdr:col>72</xdr:col>
      <xdr:colOff>203200</xdr:colOff>
      <xdr:row>14</xdr:row>
      <xdr:rowOff>38390</xdr:rowOff>
    </xdr:to>
    <xdr:cxnSp macro="">
      <xdr:nvCxnSpPr>
        <xdr:cNvPr id="454" name="直線コネクタ 453"/>
        <xdr:cNvCxnSpPr/>
      </xdr:nvCxnSpPr>
      <xdr:spPr>
        <a:xfrm flipV="1">
          <a:off x="14401800" y="2418352"/>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97808</xdr:rowOff>
    </xdr:from>
    <xdr:to>
      <xdr:col>68</xdr:col>
      <xdr:colOff>152400</xdr:colOff>
      <xdr:row>14</xdr:row>
      <xdr:rowOff>38390</xdr:rowOff>
    </xdr:to>
    <xdr:cxnSp macro="">
      <xdr:nvCxnSpPr>
        <xdr:cNvPr id="457" name="直線コネクタ 456"/>
        <xdr:cNvCxnSpPr/>
      </xdr:nvCxnSpPr>
      <xdr:spPr>
        <a:xfrm>
          <a:off x="13512800" y="2326658"/>
          <a:ext cx="889000" cy="1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114228</xdr:rowOff>
    </xdr:from>
    <xdr:to>
      <xdr:col>81</xdr:col>
      <xdr:colOff>95250</xdr:colOff>
      <xdr:row>14</xdr:row>
      <xdr:rowOff>44378</xdr:rowOff>
    </xdr:to>
    <xdr:sp macro="" textlink="">
      <xdr:nvSpPr>
        <xdr:cNvPr id="467" name="楕円 466"/>
        <xdr:cNvSpPr/>
      </xdr:nvSpPr>
      <xdr:spPr>
        <a:xfrm>
          <a:off x="16967200" y="23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35505</xdr:rowOff>
    </xdr:from>
    <xdr:ext cx="762000" cy="259045"/>
    <xdr:sp macro="" textlink="">
      <xdr:nvSpPr>
        <xdr:cNvPr id="468" name="将来負担の状況該当値テキスト"/>
        <xdr:cNvSpPr txBox="1"/>
      </xdr:nvSpPr>
      <xdr:spPr>
        <a:xfrm>
          <a:off x="17106900" y="226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165245</xdr:rowOff>
    </xdr:from>
    <xdr:to>
      <xdr:col>77</xdr:col>
      <xdr:colOff>95250</xdr:colOff>
      <xdr:row>14</xdr:row>
      <xdr:rowOff>95395</xdr:rowOff>
    </xdr:to>
    <xdr:sp macro="" textlink="">
      <xdr:nvSpPr>
        <xdr:cNvPr id="469" name="楕円 468"/>
        <xdr:cNvSpPr/>
      </xdr:nvSpPr>
      <xdr:spPr>
        <a:xfrm>
          <a:off x="16129000" y="23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105572</xdr:rowOff>
    </xdr:from>
    <xdr:ext cx="736600" cy="259045"/>
    <xdr:sp macro="" textlink="">
      <xdr:nvSpPr>
        <xdr:cNvPr id="470" name="テキスト ボックス 469"/>
        <xdr:cNvSpPr txBox="1"/>
      </xdr:nvSpPr>
      <xdr:spPr>
        <a:xfrm>
          <a:off x="15798800" y="2162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138702</xdr:rowOff>
    </xdr:from>
    <xdr:to>
      <xdr:col>73</xdr:col>
      <xdr:colOff>44450</xdr:colOff>
      <xdr:row>14</xdr:row>
      <xdr:rowOff>68852</xdr:rowOff>
    </xdr:to>
    <xdr:sp macro="" textlink="">
      <xdr:nvSpPr>
        <xdr:cNvPr id="471" name="楕円 470"/>
        <xdr:cNvSpPr/>
      </xdr:nvSpPr>
      <xdr:spPr>
        <a:xfrm>
          <a:off x="15240000" y="23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79029</xdr:rowOff>
    </xdr:from>
    <xdr:ext cx="762000" cy="259045"/>
    <xdr:sp macro="" textlink="">
      <xdr:nvSpPr>
        <xdr:cNvPr id="472" name="テキスト ボックス 471"/>
        <xdr:cNvSpPr txBox="1"/>
      </xdr:nvSpPr>
      <xdr:spPr>
        <a:xfrm>
          <a:off x="14909800" y="213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159040</xdr:rowOff>
    </xdr:from>
    <xdr:to>
      <xdr:col>68</xdr:col>
      <xdr:colOff>203200</xdr:colOff>
      <xdr:row>14</xdr:row>
      <xdr:rowOff>89190</xdr:rowOff>
    </xdr:to>
    <xdr:sp macro="" textlink="">
      <xdr:nvSpPr>
        <xdr:cNvPr id="473" name="楕円 472"/>
        <xdr:cNvSpPr/>
      </xdr:nvSpPr>
      <xdr:spPr>
        <a:xfrm>
          <a:off x="14351000" y="23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99367</xdr:rowOff>
    </xdr:from>
    <xdr:ext cx="762000" cy="259045"/>
    <xdr:sp macro="" textlink="">
      <xdr:nvSpPr>
        <xdr:cNvPr id="474" name="テキスト ボックス 473"/>
        <xdr:cNvSpPr txBox="1"/>
      </xdr:nvSpPr>
      <xdr:spPr>
        <a:xfrm>
          <a:off x="14020800" y="215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47008</xdr:rowOff>
    </xdr:from>
    <xdr:to>
      <xdr:col>64</xdr:col>
      <xdr:colOff>152400</xdr:colOff>
      <xdr:row>13</xdr:row>
      <xdr:rowOff>148608</xdr:rowOff>
    </xdr:to>
    <xdr:sp macro="" textlink="">
      <xdr:nvSpPr>
        <xdr:cNvPr id="475" name="楕円 474"/>
        <xdr:cNvSpPr/>
      </xdr:nvSpPr>
      <xdr:spPr>
        <a:xfrm>
          <a:off x="13462000" y="22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158785</xdr:rowOff>
    </xdr:from>
    <xdr:ext cx="762000" cy="259045"/>
    <xdr:sp macro="" textlink="">
      <xdr:nvSpPr>
        <xdr:cNvPr id="476" name="テキスト ボックス 475"/>
        <xdr:cNvSpPr txBox="1"/>
      </xdr:nvSpPr>
      <xdr:spPr>
        <a:xfrm>
          <a:off x="13131800" y="204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42,471
41,714
98.55
17,711,972
16,831,759
544,614
9,877,223
19,106,967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職員数の削減や非常勤特別職に係る報酬の見直し等、人件費削減の取り組みを積極的に進めてきたことにより、類似団体と比較して良好な数値となっている。</a:t>
          </a:r>
        </a:p>
        <a:p>
          <a:r>
            <a:rPr kumimoji="1" lang="ja-JP" altLang="en-US" sz="1300">
              <a:latin typeface="ＭＳ Ｐゴシック" panose="020B0600070205080204" pitchFamily="50" charset="-128"/>
              <a:ea typeface="ＭＳ Ｐゴシック" panose="020B0600070205080204" pitchFamily="50" charset="-128"/>
            </a:rPr>
            <a:t>　引き続き経費の抑制に努め、現在の水準を維持していく。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90424</xdr:rowOff>
    </xdr:to>
    <xdr:cxnSp macro="">
      <xdr:nvCxnSpPr>
        <xdr:cNvPr id="64" name="直線コネクタ 63"/>
        <xdr:cNvCxnSpPr/>
      </xdr:nvCxnSpPr>
      <xdr:spPr>
        <a:xfrm flipV="1">
          <a:off x="3987800" y="6253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90424</xdr:rowOff>
    </xdr:to>
    <xdr:cxnSp macro="">
      <xdr:nvCxnSpPr>
        <xdr:cNvPr id="67" name="直線コネクタ 66"/>
        <xdr:cNvCxnSpPr/>
      </xdr:nvCxnSpPr>
      <xdr:spPr>
        <a:xfrm>
          <a:off x="3098800" y="6221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49276</xdr:rowOff>
    </xdr:to>
    <xdr:cxnSp macro="">
      <xdr:nvCxnSpPr>
        <xdr:cNvPr id="70" name="直線コネクタ 69"/>
        <xdr:cNvCxnSpPr/>
      </xdr:nvCxnSpPr>
      <xdr:spPr>
        <a:xfrm>
          <a:off x="2209800" y="61620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35560</xdr:rowOff>
    </xdr:to>
    <xdr:cxnSp macro="">
      <xdr:nvCxnSpPr>
        <xdr:cNvPr id="73" name="直線コネクタ 72"/>
        <xdr:cNvCxnSpPr/>
      </xdr:nvCxnSpPr>
      <xdr:spPr>
        <a:xfrm flipV="1">
          <a:off x="1320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これまで、業務の民間委託化や職員人件費等から委託料（物件費）へのシフトを進めてきたことにより、近年は数値に大幅な変動は生じていない。</a:t>
          </a:r>
        </a:p>
        <a:p>
          <a:r>
            <a:rPr kumimoji="1" lang="ja-JP" altLang="en-US" sz="1300">
              <a:latin typeface="ＭＳ Ｐゴシック" panose="020B0600070205080204" pitchFamily="50" charset="-128"/>
              <a:ea typeface="ＭＳ Ｐゴシック" panose="020B0600070205080204" pitchFamily="50" charset="-128"/>
            </a:rPr>
            <a:t>　引き続き、指定管理者制度の導入等による徹底した経費削減に取り組み、財政の健全化を図る。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37193</xdr:rowOff>
    </xdr:to>
    <xdr:cxnSp macro="">
      <xdr:nvCxnSpPr>
        <xdr:cNvPr id="127" name="直線コネクタ 126"/>
        <xdr:cNvCxnSpPr/>
      </xdr:nvCxnSpPr>
      <xdr:spPr>
        <a:xfrm>
          <a:off x="15671800" y="2864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121557</xdr:rowOff>
    </xdr:to>
    <xdr:cxnSp macro="">
      <xdr:nvCxnSpPr>
        <xdr:cNvPr id="130" name="直線コネクタ 129"/>
        <xdr:cNvCxnSpPr/>
      </xdr:nvCxnSpPr>
      <xdr:spPr>
        <a:xfrm>
          <a:off x="14782800" y="278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45357</xdr:rowOff>
    </xdr:to>
    <xdr:cxnSp macro="">
      <xdr:nvCxnSpPr>
        <xdr:cNvPr id="133" name="直線コネクタ 132"/>
        <xdr:cNvCxnSpPr/>
      </xdr:nvCxnSpPr>
      <xdr:spPr>
        <a:xfrm>
          <a:off x="13893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143329</xdr:rowOff>
    </xdr:to>
    <xdr:cxnSp macro="">
      <xdr:nvCxnSpPr>
        <xdr:cNvPr id="136" name="直線コネクタ 135"/>
        <xdr:cNvCxnSpPr/>
      </xdr:nvCxnSpPr>
      <xdr:spPr>
        <a:xfrm flipV="1">
          <a:off x="13004800" y="27450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6" name="楕円 145"/>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7" name="物件費該当値テキスト"/>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48" name="楕円 147"/>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49" name="テキスト ボックス 148"/>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0" name="楕円 149"/>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1" name="テキスト ボックス 150"/>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2" name="楕円 151"/>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3" name="テキスト ボックス 152"/>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4" name="楕円 153"/>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5" name="テキスト ボックス 154"/>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り、かつ上昇傾向にある要因として、生活保護受給世帯の高齢化に伴う福祉関係経費の増加などが挙げられる。資格審査等の厳格化や市単独の給付制度等の見直しを進めていくことにより、数値の上昇を抑制し、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110672</xdr:rowOff>
    </xdr:to>
    <xdr:cxnSp macro="">
      <xdr:nvCxnSpPr>
        <xdr:cNvPr id="190" name="直線コネクタ 189"/>
        <xdr:cNvCxnSpPr/>
      </xdr:nvCxnSpPr>
      <xdr:spPr>
        <a:xfrm flipV="1">
          <a:off x="3987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110672</xdr:rowOff>
    </xdr:to>
    <xdr:cxnSp macro="">
      <xdr:nvCxnSpPr>
        <xdr:cNvPr id="193" name="直線コネクタ 192"/>
        <xdr:cNvCxnSpPr/>
      </xdr:nvCxnSpPr>
      <xdr:spPr>
        <a:xfrm>
          <a:off x="3098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110672</xdr:rowOff>
    </xdr:to>
    <xdr:cxnSp macro="">
      <xdr:nvCxnSpPr>
        <xdr:cNvPr id="196" name="直線コネクタ 195"/>
        <xdr:cNvCxnSpPr/>
      </xdr:nvCxnSpPr>
      <xdr:spPr>
        <a:xfrm>
          <a:off x="2209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45357</xdr:rowOff>
    </xdr:to>
    <xdr:cxnSp macro="">
      <xdr:nvCxnSpPr>
        <xdr:cNvPr id="199" name="直線コネクタ 198"/>
        <xdr:cNvCxnSpPr/>
      </xdr:nvCxnSpPr>
      <xdr:spPr>
        <a:xfrm>
          <a:off x="1320800" y="9624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9" name="楕円 208"/>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0"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1" name="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3" name="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5" name="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7" name="楕円 216"/>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8" name="テキスト ボックス 217"/>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その他に係る経常収支比率は類似団体平均を下回っているが、今後、高齢化の進展に伴う保険給付費の増により、介護保険、後期高齢者医療等への繰出金が増加し、数値上昇が見込まれる。</a:t>
          </a:r>
        </a:p>
        <a:p>
          <a:r>
            <a:rPr kumimoji="1" lang="ja-JP" altLang="en-US" sz="1300">
              <a:latin typeface="ＭＳ Ｐゴシック" panose="020B0600070205080204" pitchFamily="50" charset="-128"/>
              <a:ea typeface="ＭＳ Ｐゴシック" panose="020B0600070205080204" pitchFamily="50" charset="-128"/>
            </a:rPr>
            <a:t>　そのため、各事業において経費の削減を進めるとともに、各種保険税（料）の適正化を図る等の取り組みにより、税収を主な財源とする普通会計の負担額を減らしていくよう努める。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73116</xdr:rowOff>
    </xdr:from>
    <xdr:to>
      <xdr:col>82</xdr:col>
      <xdr:colOff>107950</xdr:colOff>
      <xdr:row>55</xdr:row>
      <xdr:rowOff>171087</xdr:rowOff>
    </xdr:to>
    <xdr:cxnSp macro="">
      <xdr:nvCxnSpPr>
        <xdr:cNvPr id="253" name="直線コネクタ 252"/>
        <xdr:cNvCxnSpPr/>
      </xdr:nvCxnSpPr>
      <xdr:spPr>
        <a:xfrm flipV="1">
          <a:off x="15671800" y="950286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66584</xdr:rowOff>
    </xdr:from>
    <xdr:to>
      <xdr:col>78</xdr:col>
      <xdr:colOff>69850</xdr:colOff>
      <xdr:row>55</xdr:row>
      <xdr:rowOff>171087</xdr:rowOff>
    </xdr:to>
    <xdr:cxnSp macro="">
      <xdr:nvCxnSpPr>
        <xdr:cNvPr id="256" name="直線コネクタ 255"/>
        <xdr:cNvCxnSpPr/>
      </xdr:nvCxnSpPr>
      <xdr:spPr>
        <a:xfrm>
          <a:off x="14782800" y="949633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60053</xdr:rowOff>
    </xdr:from>
    <xdr:to>
      <xdr:col>73</xdr:col>
      <xdr:colOff>180975</xdr:colOff>
      <xdr:row>55</xdr:row>
      <xdr:rowOff>66584</xdr:rowOff>
    </xdr:to>
    <xdr:cxnSp macro="">
      <xdr:nvCxnSpPr>
        <xdr:cNvPr id="259" name="直線コネクタ 258"/>
        <xdr:cNvCxnSpPr/>
      </xdr:nvCxnSpPr>
      <xdr:spPr>
        <a:xfrm>
          <a:off x="13893800" y="9489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66584</xdr:rowOff>
    </xdr:to>
    <xdr:cxnSp macro="">
      <xdr:nvCxnSpPr>
        <xdr:cNvPr id="262" name="直線コネクタ 261"/>
        <xdr:cNvCxnSpPr/>
      </xdr:nvCxnSpPr>
      <xdr:spPr>
        <a:xfrm flipV="1">
          <a:off x="13004800" y="9489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22316</xdr:rowOff>
    </xdr:from>
    <xdr:to>
      <xdr:col>82</xdr:col>
      <xdr:colOff>158750</xdr:colOff>
      <xdr:row>55</xdr:row>
      <xdr:rowOff>123916</xdr:rowOff>
    </xdr:to>
    <xdr:sp macro="" textlink="">
      <xdr:nvSpPr>
        <xdr:cNvPr id="272" name="楕円 271"/>
        <xdr:cNvSpPr/>
      </xdr:nvSpPr>
      <xdr:spPr>
        <a:xfrm>
          <a:off x="164592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38843</xdr:rowOff>
    </xdr:from>
    <xdr:ext cx="762000" cy="259045"/>
    <xdr:sp macro="" textlink="">
      <xdr:nvSpPr>
        <xdr:cNvPr id="273" name="その他該当値テキスト"/>
        <xdr:cNvSpPr txBox="1"/>
      </xdr:nvSpPr>
      <xdr:spPr>
        <a:xfrm>
          <a:off x="16598900" y="929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4" name="楕円 273"/>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60614</xdr:rowOff>
    </xdr:from>
    <xdr:ext cx="736600" cy="259045"/>
    <xdr:sp macro="" textlink="">
      <xdr:nvSpPr>
        <xdr:cNvPr id="275" name="テキスト ボックス 274"/>
        <xdr:cNvSpPr txBox="1"/>
      </xdr:nvSpPr>
      <xdr:spPr>
        <a:xfrm>
          <a:off x="15290800" y="93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15784</xdr:rowOff>
    </xdr:from>
    <xdr:to>
      <xdr:col>74</xdr:col>
      <xdr:colOff>31750</xdr:colOff>
      <xdr:row>55</xdr:row>
      <xdr:rowOff>117384</xdr:rowOff>
    </xdr:to>
    <xdr:sp macro="" textlink="">
      <xdr:nvSpPr>
        <xdr:cNvPr id="276" name="楕円 275"/>
        <xdr:cNvSpPr/>
      </xdr:nvSpPr>
      <xdr:spPr>
        <a:xfrm>
          <a:off x="14732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127561</xdr:rowOff>
    </xdr:from>
    <xdr:ext cx="762000" cy="259045"/>
    <xdr:sp macro="" textlink="">
      <xdr:nvSpPr>
        <xdr:cNvPr id="277" name="テキスト ボックス 276"/>
        <xdr:cNvSpPr txBox="1"/>
      </xdr:nvSpPr>
      <xdr:spPr>
        <a:xfrm>
          <a:off x="14401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9253</xdr:rowOff>
    </xdr:from>
    <xdr:to>
      <xdr:col>69</xdr:col>
      <xdr:colOff>142875</xdr:colOff>
      <xdr:row>55</xdr:row>
      <xdr:rowOff>110853</xdr:rowOff>
    </xdr:to>
    <xdr:sp macro="" textlink="">
      <xdr:nvSpPr>
        <xdr:cNvPr id="278" name="楕円 277"/>
        <xdr:cNvSpPr/>
      </xdr:nvSpPr>
      <xdr:spPr>
        <a:xfrm>
          <a:off x="13843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121030</xdr:rowOff>
    </xdr:from>
    <xdr:ext cx="762000" cy="259045"/>
    <xdr:sp macro="" textlink="">
      <xdr:nvSpPr>
        <xdr:cNvPr id="279" name="テキスト ボックス 278"/>
        <xdr:cNvSpPr txBox="1"/>
      </xdr:nvSpPr>
      <xdr:spPr>
        <a:xfrm>
          <a:off x="13512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15784</xdr:rowOff>
    </xdr:from>
    <xdr:to>
      <xdr:col>65</xdr:col>
      <xdr:colOff>53975</xdr:colOff>
      <xdr:row>55</xdr:row>
      <xdr:rowOff>117384</xdr:rowOff>
    </xdr:to>
    <xdr:sp macro="" textlink="">
      <xdr:nvSpPr>
        <xdr:cNvPr id="280" name="楕円 279"/>
        <xdr:cNvSpPr/>
      </xdr:nvSpPr>
      <xdr:spPr>
        <a:xfrm>
          <a:off x="12954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127561</xdr:rowOff>
    </xdr:from>
    <xdr:ext cx="762000" cy="259045"/>
    <xdr:sp macro="" textlink="">
      <xdr:nvSpPr>
        <xdr:cNvPr id="281" name="テキスト ボックス 280"/>
        <xdr:cNvSpPr txBox="1"/>
      </xdr:nvSpPr>
      <xdr:spPr>
        <a:xfrm>
          <a:off x="12623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年度より農業集落排水事業会計が法適化したことにより、負担金・補助金が増額となったことが影響したことにより数値が上昇した。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引き続き高い数値となっており、公営企業の経営改善を図るとともに、各種団体への補助金について、交付額に見合う適切な事業実施がなされているか確認を行い、必要性の低い補助金は見直しや廃止を検討するなど、更なる経費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115570</xdr:rowOff>
    </xdr:to>
    <xdr:cxnSp macro="">
      <xdr:nvCxnSpPr>
        <xdr:cNvPr id="311" name="直線コネクタ 310"/>
        <xdr:cNvCxnSpPr/>
      </xdr:nvCxnSpPr>
      <xdr:spPr>
        <a:xfrm>
          <a:off x="15671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92710</xdr:rowOff>
    </xdr:to>
    <xdr:cxnSp macro="">
      <xdr:nvCxnSpPr>
        <xdr:cNvPr id="314" name="直線コネクタ 313"/>
        <xdr:cNvCxnSpPr/>
      </xdr:nvCxnSpPr>
      <xdr:spPr>
        <a:xfrm>
          <a:off x="14782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156718</xdr:rowOff>
    </xdr:to>
    <xdr:cxnSp macro="">
      <xdr:nvCxnSpPr>
        <xdr:cNvPr id="317" name="直線コネクタ 316"/>
        <xdr:cNvCxnSpPr/>
      </xdr:nvCxnSpPr>
      <xdr:spPr>
        <a:xfrm flipV="1">
          <a:off x="13893800" y="64363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156718</xdr:rowOff>
    </xdr:to>
    <xdr:cxnSp macro="">
      <xdr:nvCxnSpPr>
        <xdr:cNvPr id="320" name="直線コネクタ 319"/>
        <xdr:cNvCxnSpPr/>
      </xdr:nvCxnSpPr>
      <xdr:spPr>
        <a:xfrm>
          <a:off x="13004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0" name="楕円 329"/>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1"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2" name="楕円 33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3" name="テキスト ボックス 33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4" name="楕円 333"/>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5" name="テキスト ボックス 33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6" name="楕円 335"/>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7" name="テキスト ボックス 336"/>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8" name="楕円 337"/>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9" name="テキスト ボックス 338"/>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普通建設事業の計画的実施による地方債新規発行の抑制により、類似団体と比較して概ね良好な数値を維持できている。</a:t>
          </a:r>
        </a:p>
        <a:p>
          <a:r>
            <a:rPr kumimoji="1" lang="ja-JP" altLang="en-US" sz="1300">
              <a:latin typeface="ＭＳ Ｐゴシック" panose="020B0600070205080204" pitchFamily="50" charset="-128"/>
              <a:ea typeface="ＭＳ Ｐゴシック" panose="020B0600070205080204" pitchFamily="50" charset="-128"/>
            </a:rPr>
            <a:t>　しかしながら、近年大型の普通建設事業が集中したことに伴い、地方債の新規発行額が増加傾向となっていることから、今後は新規発行額を可能な限り抑え、数値の上昇を最小限にするよう努める。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115570</xdr:rowOff>
    </xdr:from>
    <xdr:to>
      <xdr:col>24</xdr:col>
      <xdr:colOff>25400</xdr:colOff>
      <xdr:row>74</xdr:row>
      <xdr:rowOff>138430</xdr:rowOff>
    </xdr:to>
    <xdr:cxnSp macro="">
      <xdr:nvCxnSpPr>
        <xdr:cNvPr id="371" name="直線コネクタ 370"/>
        <xdr:cNvCxnSpPr/>
      </xdr:nvCxnSpPr>
      <xdr:spPr>
        <a:xfrm flipV="1">
          <a:off x="3987800" y="12802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115570</xdr:rowOff>
    </xdr:from>
    <xdr:to>
      <xdr:col>19</xdr:col>
      <xdr:colOff>187325</xdr:colOff>
      <xdr:row>74</xdr:row>
      <xdr:rowOff>138430</xdr:rowOff>
    </xdr:to>
    <xdr:cxnSp macro="">
      <xdr:nvCxnSpPr>
        <xdr:cNvPr id="374" name="直線コネクタ 373"/>
        <xdr:cNvCxnSpPr/>
      </xdr:nvCxnSpPr>
      <xdr:spPr>
        <a:xfrm>
          <a:off x="3098800" y="12802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90805</xdr:rowOff>
    </xdr:from>
    <xdr:to>
      <xdr:col>15</xdr:col>
      <xdr:colOff>98425</xdr:colOff>
      <xdr:row>74</xdr:row>
      <xdr:rowOff>115570</xdr:rowOff>
    </xdr:to>
    <xdr:cxnSp macro="">
      <xdr:nvCxnSpPr>
        <xdr:cNvPr id="377" name="直線コネクタ 376"/>
        <xdr:cNvCxnSpPr/>
      </xdr:nvCxnSpPr>
      <xdr:spPr>
        <a:xfrm>
          <a:off x="2209800" y="12778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90805</xdr:rowOff>
    </xdr:from>
    <xdr:to>
      <xdr:col>11</xdr:col>
      <xdr:colOff>9525</xdr:colOff>
      <xdr:row>74</xdr:row>
      <xdr:rowOff>140335</xdr:rowOff>
    </xdr:to>
    <xdr:cxnSp macro="">
      <xdr:nvCxnSpPr>
        <xdr:cNvPr id="380" name="直線コネクタ 379"/>
        <xdr:cNvCxnSpPr/>
      </xdr:nvCxnSpPr>
      <xdr:spPr>
        <a:xfrm flipV="1">
          <a:off x="1320800" y="127781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64770</xdr:rowOff>
    </xdr:from>
    <xdr:to>
      <xdr:col>24</xdr:col>
      <xdr:colOff>76200</xdr:colOff>
      <xdr:row>74</xdr:row>
      <xdr:rowOff>166370</xdr:rowOff>
    </xdr:to>
    <xdr:sp macro="" textlink="">
      <xdr:nvSpPr>
        <xdr:cNvPr id="390" name="楕円 389"/>
        <xdr:cNvSpPr/>
      </xdr:nvSpPr>
      <xdr:spPr>
        <a:xfrm>
          <a:off x="4775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144797</xdr:rowOff>
    </xdr:from>
    <xdr:ext cx="762000" cy="259045"/>
    <xdr:sp macro="" textlink="">
      <xdr:nvSpPr>
        <xdr:cNvPr id="391" name="公債費該当値テキスト"/>
        <xdr:cNvSpPr txBox="1"/>
      </xdr:nvSpPr>
      <xdr:spPr>
        <a:xfrm>
          <a:off x="4914900" y="126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87630</xdr:rowOff>
    </xdr:from>
    <xdr:to>
      <xdr:col>20</xdr:col>
      <xdr:colOff>38100</xdr:colOff>
      <xdr:row>75</xdr:row>
      <xdr:rowOff>17780</xdr:rowOff>
    </xdr:to>
    <xdr:sp macro="" textlink="">
      <xdr:nvSpPr>
        <xdr:cNvPr id="392" name="楕円 391"/>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27957</xdr:rowOff>
    </xdr:from>
    <xdr:ext cx="736600" cy="259045"/>
    <xdr:sp macro="" textlink="">
      <xdr:nvSpPr>
        <xdr:cNvPr id="393" name="テキスト ボックス 392"/>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64770</xdr:rowOff>
    </xdr:from>
    <xdr:to>
      <xdr:col>15</xdr:col>
      <xdr:colOff>149225</xdr:colOff>
      <xdr:row>74</xdr:row>
      <xdr:rowOff>166370</xdr:rowOff>
    </xdr:to>
    <xdr:sp macro="" textlink="">
      <xdr:nvSpPr>
        <xdr:cNvPr id="394" name="楕円 393"/>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5097</xdr:rowOff>
    </xdr:from>
    <xdr:ext cx="762000" cy="259045"/>
    <xdr:sp macro="" textlink="">
      <xdr:nvSpPr>
        <xdr:cNvPr id="395" name="テキスト ボックス 394"/>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40005</xdr:rowOff>
    </xdr:from>
    <xdr:to>
      <xdr:col>11</xdr:col>
      <xdr:colOff>60325</xdr:colOff>
      <xdr:row>74</xdr:row>
      <xdr:rowOff>141605</xdr:rowOff>
    </xdr:to>
    <xdr:sp macro="" textlink="">
      <xdr:nvSpPr>
        <xdr:cNvPr id="396" name="楕円 395"/>
        <xdr:cNvSpPr/>
      </xdr:nvSpPr>
      <xdr:spPr>
        <a:xfrm>
          <a:off x="2159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151782</xdr:rowOff>
    </xdr:from>
    <xdr:ext cx="762000" cy="259045"/>
    <xdr:sp macro="" textlink="">
      <xdr:nvSpPr>
        <xdr:cNvPr id="397" name="テキスト ボックス 396"/>
        <xdr:cNvSpPr txBox="1"/>
      </xdr:nvSpPr>
      <xdr:spPr>
        <a:xfrm>
          <a:off x="1828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89535</xdr:rowOff>
    </xdr:from>
    <xdr:to>
      <xdr:col>6</xdr:col>
      <xdr:colOff>171450</xdr:colOff>
      <xdr:row>75</xdr:row>
      <xdr:rowOff>19685</xdr:rowOff>
    </xdr:to>
    <xdr:sp macro="" textlink="">
      <xdr:nvSpPr>
        <xdr:cNvPr id="398" name="楕円 397"/>
        <xdr:cNvSpPr/>
      </xdr:nvSpPr>
      <xdr:spPr>
        <a:xfrm>
          <a:off x="1270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29862</xdr:rowOff>
    </xdr:from>
    <xdr:ext cx="762000" cy="259045"/>
    <xdr:sp macro="" textlink="">
      <xdr:nvSpPr>
        <xdr:cNvPr id="399" name="テキスト ボックス 398"/>
        <xdr:cNvSpPr txBox="1"/>
      </xdr:nvSpPr>
      <xdr:spPr>
        <a:xfrm>
          <a:off x="939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人件費については、従来より進めてきた職員数削減等の取り組みにより、類似団体と比較して良好な数値を維持できており、それ以外の経費についても概ね平年並みの水準となっている。</a:t>
          </a:r>
        </a:p>
        <a:p>
          <a:r>
            <a:rPr kumimoji="1" lang="ja-JP" altLang="en-US" sz="1300">
              <a:latin typeface="ＭＳ Ｐゴシック" panose="020B0600070205080204" pitchFamily="50" charset="-128"/>
              <a:ea typeface="ＭＳ Ｐゴシック" panose="020B0600070205080204" pitchFamily="50" charset="-128"/>
            </a:rPr>
            <a:t>　しかしながら、扶助費については近年増加傾向がみられることから、動向を注視しつつ、数値の上昇傾向に歯止めをかける取り組みを進めていく。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1270</xdr:rowOff>
    </xdr:to>
    <xdr:cxnSp macro="">
      <xdr:nvCxnSpPr>
        <xdr:cNvPr id="432" name="直線コネクタ 431"/>
        <xdr:cNvCxnSpPr/>
      </xdr:nvCxnSpPr>
      <xdr:spPr>
        <a:xfrm flipV="1">
          <a:off x="15671800" y="133477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78</xdr:row>
      <xdr:rowOff>1270</xdr:rowOff>
    </xdr:to>
    <xdr:cxnSp macro="">
      <xdr:nvCxnSpPr>
        <xdr:cNvPr id="435" name="直線コネクタ 434"/>
        <xdr:cNvCxnSpPr/>
      </xdr:nvCxnSpPr>
      <xdr:spPr>
        <a:xfrm>
          <a:off x="14782800" y="132524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50800</xdr:rowOff>
    </xdr:to>
    <xdr:cxnSp macro="">
      <xdr:nvCxnSpPr>
        <xdr:cNvPr id="438" name="直線コネクタ 437"/>
        <xdr:cNvCxnSpPr/>
      </xdr:nvCxnSpPr>
      <xdr:spPr>
        <a:xfrm>
          <a:off x="13893800" y="1321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73661</xdr:rowOff>
    </xdr:to>
    <xdr:cxnSp macro="">
      <xdr:nvCxnSpPr>
        <xdr:cNvPr id="441" name="直線コネクタ 440"/>
        <xdr:cNvCxnSpPr/>
      </xdr:nvCxnSpPr>
      <xdr:spPr>
        <a:xfrm flipV="1">
          <a:off x="13004800" y="132143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1" name="楕円 450"/>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111777</xdr:rowOff>
    </xdr:from>
    <xdr:ext cx="762000" cy="259045"/>
    <xdr:sp macro="" textlink="">
      <xdr:nvSpPr>
        <xdr:cNvPr id="452" name="公債費以外該当値テキスト"/>
        <xdr:cNvSpPr txBox="1"/>
      </xdr:nvSpPr>
      <xdr:spPr>
        <a:xfrm>
          <a:off x="16598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53" name="楕円 452"/>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54" name="テキスト ボックス 453"/>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55" name="楕円 454"/>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111777</xdr:rowOff>
    </xdr:from>
    <xdr:ext cx="762000" cy="259045"/>
    <xdr:sp macro="" textlink="">
      <xdr:nvSpPr>
        <xdr:cNvPr id="456" name="テキスト ボックス 455"/>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57" name="楕円 456"/>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58" name="テキスト ボックス 45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22861</xdr:rowOff>
    </xdr:from>
    <xdr:to>
      <xdr:col>65</xdr:col>
      <xdr:colOff>53975</xdr:colOff>
      <xdr:row>77</xdr:row>
      <xdr:rowOff>124461</xdr:rowOff>
    </xdr:to>
    <xdr:sp macro="" textlink="">
      <xdr:nvSpPr>
        <xdr:cNvPr id="459" name="楕円 458"/>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134638</xdr:rowOff>
    </xdr:from>
    <xdr:ext cx="762000" cy="259045"/>
    <xdr:sp macro="" textlink="">
      <xdr:nvSpPr>
        <xdr:cNvPr id="460" name="テキスト ボックス 459"/>
        <xdr:cNvSpPr txBox="1"/>
      </xdr:nvSpPr>
      <xdr:spPr>
        <a:xfrm>
          <a:off x="12623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87414</xdr:rowOff>
    </xdr:from>
    <xdr:to>
      <xdr:col>29</xdr:col>
      <xdr:colOff>127000</xdr:colOff>
      <xdr:row>19</xdr:row>
      <xdr:rowOff>90551</xdr:rowOff>
    </xdr:to>
    <xdr:cxnSp macro="">
      <xdr:nvCxnSpPr>
        <xdr:cNvPr id="50" name="直線コネクタ 49"/>
        <xdr:cNvCxnSpPr/>
      </xdr:nvCxnSpPr>
      <xdr:spPr bwMode="auto">
        <a:xfrm>
          <a:off x="5003800" y="3392589"/>
          <a:ext cx="647700" cy="3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87414</xdr:rowOff>
    </xdr:from>
    <xdr:to>
      <xdr:col>26</xdr:col>
      <xdr:colOff>50800</xdr:colOff>
      <xdr:row>19</xdr:row>
      <xdr:rowOff>112382</xdr:rowOff>
    </xdr:to>
    <xdr:cxnSp macro="">
      <xdr:nvCxnSpPr>
        <xdr:cNvPr id="53" name="直線コネクタ 52"/>
        <xdr:cNvCxnSpPr/>
      </xdr:nvCxnSpPr>
      <xdr:spPr bwMode="auto">
        <a:xfrm flipV="1">
          <a:off x="4305300" y="3392589"/>
          <a:ext cx="698500" cy="24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112382</xdr:rowOff>
    </xdr:from>
    <xdr:to>
      <xdr:col>22</xdr:col>
      <xdr:colOff>114300</xdr:colOff>
      <xdr:row>19</xdr:row>
      <xdr:rowOff>122911</xdr:rowOff>
    </xdr:to>
    <xdr:cxnSp macro="">
      <xdr:nvCxnSpPr>
        <xdr:cNvPr id="56" name="直線コネクタ 55"/>
        <xdr:cNvCxnSpPr/>
      </xdr:nvCxnSpPr>
      <xdr:spPr bwMode="auto">
        <a:xfrm flipV="1">
          <a:off x="3606800" y="3417557"/>
          <a:ext cx="698500" cy="10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122911</xdr:rowOff>
    </xdr:from>
    <xdr:to>
      <xdr:col>18</xdr:col>
      <xdr:colOff>177800</xdr:colOff>
      <xdr:row>19</xdr:row>
      <xdr:rowOff>123127</xdr:rowOff>
    </xdr:to>
    <xdr:cxnSp macro="">
      <xdr:nvCxnSpPr>
        <xdr:cNvPr id="59" name="直線コネクタ 58"/>
        <xdr:cNvCxnSpPr/>
      </xdr:nvCxnSpPr>
      <xdr:spPr bwMode="auto">
        <a:xfrm flipV="1">
          <a:off x="2908300" y="3428086"/>
          <a:ext cx="698500" cy="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39751</xdr:rowOff>
    </xdr:from>
    <xdr:to>
      <xdr:col>29</xdr:col>
      <xdr:colOff>177800</xdr:colOff>
      <xdr:row>19</xdr:row>
      <xdr:rowOff>141351</xdr:rowOff>
    </xdr:to>
    <xdr:sp macro="" textlink="">
      <xdr:nvSpPr>
        <xdr:cNvPr id="69" name="楕円 68"/>
        <xdr:cNvSpPr/>
      </xdr:nvSpPr>
      <xdr:spPr bwMode="auto">
        <a:xfrm>
          <a:off x="5600700" y="334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11828</xdr:rowOff>
    </xdr:from>
    <xdr:ext cx="762000" cy="259045"/>
    <xdr:sp macro="" textlink="">
      <xdr:nvSpPr>
        <xdr:cNvPr id="70" name="人口1人当たり決算額の推移該当値テキスト130"/>
        <xdr:cNvSpPr txBox="1"/>
      </xdr:nvSpPr>
      <xdr:spPr>
        <a:xfrm>
          <a:off x="5740400" y="331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36614</xdr:rowOff>
    </xdr:from>
    <xdr:to>
      <xdr:col>26</xdr:col>
      <xdr:colOff>101600</xdr:colOff>
      <xdr:row>19</xdr:row>
      <xdr:rowOff>138214</xdr:rowOff>
    </xdr:to>
    <xdr:sp macro="" textlink="">
      <xdr:nvSpPr>
        <xdr:cNvPr id="71" name="楕円 70"/>
        <xdr:cNvSpPr/>
      </xdr:nvSpPr>
      <xdr:spPr bwMode="auto">
        <a:xfrm>
          <a:off x="4953000" y="334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122991</xdr:rowOff>
    </xdr:from>
    <xdr:ext cx="736600" cy="259045"/>
    <xdr:sp macro="" textlink="">
      <xdr:nvSpPr>
        <xdr:cNvPr id="72" name="テキスト ボックス 71"/>
        <xdr:cNvSpPr txBox="1"/>
      </xdr:nvSpPr>
      <xdr:spPr>
        <a:xfrm>
          <a:off x="4622800" y="3428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61582</xdr:rowOff>
    </xdr:from>
    <xdr:to>
      <xdr:col>22</xdr:col>
      <xdr:colOff>165100</xdr:colOff>
      <xdr:row>19</xdr:row>
      <xdr:rowOff>163182</xdr:rowOff>
    </xdr:to>
    <xdr:sp macro="" textlink="">
      <xdr:nvSpPr>
        <xdr:cNvPr id="73" name="楕円 72"/>
        <xdr:cNvSpPr/>
      </xdr:nvSpPr>
      <xdr:spPr bwMode="auto">
        <a:xfrm>
          <a:off x="4254500" y="336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147959</xdr:rowOff>
    </xdr:from>
    <xdr:ext cx="762000" cy="259045"/>
    <xdr:sp macro="" textlink="">
      <xdr:nvSpPr>
        <xdr:cNvPr id="74" name="テキスト ボックス 73"/>
        <xdr:cNvSpPr txBox="1"/>
      </xdr:nvSpPr>
      <xdr:spPr>
        <a:xfrm>
          <a:off x="3924300" y="34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72111</xdr:rowOff>
    </xdr:from>
    <xdr:to>
      <xdr:col>19</xdr:col>
      <xdr:colOff>38100</xdr:colOff>
      <xdr:row>20</xdr:row>
      <xdr:rowOff>2261</xdr:rowOff>
    </xdr:to>
    <xdr:sp macro="" textlink="">
      <xdr:nvSpPr>
        <xdr:cNvPr id="75" name="楕円 74"/>
        <xdr:cNvSpPr/>
      </xdr:nvSpPr>
      <xdr:spPr bwMode="auto">
        <a:xfrm>
          <a:off x="3556000" y="337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158488</xdr:rowOff>
    </xdr:from>
    <xdr:ext cx="762000" cy="259045"/>
    <xdr:sp macro="" textlink="">
      <xdr:nvSpPr>
        <xdr:cNvPr id="76" name="テキスト ボックス 75"/>
        <xdr:cNvSpPr txBox="1"/>
      </xdr:nvSpPr>
      <xdr:spPr>
        <a:xfrm>
          <a:off x="3225800" y="346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72327</xdr:rowOff>
    </xdr:from>
    <xdr:to>
      <xdr:col>15</xdr:col>
      <xdr:colOff>101600</xdr:colOff>
      <xdr:row>20</xdr:row>
      <xdr:rowOff>2477</xdr:rowOff>
    </xdr:to>
    <xdr:sp macro="" textlink="">
      <xdr:nvSpPr>
        <xdr:cNvPr id="77" name="楕円 76"/>
        <xdr:cNvSpPr/>
      </xdr:nvSpPr>
      <xdr:spPr bwMode="auto">
        <a:xfrm>
          <a:off x="2857500" y="337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158704</xdr:rowOff>
    </xdr:from>
    <xdr:ext cx="762000" cy="259045"/>
    <xdr:sp macro="" textlink="">
      <xdr:nvSpPr>
        <xdr:cNvPr id="78" name="テキスト ボックス 77"/>
        <xdr:cNvSpPr txBox="1"/>
      </xdr:nvSpPr>
      <xdr:spPr>
        <a:xfrm>
          <a:off x="2527300" y="346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19611</xdr:rowOff>
    </xdr:from>
    <xdr:to>
      <xdr:col>29</xdr:col>
      <xdr:colOff>127000</xdr:colOff>
      <xdr:row>38</xdr:row>
      <xdr:rowOff>31354</xdr:rowOff>
    </xdr:to>
    <xdr:cxnSp macro="">
      <xdr:nvCxnSpPr>
        <xdr:cNvPr id="112" name="直線コネクタ 111"/>
        <xdr:cNvCxnSpPr/>
      </xdr:nvCxnSpPr>
      <xdr:spPr bwMode="auto">
        <a:xfrm>
          <a:off x="5003800" y="7487211"/>
          <a:ext cx="647700" cy="1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19611</xdr:rowOff>
    </xdr:from>
    <xdr:to>
      <xdr:col>26</xdr:col>
      <xdr:colOff>50800</xdr:colOff>
      <xdr:row>38</xdr:row>
      <xdr:rowOff>31091</xdr:rowOff>
    </xdr:to>
    <xdr:cxnSp macro="">
      <xdr:nvCxnSpPr>
        <xdr:cNvPr id="115" name="直線コネクタ 114"/>
        <xdr:cNvCxnSpPr/>
      </xdr:nvCxnSpPr>
      <xdr:spPr bwMode="auto">
        <a:xfrm flipV="1">
          <a:off x="4305300" y="7487211"/>
          <a:ext cx="698500" cy="11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14064</xdr:rowOff>
    </xdr:from>
    <xdr:to>
      <xdr:col>22</xdr:col>
      <xdr:colOff>114300</xdr:colOff>
      <xdr:row>38</xdr:row>
      <xdr:rowOff>31091</xdr:rowOff>
    </xdr:to>
    <xdr:cxnSp macro="">
      <xdr:nvCxnSpPr>
        <xdr:cNvPr id="118" name="直線コネクタ 117"/>
        <xdr:cNvCxnSpPr/>
      </xdr:nvCxnSpPr>
      <xdr:spPr bwMode="auto">
        <a:xfrm>
          <a:off x="3606800" y="7481664"/>
          <a:ext cx="698500" cy="17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10925</xdr:rowOff>
    </xdr:from>
    <xdr:to>
      <xdr:col>18</xdr:col>
      <xdr:colOff>177800</xdr:colOff>
      <xdr:row>38</xdr:row>
      <xdr:rowOff>14064</xdr:rowOff>
    </xdr:to>
    <xdr:cxnSp macro="">
      <xdr:nvCxnSpPr>
        <xdr:cNvPr id="121" name="直線コネクタ 120"/>
        <xdr:cNvCxnSpPr/>
      </xdr:nvCxnSpPr>
      <xdr:spPr bwMode="auto">
        <a:xfrm>
          <a:off x="2908300" y="7478525"/>
          <a:ext cx="698500" cy="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323454</xdr:rowOff>
    </xdr:from>
    <xdr:to>
      <xdr:col>29</xdr:col>
      <xdr:colOff>177800</xdr:colOff>
      <xdr:row>38</xdr:row>
      <xdr:rowOff>82154</xdr:rowOff>
    </xdr:to>
    <xdr:sp macro="" textlink="">
      <xdr:nvSpPr>
        <xdr:cNvPr id="131" name="楕円 130"/>
        <xdr:cNvSpPr/>
      </xdr:nvSpPr>
      <xdr:spPr bwMode="auto">
        <a:xfrm>
          <a:off x="5600700" y="744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311711</xdr:rowOff>
    </xdr:from>
    <xdr:to>
      <xdr:col>26</xdr:col>
      <xdr:colOff>101600</xdr:colOff>
      <xdr:row>38</xdr:row>
      <xdr:rowOff>70411</xdr:rowOff>
    </xdr:to>
    <xdr:sp macro="" textlink="">
      <xdr:nvSpPr>
        <xdr:cNvPr id="133" name="楕円 132"/>
        <xdr:cNvSpPr/>
      </xdr:nvSpPr>
      <xdr:spPr bwMode="auto">
        <a:xfrm>
          <a:off x="4953000" y="7436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55188</xdr:rowOff>
    </xdr:from>
    <xdr:ext cx="736600" cy="259045"/>
    <xdr:sp macro="" textlink="">
      <xdr:nvSpPr>
        <xdr:cNvPr id="134" name="テキスト ボックス 133"/>
        <xdr:cNvSpPr txBox="1"/>
      </xdr:nvSpPr>
      <xdr:spPr>
        <a:xfrm>
          <a:off x="4622800" y="752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323191</xdr:rowOff>
    </xdr:from>
    <xdr:to>
      <xdr:col>22</xdr:col>
      <xdr:colOff>165100</xdr:colOff>
      <xdr:row>38</xdr:row>
      <xdr:rowOff>81891</xdr:rowOff>
    </xdr:to>
    <xdr:sp macro="" textlink="">
      <xdr:nvSpPr>
        <xdr:cNvPr id="135" name="楕円 134"/>
        <xdr:cNvSpPr/>
      </xdr:nvSpPr>
      <xdr:spPr bwMode="auto">
        <a:xfrm>
          <a:off x="4254500" y="744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66668</xdr:rowOff>
    </xdr:from>
    <xdr:ext cx="762000" cy="259045"/>
    <xdr:sp macro="" textlink="">
      <xdr:nvSpPr>
        <xdr:cNvPr id="136" name="テキスト ボックス 135"/>
        <xdr:cNvSpPr txBox="1"/>
      </xdr:nvSpPr>
      <xdr:spPr>
        <a:xfrm>
          <a:off x="3924300" y="753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306164</xdr:rowOff>
    </xdr:from>
    <xdr:to>
      <xdr:col>19</xdr:col>
      <xdr:colOff>38100</xdr:colOff>
      <xdr:row>38</xdr:row>
      <xdr:rowOff>64864</xdr:rowOff>
    </xdr:to>
    <xdr:sp macro="" textlink="">
      <xdr:nvSpPr>
        <xdr:cNvPr id="137" name="楕円 136"/>
        <xdr:cNvSpPr/>
      </xdr:nvSpPr>
      <xdr:spPr bwMode="auto">
        <a:xfrm>
          <a:off x="3556000" y="7430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49641</xdr:rowOff>
    </xdr:from>
    <xdr:ext cx="762000" cy="259045"/>
    <xdr:sp macro="" textlink="">
      <xdr:nvSpPr>
        <xdr:cNvPr id="138" name="テキスト ボックス 137"/>
        <xdr:cNvSpPr txBox="1"/>
      </xdr:nvSpPr>
      <xdr:spPr>
        <a:xfrm>
          <a:off x="3225800" y="751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303025</xdr:rowOff>
    </xdr:from>
    <xdr:to>
      <xdr:col>15</xdr:col>
      <xdr:colOff>101600</xdr:colOff>
      <xdr:row>38</xdr:row>
      <xdr:rowOff>61725</xdr:rowOff>
    </xdr:to>
    <xdr:sp macro="" textlink="">
      <xdr:nvSpPr>
        <xdr:cNvPr id="139" name="楕円 138"/>
        <xdr:cNvSpPr/>
      </xdr:nvSpPr>
      <xdr:spPr bwMode="auto">
        <a:xfrm>
          <a:off x="2857500" y="7427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46502</xdr:rowOff>
    </xdr:from>
    <xdr:ext cx="762000" cy="259045"/>
    <xdr:sp macro="" textlink="">
      <xdr:nvSpPr>
        <xdr:cNvPr id="140" name="テキスト ボックス 139"/>
        <xdr:cNvSpPr txBox="1"/>
      </xdr:nvSpPr>
      <xdr:spPr>
        <a:xfrm>
          <a:off x="2527300" y="7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42,471
41,714
98.55
17,711,972
16,831,759
544,614
9,877,223
19,106,967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42050</xdr:rowOff>
    </xdr:from>
    <xdr:to>
      <xdr:col>24</xdr:col>
      <xdr:colOff>63500</xdr:colOff>
      <xdr:row>37</xdr:row>
      <xdr:rowOff>63297</xdr:rowOff>
    </xdr:to>
    <xdr:cxnSp macro="">
      <xdr:nvCxnSpPr>
        <xdr:cNvPr id="61" name="直線コネクタ 60"/>
        <xdr:cNvCxnSpPr/>
      </xdr:nvCxnSpPr>
      <xdr:spPr>
        <a:xfrm flipV="1">
          <a:off x="3797300" y="6385700"/>
          <a:ext cx="838200" cy="2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63297</xdr:rowOff>
    </xdr:from>
    <xdr:to>
      <xdr:col>19</xdr:col>
      <xdr:colOff>177800</xdr:colOff>
      <xdr:row>37</xdr:row>
      <xdr:rowOff>79146</xdr:rowOff>
    </xdr:to>
    <xdr:cxnSp macro="">
      <xdr:nvCxnSpPr>
        <xdr:cNvPr id="64" name="直線コネクタ 63"/>
        <xdr:cNvCxnSpPr/>
      </xdr:nvCxnSpPr>
      <xdr:spPr>
        <a:xfrm flipV="1">
          <a:off x="2908300" y="6406947"/>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52781</xdr:rowOff>
    </xdr:from>
    <xdr:to>
      <xdr:col>15</xdr:col>
      <xdr:colOff>50800</xdr:colOff>
      <xdr:row>37</xdr:row>
      <xdr:rowOff>79146</xdr:rowOff>
    </xdr:to>
    <xdr:cxnSp macro="">
      <xdr:nvCxnSpPr>
        <xdr:cNvPr id="67" name="直線コネクタ 66"/>
        <xdr:cNvCxnSpPr/>
      </xdr:nvCxnSpPr>
      <xdr:spPr>
        <a:xfrm>
          <a:off x="2019300" y="6396431"/>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52781</xdr:rowOff>
    </xdr:from>
    <xdr:to>
      <xdr:col>10</xdr:col>
      <xdr:colOff>114300</xdr:colOff>
      <xdr:row>37</xdr:row>
      <xdr:rowOff>78257</xdr:rowOff>
    </xdr:to>
    <xdr:cxnSp macro="">
      <xdr:nvCxnSpPr>
        <xdr:cNvPr id="70" name="直線コネクタ 69"/>
        <xdr:cNvCxnSpPr/>
      </xdr:nvCxnSpPr>
      <xdr:spPr>
        <a:xfrm flipV="1">
          <a:off x="1130300" y="6396431"/>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162700</xdr:rowOff>
    </xdr:from>
    <xdr:to>
      <xdr:col>24</xdr:col>
      <xdr:colOff>114300</xdr:colOff>
      <xdr:row>37</xdr:row>
      <xdr:rowOff>92850</xdr:rowOff>
    </xdr:to>
    <xdr:sp macro="" textlink="">
      <xdr:nvSpPr>
        <xdr:cNvPr id="80" name="楕円 79"/>
        <xdr:cNvSpPr/>
      </xdr:nvSpPr>
      <xdr:spPr>
        <a:xfrm>
          <a:off x="4584700" y="63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141127</xdr:rowOff>
    </xdr:from>
    <xdr:ext cx="534377" cy="259045"/>
    <xdr:sp macro="" textlink="">
      <xdr:nvSpPr>
        <xdr:cNvPr id="81" name="人件費該当値テキスト"/>
        <xdr:cNvSpPr txBox="1"/>
      </xdr:nvSpPr>
      <xdr:spPr>
        <a:xfrm>
          <a:off x="4686300" y="631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12497</xdr:rowOff>
    </xdr:from>
    <xdr:to>
      <xdr:col>20</xdr:col>
      <xdr:colOff>38100</xdr:colOff>
      <xdr:row>37</xdr:row>
      <xdr:rowOff>114097</xdr:rowOff>
    </xdr:to>
    <xdr:sp macro="" textlink="">
      <xdr:nvSpPr>
        <xdr:cNvPr id="82" name="楕円 81"/>
        <xdr:cNvSpPr/>
      </xdr:nvSpPr>
      <xdr:spPr>
        <a:xfrm>
          <a:off x="3746500" y="63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105224</xdr:rowOff>
    </xdr:from>
    <xdr:ext cx="534377" cy="259045"/>
    <xdr:sp macro="" textlink="">
      <xdr:nvSpPr>
        <xdr:cNvPr id="83" name="テキスト ボックス 82"/>
        <xdr:cNvSpPr txBox="1"/>
      </xdr:nvSpPr>
      <xdr:spPr>
        <a:xfrm>
          <a:off x="3530111" y="644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28346</xdr:rowOff>
    </xdr:from>
    <xdr:to>
      <xdr:col>15</xdr:col>
      <xdr:colOff>101600</xdr:colOff>
      <xdr:row>37</xdr:row>
      <xdr:rowOff>129946</xdr:rowOff>
    </xdr:to>
    <xdr:sp macro="" textlink="">
      <xdr:nvSpPr>
        <xdr:cNvPr id="84" name="楕円 83"/>
        <xdr:cNvSpPr/>
      </xdr:nvSpPr>
      <xdr:spPr>
        <a:xfrm>
          <a:off x="2857500" y="63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121073</xdr:rowOff>
    </xdr:from>
    <xdr:ext cx="534377" cy="259045"/>
    <xdr:sp macro="" textlink="">
      <xdr:nvSpPr>
        <xdr:cNvPr id="85" name="テキスト ボックス 84"/>
        <xdr:cNvSpPr txBox="1"/>
      </xdr:nvSpPr>
      <xdr:spPr>
        <a:xfrm>
          <a:off x="2641111" y="64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1981</xdr:rowOff>
    </xdr:from>
    <xdr:to>
      <xdr:col>10</xdr:col>
      <xdr:colOff>165100</xdr:colOff>
      <xdr:row>37</xdr:row>
      <xdr:rowOff>103581</xdr:rowOff>
    </xdr:to>
    <xdr:sp macro="" textlink="">
      <xdr:nvSpPr>
        <xdr:cNvPr id="86" name="楕円 85"/>
        <xdr:cNvSpPr/>
      </xdr:nvSpPr>
      <xdr:spPr>
        <a:xfrm>
          <a:off x="1968500" y="63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94708</xdr:rowOff>
    </xdr:from>
    <xdr:ext cx="534377" cy="259045"/>
    <xdr:sp macro="" textlink="">
      <xdr:nvSpPr>
        <xdr:cNvPr id="87" name="テキスト ボックス 86"/>
        <xdr:cNvSpPr txBox="1"/>
      </xdr:nvSpPr>
      <xdr:spPr>
        <a:xfrm>
          <a:off x="1752111" y="64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27457</xdr:rowOff>
    </xdr:from>
    <xdr:to>
      <xdr:col>6</xdr:col>
      <xdr:colOff>38100</xdr:colOff>
      <xdr:row>37</xdr:row>
      <xdr:rowOff>129057</xdr:rowOff>
    </xdr:to>
    <xdr:sp macro="" textlink="">
      <xdr:nvSpPr>
        <xdr:cNvPr id="88" name="楕円 87"/>
        <xdr:cNvSpPr/>
      </xdr:nvSpPr>
      <xdr:spPr>
        <a:xfrm>
          <a:off x="1079500" y="63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120184</xdr:rowOff>
    </xdr:from>
    <xdr:ext cx="534377" cy="259045"/>
    <xdr:sp macro="" textlink="">
      <xdr:nvSpPr>
        <xdr:cNvPr id="89" name="テキスト ボックス 88"/>
        <xdr:cNvSpPr txBox="1"/>
      </xdr:nvSpPr>
      <xdr:spPr>
        <a:xfrm>
          <a:off x="863111" y="64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101447</xdr:rowOff>
    </xdr:from>
    <xdr:to>
      <xdr:col>24</xdr:col>
      <xdr:colOff>63500</xdr:colOff>
      <xdr:row>57</xdr:row>
      <xdr:rowOff>157520</xdr:rowOff>
    </xdr:to>
    <xdr:cxnSp macro="">
      <xdr:nvCxnSpPr>
        <xdr:cNvPr id="121" name="直線コネクタ 120"/>
        <xdr:cNvCxnSpPr/>
      </xdr:nvCxnSpPr>
      <xdr:spPr>
        <a:xfrm flipV="1">
          <a:off x="3797300" y="9874097"/>
          <a:ext cx="838200" cy="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157520</xdr:rowOff>
    </xdr:from>
    <xdr:to>
      <xdr:col>19</xdr:col>
      <xdr:colOff>177800</xdr:colOff>
      <xdr:row>58</xdr:row>
      <xdr:rowOff>20317</xdr:rowOff>
    </xdr:to>
    <xdr:cxnSp macro="">
      <xdr:nvCxnSpPr>
        <xdr:cNvPr id="124" name="直線コネクタ 123"/>
        <xdr:cNvCxnSpPr/>
      </xdr:nvCxnSpPr>
      <xdr:spPr>
        <a:xfrm flipV="1">
          <a:off x="2908300" y="9930170"/>
          <a:ext cx="889000" cy="3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20317</xdr:rowOff>
    </xdr:from>
    <xdr:to>
      <xdr:col>15</xdr:col>
      <xdr:colOff>50800</xdr:colOff>
      <xdr:row>58</xdr:row>
      <xdr:rowOff>38659</xdr:rowOff>
    </xdr:to>
    <xdr:cxnSp macro="">
      <xdr:nvCxnSpPr>
        <xdr:cNvPr id="127" name="直線コネクタ 126"/>
        <xdr:cNvCxnSpPr/>
      </xdr:nvCxnSpPr>
      <xdr:spPr>
        <a:xfrm flipV="1">
          <a:off x="2019300" y="9964417"/>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34990</xdr:rowOff>
    </xdr:from>
    <xdr:to>
      <xdr:col>10</xdr:col>
      <xdr:colOff>114300</xdr:colOff>
      <xdr:row>58</xdr:row>
      <xdr:rowOff>38659</xdr:rowOff>
    </xdr:to>
    <xdr:cxnSp macro="">
      <xdr:nvCxnSpPr>
        <xdr:cNvPr id="130" name="直線コネクタ 129"/>
        <xdr:cNvCxnSpPr/>
      </xdr:nvCxnSpPr>
      <xdr:spPr>
        <a:xfrm>
          <a:off x="1130300" y="9979090"/>
          <a:ext cx="889000" cy="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50647</xdr:rowOff>
    </xdr:from>
    <xdr:to>
      <xdr:col>24</xdr:col>
      <xdr:colOff>114300</xdr:colOff>
      <xdr:row>57</xdr:row>
      <xdr:rowOff>152247</xdr:rowOff>
    </xdr:to>
    <xdr:sp macro="" textlink="">
      <xdr:nvSpPr>
        <xdr:cNvPr id="140" name="楕円 139"/>
        <xdr:cNvSpPr/>
      </xdr:nvSpPr>
      <xdr:spPr>
        <a:xfrm>
          <a:off x="4584700" y="98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29074</xdr:rowOff>
    </xdr:from>
    <xdr:ext cx="534377" cy="259045"/>
    <xdr:sp macro="" textlink="">
      <xdr:nvSpPr>
        <xdr:cNvPr id="141" name="物件費該当値テキスト"/>
        <xdr:cNvSpPr txBox="1"/>
      </xdr:nvSpPr>
      <xdr:spPr>
        <a:xfrm>
          <a:off x="4686300" y="98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106720</xdr:rowOff>
    </xdr:from>
    <xdr:to>
      <xdr:col>20</xdr:col>
      <xdr:colOff>38100</xdr:colOff>
      <xdr:row>58</xdr:row>
      <xdr:rowOff>36870</xdr:rowOff>
    </xdr:to>
    <xdr:sp macro="" textlink="">
      <xdr:nvSpPr>
        <xdr:cNvPr id="142" name="楕円 141"/>
        <xdr:cNvSpPr/>
      </xdr:nvSpPr>
      <xdr:spPr>
        <a:xfrm>
          <a:off x="3746500" y="98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27997</xdr:rowOff>
    </xdr:from>
    <xdr:ext cx="534377" cy="259045"/>
    <xdr:sp macro="" textlink="">
      <xdr:nvSpPr>
        <xdr:cNvPr id="143" name="テキスト ボックス 142"/>
        <xdr:cNvSpPr txBox="1"/>
      </xdr:nvSpPr>
      <xdr:spPr>
        <a:xfrm>
          <a:off x="3530111" y="997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140967</xdr:rowOff>
    </xdr:from>
    <xdr:to>
      <xdr:col>15</xdr:col>
      <xdr:colOff>101600</xdr:colOff>
      <xdr:row>58</xdr:row>
      <xdr:rowOff>71117</xdr:rowOff>
    </xdr:to>
    <xdr:sp macro="" textlink="">
      <xdr:nvSpPr>
        <xdr:cNvPr id="144" name="楕円 143"/>
        <xdr:cNvSpPr/>
      </xdr:nvSpPr>
      <xdr:spPr>
        <a:xfrm>
          <a:off x="2857500" y="991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62244</xdr:rowOff>
    </xdr:from>
    <xdr:ext cx="534377" cy="259045"/>
    <xdr:sp macro="" textlink="">
      <xdr:nvSpPr>
        <xdr:cNvPr id="145" name="テキスト ボックス 144"/>
        <xdr:cNvSpPr txBox="1"/>
      </xdr:nvSpPr>
      <xdr:spPr>
        <a:xfrm>
          <a:off x="2641111" y="100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159309</xdr:rowOff>
    </xdr:from>
    <xdr:to>
      <xdr:col>10</xdr:col>
      <xdr:colOff>165100</xdr:colOff>
      <xdr:row>58</xdr:row>
      <xdr:rowOff>89459</xdr:rowOff>
    </xdr:to>
    <xdr:sp macro="" textlink="">
      <xdr:nvSpPr>
        <xdr:cNvPr id="146" name="楕円 145"/>
        <xdr:cNvSpPr/>
      </xdr:nvSpPr>
      <xdr:spPr>
        <a:xfrm>
          <a:off x="1968500" y="99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80586</xdr:rowOff>
    </xdr:from>
    <xdr:ext cx="534377" cy="259045"/>
    <xdr:sp macro="" textlink="">
      <xdr:nvSpPr>
        <xdr:cNvPr id="147" name="テキスト ボックス 146"/>
        <xdr:cNvSpPr txBox="1"/>
      </xdr:nvSpPr>
      <xdr:spPr>
        <a:xfrm>
          <a:off x="1752111" y="100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155640</xdr:rowOff>
    </xdr:from>
    <xdr:to>
      <xdr:col>6</xdr:col>
      <xdr:colOff>38100</xdr:colOff>
      <xdr:row>58</xdr:row>
      <xdr:rowOff>85790</xdr:rowOff>
    </xdr:to>
    <xdr:sp macro="" textlink="">
      <xdr:nvSpPr>
        <xdr:cNvPr id="148" name="楕円 147"/>
        <xdr:cNvSpPr/>
      </xdr:nvSpPr>
      <xdr:spPr>
        <a:xfrm>
          <a:off x="1079500" y="99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76917</xdr:rowOff>
    </xdr:from>
    <xdr:ext cx="534377" cy="259045"/>
    <xdr:sp macro="" textlink="">
      <xdr:nvSpPr>
        <xdr:cNvPr id="149" name="テキスト ボックス 148"/>
        <xdr:cNvSpPr txBox="1"/>
      </xdr:nvSpPr>
      <xdr:spPr>
        <a:xfrm>
          <a:off x="863111" y="1002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127036</xdr:rowOff>
    </xdr:from>
    <xdr:to>
      <xdr:col>24</xdr:col>
      <xdr:colOff>63500</xdr:colOff>
      <xdr:row>77</xdr:row>
      <xdr:rowOff>162240</xdr:rowOff>
    </xdr:to>
    <xdr:cxnSp macro="">
      <xdr:nvCxnSpPr>
        <xdr:cNvPr id="176" name="直線コネクタ 175"/>
        <xdr:cNvCxnSpPr/>
      </xdr:nvCxnSpPr>
      <xdr:spPr>
        <a:xfrm>
          <a:off x="3797300" y="13328686"/>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127036</xdr:rowOff>
    </xdr:from>
    <xdr:to>
      <xdr:col>19</xdr:col>
      <xdr:colOff>177800</xdr:colOff>
      <xdr:row>77</xdr:row>
      <xdr:rowOff>145804</xdr:rowOff>
    </xdr:to>
    <xdr:cxnSp macro="">
      <xdr:nvCxnSpPr>
        <xdr:cNvPr id="179" name="直線コネクタ 178"/>
        <xdr:cNvCxnSpPr/>
      </xdr:nvCxnSpPr>
      <xdr:spPr>
        <a:xfrm flipV="1">
          <a:off x="2908300" y="13328686"/>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145804</xdr:rowOff>
    </xdr:from>
    <xdr:to>
      <xdr:col>15</xdr:col>
      <xdr:colOff>50800</xdr:colOff>
      <xdr:row>78</xdr:row>
      <xdr:rowOff>56490</xdr:rowOff>
    </xdr:to>
    <xdr:cxnSp macro="">
      <xdr:nvCxnSpPr>
        <xdr:cNvPr id="182" name="直線コネクタ 181"/>
        <xdr:cNvCxnSpPr/>
      </xdr:nvCxnSpPr>
      <xdr:spPr>
        <a:xfrm flipV="1">
          <a:off x="2019300" y="13347454"/>
          <a:ext cx="889000" cy="8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56490</xdr:rowOff>
    </xdr:from>
    <xdr:to>
      <xdr:col>10</xdr:col>
      <xdr:colOff>114300</xdr:colOff>
      <xdr:row>78</xdr:row>
      <xdr:rowOff>71051</xdr:rowOff>
    </xdr:to>
    <xdr:cxnSp macro="">
      <xdr:nvCxnSpPr>
        <xdr:cNvPr id="185" name="直線コネクタ 184"/>
        <xdr:cNvCxnSpPr/>
      </xdr:nvCxnSpPr>
      <xdr:spPr>
        <a:xfrm flipV="1">
          <a:off x="1130300" y="13429590"/>
          <a:ext cx="889000" cy="1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111440</xdr:rowOff>
    </xdr:from>
    <xdr:to>
      <xdr:col>24</xdr:col>
      <xdr:colOff>114300</xdr:colOff>
      <xdr:row>78</xdr:row>
      <xdr:rowOff>41590</xdr:rowOff>
    </xdr:to>
    <xdr:sp macro="" textlink="">
      <xdr:nvSpPr>
        <xdr:cNvPr id="195" name="楕円 194"/>
        <xdr:cNvSpPr/>
      </xdr:nvSpPr>
      <xdr:spPr>
        <a:xfrm>
          <a:off x="4584700" y="133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89867</xdr:rowOff>
    </xdr:from>
    <xdr:ext cx="469744" cy="259045"/>
    <xdr:sp macro="" textlink="">
      <xdr:nvSpPr>
        <xdr:cNvPr id="196" name="維持補修費該当値テキスト"/>
        <xdr:cNvSpPr txBox="1"/>
      </xdr:nvSpPr>
      <xdr:spPr>
        <a:xfrm>
          <a:off x="4686300" y="1329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76236</xdr:rowOff>
    </xdr:from>
    <xdr:to>
      <xdr:col>20</xdr:col>
      <xdr:colOff>38100</xdr:colOff>
      <xdr:row>78</xdr:row>
      <xdr:rowOff>6386</xdr:rowOff>
    </xdr:to>
    <xdr:sp macro="" textlink="">
      <xdr:nvSpPr>
        <xdr:cNvPr id="197" name="楕円 196"/>
        <xdr:cNvSpPr/>
      </xdr:nvSpPr>
      <xdr:spPr>
        <a:xfrm>
          <a:off x="3746500" y="132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22913</xdr:rowOff>
    </xdr:from>
    <xdr:ext cx="469744" cy="259045"/>
    <xdr:sp macro="" textlink="">
      <xdr:nvSpPr>
        <xdr:cNvPr id="198" name="テキスト ボックス 197"/>
        <xdr:cNvSpPr txBox="1"/>
      </xdr:nvSpPr>
      <xdr:spPr>
        <a:xfrm>
          <a:off x="3562428" y="1305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95004</xdr:rowOff>
    </xdr:from>
    <xdr:to>
      <xdr:col>15</xdr:col>
      <xdr:colOff>101600</xdr:colOff>
      <xdr:row>78</xdr:row>
      <xdr:rowOff>25154</xdr:rowOff>
    </xdr:to>
    <xdr:sp macro="" textlink="">
      <xdr:nvSpPr>
        <xdr:cNvPr id="199" name="楕円 198"/>
        <xdr:cNvSpPr/>
      </xdr:nvSpPr>
      <xdr:spPr>
        <a:xfrm>
          <a:off x="2857500" y="132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41681</xdr:rowOff>
    </xdr:from>
    <xdr:ext cx="469744" cy="259045"/>
    <xdr:sp macro="" textlink="">
      <xdr:nvSpPr>
        <xdr:cNvPr id="200" name="テキスト ボックス 199"/>
        <xdr:cNvSpPr txBox="1"/>
      </xdr:nvSpPr>
      <xdr:spPr>
        <a:xfrm>
          <a:off x="2673428" y="1307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5690</xdr:rowOff>
    </xdr:from>
    <xdr:to>
      <xdr:col>10</xdr:col>
      <xdr:colOff>165100</xdr:colOff>
      <xdr:row>78</xdr:row>
      <xdr:rowOff>107290</xdr:rowOff>
    </xdr:to>
    <xdr:sp macro="" textlink="">
      <xdr:nvSpPr>
        <xdr:cNvPr id="201" name="楕円 200"/>
        <xdr:cNvSpPr/>
      </xdr:nvSpPr>
      <xdr:spPr>
        <a:xfrm>
          <a:off x="1968500" y="133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98417</xdr:rowOff>
    </xdr:from>
    <xdr:ext cx="469744" cy="259045"/>
    <xdr:sp macro="" textlink="">
      <xdr:nvSpPr>
        <xdr:cNvPr id="202" name="テキスト ボックス 201"/>
        <xdr:cNvSpPr txBox="1"/>
      </xdr:nvSpPr>
      <xdr:spPr>
        <a:xfrm>
          <a:off x="1784428"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20251</xdr:rowOff>
    </xdr:from>
    <xdr:to>
      <xdr:col>6</xdr:col>
      <xdr:colOff>38100</xdr:colOff>
      <xdr:row>78</xdr:row>
      <xdr:rowOff>121851</xdr:rowOff>
    </xdr:to>
    <xdr:sp macro="" textlink="">
      <xdr:nvSpPr>
        <xdr:cNvPr id="203" name="楕円 202"/>
        <xdr:cNvSpPr/>
      </xdr:nvSpPr>
      <xdr:spPr>
        <a:xfrm>
          <a:off x="1079500" y="133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112978</xdr:rowOff>
    </xdr:from>
    <xdr:ext cx="469744" cy="259045"/>
    <xdr:sp macro="" textlink="">
      <xdr:nvSpPr>
        <xdr:cNvPr id="204" name="テキスト ボックス 203"/>
        <xdr:cNvSpPr txBox="1"/>
      </xdr:nvSpPr>
      <xdr:spPr>
        <a:xfrm>
          <a:off x="895428" y="134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25564</xdr:rowOff>
    </xdr:from>
    <xdr:to>
      <xdr:col>24</xdr:col>
      <xdr:colOff>63500</xdr:colOff>
      <xdr:row>98</xdr:row>
      <xdr:rowOff>87731</xdr:rowOff>
    </xdr:to>
    <xdr:cxnSp macro="">
      <xdr:nvCxnSpPr>
        <xdr:cNvPr id="234" name="直線コネクタ 233"/>
        <xdr:cNvCxnSpPr/>
      </xdr:nvCxnSpPr>
      <xdr:spPr>
        <a:xfrm>
          <a:off x="3797300" y="16827664"/>
          <a:ext cx="8382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169290</xdr:rowOff>
    </xdr:from>
    <xdr:to>
      <xdr:col>19</xdr:col>
      <xdr:colOff>177800</xdr:colOff>
      <xdr:row>98</xdr:row>
      <xdr:rowOff>25564</xdr:rowOff>
    </xdr:to>
    <xdr:cxnSp macro="">
      <xdr:nvCxnSpPr>
        <xdr:cNvPr id="237" name="直線コネクタ 236"/>
        <xdr:cNvCxnSpPr/>
      </xdr:nvCxnSpPr>
      <xdr:spPr>
        <a:xfrm>
          <a:off x="2908300" y="16799940"/>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169290</xdr:rowOff>
    </xdr:from>
    <xdr:to>
      <xdr:col>15</xdr:col>
      <xdr:colOff>50800</xdr:colOff>
      <xdr:row>98</xdr:row>
      <xdr:rowOff>79590</xdr:rowOff>
    </xdr:to>
    <xdr:cxnSp macro="">
      <xdr:nvCxnSpPr>
        <xdr:cNvPr id="240" name="直線コネクタ 239"/>
        <xdr:cNvCxnSpPr/>
      </xdr:nvCxnSpPr>
      <xdr:spPr>
        <a:xfrm flipV="1">
          <a:off x="2019300" y="16799940"/>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66714</xdr:rowOff>
    </xdr:from>
    <xdr:to>
      <xdr:col>10</xdr:col>
      <xdr:colOff>114300</xdr:colOff>
      <xdr:row>98</xdr:row>
      <xdr:rowOff>79590</xdr:rowOff>
    </xdr:to>
    <xdr:cxnSp macro="">
      <xdr:nvCxnSpPr>
        <xdr:cNvPr id="243" name="直線コネクタ 242"/>
        <xdr:cNvCxnSpPr/>
      </xdr:nvCxnSpPr>
      <xdr:spPr>
        <a:xfrm>
          <a:off x="1130300" y="16868814"/>
          <a:ext cx="8890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36931</xdr:rowOff>
    </xdr:from>
    <xdr:to>
      <xdr:col>24</xdr:col>
      <xdr:colOff>114300</xdr:colOff>
      <xdr:row>98</xdr:row>
      <xdr:rowOff>138531</xdr:rowOff>
    </xdr:to>
    <xdr:sp macro="" textlink="">
      <xdr:nvSpPr>
        <xdr:cNvPr id="253" name="楕円 252"/>
        <xdr:cNvSpPr/>
      </xdr:nvSpPr>
      <xdr:spPr>
        <a:xfrm>
          <a:off x="4584700" y="168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15358</xdr:rowOff>
    </xdr:from>
    <xdr:ext cx="534377" cy="259045"/>
    <xdr:sp macro="" textlink="">
      <xdr:nvSpPr>
        <xdr:cNvPr id="254" name="扶助費該当値テキスト"/>
        <xdr:cNvSpPr txBox="1"/>
      </xdr:nvSpPr>
      <xdr:spPr>
        <a:xfrm>
          <a:off x="4686300" y="168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146214</xdr:rowOff>
    </xdr:from>
    <xdr:to>
      <xdr:col>20</xdr:col>
      <xdr:colOff>38100</xdr:colOff>
      <xdr:row>98</xdr:row>
      <xdr:rowOff>76364</xdr:rowOff>
    </xdr:to>
    <xdr:sp macro="" textlink="">
      <xdr:nvSpPr>
        <xdr:cNvPr id="255" name="楕円 254"/>
        <xdr:cNvSpPr/>
      </xdr:nvSpPr>
      <xdr:spPr>
        <a:xfrm>
          <a:off x="3746500" y="167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67491</xdr:rowOff>
    </xdr:from>
    <xdr:ext cx="534377" cy="259045"/>
    <xdr:sp macro="" textlink="">
      <xdr:nvSpPr>
        <xdr:cNvPr id="256" name="テキスト ボックス 255"/>
        <xdr:cNvSpPr txBox="1"/>
      </xdr:nvSpPr>
      <xdr:spPr>
        <a:xfrm>
          <a:off x="3530111" y="1686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118490</xdr:rowOff>
    </xdr:from>
    <xdr:to>
      <xdr:col>15</xdr:col>
      <xdr:colOff>101600</xdr:colOff>
      <xdr:row>98</xdr:row>
      <xdr:rowOff>48640</xdr:rowOff>
    </xdr:to>
    <xdr:sp macro="" textlink="">
      <xdr:nvSpPr>
        <xdr:cNvPr id="257" name="楕円 256"/>
        <xdr:cNvSpPr/>
      </xdr:nvSpPr>
      <xdr:spPr>
        <a:xfrm>
          <a:off x="2857500" y="1674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39767</xdr:rowOff>
    </xdr:from>
    <xdr:ext cx="534377" cy="259045"/>
    <xdr:sp macro="" textlink="">
      <xdr:nvSpPr>
        <xdr:cNvPr id="258" name="テキスト ボックス 257"/>
        <xdr:cNvSpPr txBox="1"/>
      </xdr:nvSpPr>
      <xdr:spPr>
        <a:xfrm>
          <a:off x="2641111" y="1684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28790</xdr:rowOff>
    </xdr:from>
    <xdr:to>
      <xdr:col>10</xdr:col>
      <xdr:colOff>165100</xdr:colOff>
      <xdr:row>98</xdr:row>
      <xdr:rowOff>130390</xdr:rowOff>
    </xdr:to>
    <xdr:sp macro="" textlink="">
      <xdr:nvSpPr>
        <xdr:cNvPr id="259" name="楕円 258"/>
        <xdr:cNvSpPr/>
      </xdr:nvSpPr>
      <xdr:spPr>
        <a:xfrm>
          <a:off x="1968500" y="168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121517</xdr:rowOff>
    </xdr:from>
    <xdr:ext cx="534377" cy="259045"/>
    <xdr:sp macro="" textlink="">
      <xdr:nvSpPr>
        <xdr:cNvPr id="260" name="テキスト ボックス 259"/>
        <xdr:cNvSpPr txBox="1"/>
      </xdr:nvSpPr>
      <xdr:spPr>
        <a:xfrm>
          <a:off x="1752111" y="1692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15914</xdr:rowOff>
    </xdr:from>
    <xdr:to>
      <xdr:col>6</xdr:col>
      <xdr:colOff>38100</xdr:colOff>
      <xdr:row>98</xdr:row>
      <xdr:rowOff>117514</xdr:rowOff>
    </xdr:to>
    <xdr:sp macro="" textlink="">
      <xdr:nvSpPr>
        <xdr:cNvPr id="261" name="楕円 260"/>
        <xdr:cNvSpPr/>
      </xdr:nvSpPr>
      <xdr:spPr>
        <a:xfrm>
          <a:off x="1079500" y="168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108641</xdr:rowOff>
    </xdr:from>
    <xdr:ext cx="534377" cy="259045"/>
    <xdr:sp macro="" textlink="">
      <xdr:nvSpPr>
        <xdr:cNvPr id="262" name="テキスト ボックス 261"/>
        <xdr:cNvSpPr txBox="1"/>
      </xdr:nvSpPr>
      <xdr:spPr>
        <a:xfrm>
          <a:off x="863111" y="169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140691</xdr:rowOff>
    </xdr:from>
    <xdr:to>
      <xdr:col>55</xdr:col>
      <xdr:colOff>0</xdr:colOff>
      <xdr:row>36</xdr:row>
      <xdr:rowOff>168351</xdr:rowOff>
    </xdr:to>
    <xdr:cxnSp macro="">
      <xdr:nvCxnSpPr>
        <xdr:cNvPr id="291" name="直線コネクタ 290"/>
        <xdr:cNvCxnSpPr/>
      </xdr:nvCxnSpPr>
      <xdr:spPr>
        <a:xfrm flipV="1">
          <a:off x="9639300" y="6312891"/>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168351</xdr:rowOff>
    </xdr:from>
    <xdr:to>
      <xdr:col>50</xdr:col>
      <xdr:colOff>114300</xdr:colOff>
      <xdr:row>37</xdr:row>
      <xdr:rowOff>6579</xdr:rowOff>
    </xdr:to>
    <xdr:cxnSp macro="">
      <xdr:nvCxnSpPr>
        <xdr:cNvPr id="294" name="直線コネクタ 293"/>
        <xdr:cNvCxnSpPr/>
      </xdr:nvCxnSpPr>
      <xdr:spPr>
        <a:xfrm flipV="1">
          <a:off x="8750300" y="6340551"/>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114364</xdr:rowOff>
    </xdr:from>
    <xdr:to>
      <xdr:col>45</xdr:col>
      <xdr:colOff>177800</xdr:colOff>
      <xdr:row>37</xdr:row>
      <xdr:rowOff>6579</xdr:rowOff>
    </xdr:to>
    <xdr:cxnSp macro="">
      <xdr:nvCxnSpPr>
        <xdr:cNvPr id="297" name="直線コネクタ 296"/>
        <xdr:cNvCxnSpPr/>
      </xdr:nvCxnSpPr>
      <xdr:spPr>
        <a:xfrm>
          <a:off x="7861300" y="6286564"/>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105509</xdr:rowOff>
    </xdr:from>
    <xdr:to>
      <xdr:col>41</xdr:col>
      <xdr:colOff>50800</xdr:colOff>
      <xdr:row>36</xdr:row>
      <xdr:rowOff>114364</xdr:rowOff>
    </xdr:to>
    <xdr:cxnSp macro="">
      <xdr:nvCxnSpPr>
        <xdr:cNvPr id="300" name="直線コネクタ 299"/>
        <xdr:cNvCxnSpPr/>
      </xdr:nvCxnSpPr>
      <xdr:spPr>
        <a:xfrm>
          <a:off x="6972300" y="6277709"/>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89891</xdr:rowOff>
    </xdr:from>
    <xdr:to>
      <xdr:col>55</xdr:col>
      <xdr:colOff>50800</xdr:colOff>
      <xdr:row>37</xdr:row>
      <xdr:rowOff>20041</xdr:rowOff>
    </xdr:to>
    <xdr:sp macro="" textlink="">
      <xdr:nvSpPr>
        <xdr:cNvPr id="310" name="楕円 309"/>
        <xdr:cNvSpPr/>
      </xdr:nvSpPr>
      <xdr:spPr>
        <a:xfrm>
          <a:off x="10426700" y="62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68318</xdr:rowOff>
    </xdr:from>
    <xdr:ext cx="534377" cy="259045"/>
    <xdr:sp macro="" textlink="">
      <xdr:nvSpPr>
        <xdr:cNvPr id="311" name="補助費等該当値テキスト"/>
        <xdr:cNvSpPr txBox="1"/>
      </xdr:nvSpPr>
      <xdr:spPr>
        <a:xfrm>
          <a:off x="10528300" y="62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117551</xdr:rowOff>
    </xdr:from>
    <xdr:to>
      <xdr:col>50</xdr:col>
      <xdr:colOff>165100</xdr:colOff>
      <xdr:row>37</xdr:row>
      <xdr:rowOff>47701</xdr:rowOff>
    </xdr:to>
    <xdr:sp macro="" textlink="">
      <xdr:nvSpPr>
        <xdr:cNvPr id="312" name="楕円 311"/>
        <xdr:cNvSpPr/>
      </xdr:nvSpPr>
      <xdr:spPr>
        <a:xfrm>
          <a:off x="9588500" y="62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38828</xdr:rowOff>
    </xdr:from>
    <xdr:ext cx="534377" cy="259045"/>
    <xdr:sp macro="" textlink="">
      <xdr:nvSpPr>
        <xdr:cNvPr id="313" name="テキスト ボックス 312"/>
        <xdr:cNvSpPr txBox="1"/>
      </xdr:nvSpPr>
      <xdr:spPr>
        <a:xfrm>
          <a:off x="9372111" y="63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127229</xdr:rowOff>
    </xdr:from>
    <xdr:to>
      <xdr:col>46</xdr:col>
      <xdr:colOff>38100</xdr:colOff>
      <xdr:row>37</xdr:row>
      <xdr:rowOff>57379</xdr:rowOff>
    </xdr:to>
    <xdr:sp macro="" textlink="">
      <xdr:nvSpPr>
        <xdr:cNvPr id="314" name="楕円 313"/>
        <xdr:cNvSpPr/>
      </xdr:nvSpPr>
      <xdr:spPr>
        <a:xfrm>
          <a:off x="8699500" y="62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48506</xdr:rowOff>
    </xdr:from>
    <xdr:ext cx="534377" cy="259045"/>
    <xdr:sp macro="" textlink="">
      <xdr:nvSpPr>
        <xdr:cNvPr id="315" name="テキスト ボックス 314"/>
        <xdr:cNvSpPr txBox="1"/>
      </xdr:nvSpPr>
      <xdr:spPr>
        <a:xfrm>
          <a:off x="8483111" y="63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63564</xdr:rowOff>
    </xdr:from>
    <xdr:to>
      <xdr:col>41</xdr:col>
      <xdr:colOff>101600</xdr:colOff>
      <xdr:row>36</xdr:row>
      <xdr:rowOff>165164</xdr:rowOff>
    </xdr:to>
    <xdr:sp macro="" textlink="">
      <xdr:nvSpPr>
        <xdr:cNvPr id="316" name="楕円 315"/>
        <xdr:cNvSpPr/>
      </xdr:nvSpPr>
      <xdr:spPr>
        <a:xfrm>
          <a:off x="7810500" y="6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156291</xdr:rowOff>
    </xdr:from>
    <xdr:ext cx="534377" cy="259045"/>
    <xdr:sp macro="" textlink="">
      <xdr:nvSpPr>
        <xdr:cNvPr id="317" name="テキスト ボックス 316"/>
        <xdr:cNvSpPr txBox="1"/>
      </xdr:nvSpPr>
      <xdr:spPr>
        <a:xfrm>
          <a:off x="7594111" y="63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54709</xdr:rowOff>
    </xdr:from>
    <xdr:to>
      <xdr:col>36</xdr:col>
      <xdr:colOff>165100</xdr:colOff>
      <xdr:row>36</xdr:row>
      <xdr:rowOff>156309</xdr:rowOff>
    </xdr:to>
    <xdr:sp macro="" textlink="">
      <xdr:nvSpPr>
        <xdr:cNvPr id="318" name="楕円 317"/>
        <xdr:cNvSpPr/>
      </xdr:nvSpPr>
      <xdr:spPr>
        <a:xfrm>
          <a:off x="6921500" y="62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147436</xdr:rowOff>
    </xdr:from>
    <xdr:ext cx="534377" cy="259045"/>
    <xdr:sp macro="" textlink="">
      <xdr:nvSpPr>
        <xdr:cNvPr id="319" name="テキスト ボックス 318"/>
        <xdr:cNvSpPr txBox="1"/>
      </xdr:nvSpPr>
      <xdr:spPr>
        <a:xfrm>
          <a:off x="6705111" y="63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136596</xdr:rowOff>
    </xdr:from>
    <xdr:to>
      <xdr:col>55</xdr:col>
      <xdr:colOff>0</xdr:colOff>
      <xdr:row>57</xdr:row>
      <xdr:rowOff>53609</xdr:rowOff>
    </xdr:to>
    <xdr:cxnSp macro="">
      <xdr:nvCxnSpPr>
        <xdr:cNvPr id="346" name="直線コネクタ 345"/>
        <xdr:cNvCxnSpPr/>
      </xdr:nvCxnSpPr>
      <xdr:spPr>
        <a:xfrm>
          <a:off x="9639300" y="9566346"/>
          <a:ext cx="838200" cy="25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136596</xdr:rowOff>
    </xdr:from>
    <xdr:to>
      <xdr:col>50</xdr:col>
      <xdr:colOff>114300</xdr:colOff>
      <xdr:row>57</xdr:row>
      <xdr:rowOff>11611</xdr:rowOff>
    </xdr:to>
    <xdr:cxnSp macro="">
      <xdr:nvCxnSpPr>
        <xdr:cNvPr id="349" name="直線コネクタ 348"/>
        <xdr:cNvCxnSpPr/>
      </xdr:nvCxnSpPr>
      <xdr:spPr>
        <a:xfrm flipV="1">
          <a:off x="8750300" y="9566346"/>
          <a:ext cx="889000" cy="21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168234</xdr:rowOff>
    </xdr:from>
    <xdr:to>
      <xdr:col>45</xdr:col>
      <xdr:colOff>177800</xdr:colOff>
      <xdr:row>57</xdr:row>
      <xdr:rowOff>11611</xdr:rowOff>
    </xdr:to>
    <xdr:cxnSp macro="">
      <xdr:nvCxnSpPr>
        <xdr:cNvPr id="352" name="直線コネクタ 351"/>
        <xdr:cNvCxnSpPr/>
      </xdr:nvCxnSpPr>
      <xdr:spPr>
        <a:xfrm>
          <a:off x="7861300" y="9426534"/>
          <a:ext cx="889000" cy="35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168234</xdr:rowOff>
    </xdr:from>
    <xdr:to>
      <xdr:col>41</xdr:col>
      <xdr:colOff>50800</xdr:colOff>
      <xdr:row>55</xdr:row>
      <xdr:rowOff>50391</xdr:rowOff>
    </xdr:to>
    <xdr:cxnSp macro="">
      <xdr:nvCxnSpPr>
        <xdr:cNvPr id="355" name="直線コネクタ 354"/>
        <xdr:cNvCxnSpPr/>
      </xdr:nvCxnSpPr>
      <xdr:spPr>
        <a:xfrm flipV="1">
          <a:off x="6972300" y="9426534"/>
          <a:ext cx="8890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2809</xdr:rowOff>
    </xdr:from>
    <xdr:to>
      <xdr:col>55</xdr:col>
      <xdr:colOff>50800</xdr:colOff>
      <xdr:row>57</xdr:row>
      <xdr:rowOff>104409</xdr:rowOff>
    </xdr:to>
    <xdr:sp macro="" textlink="">
      <xdr:nvSpPr>
        <xdr:cNvPr id="365" name="楕円 364"/>
        <xdr:cNvSpPr/>
      </xdr:nvSpPr>
      <xdr:spPr>
        <a:xfrm>
          <a:off x="10426700" y="97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152686</xdr:rowOff>
    </xdr:from>
    <xdr:ext cx="534377" cy="259045"/>
    <xdr:sp macro="" textlink="">
      <xdr:nvSpPr>
        <xdr:cNvPr id="366" name="普通建設事業費該当値テキスト"/>
        <xdr:cNvSpPr txBox="1"/>
      </xdr:nvSpPr>
      <xdr:spPr>
        <a:xfrm>
          <a:off x="10528300" y="97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85796</xdr:rowOff>
    </xdr:from>
    <xdr:to>
      <xdr:col>50</xdr:col>
      <xdr:colOff>165100</xdr:colOff>
      <xdr:row>56</xdr:row>
      <xdr:rowOff>15946</xdr:rowOff>
    </xdr:to>
    <xdr:sp macro="" textlink="">
      <xdr:nvSpPr>
        <xdr:cNvPr id="367" name="楕円 366"/>
        <xdr:cNvSpPr/>
      </xdr:nvSpPr>
      <xdr:spPr>
        <a:xfrm>
          <a:off x="9588500" y="95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32473</xdr:rowOff>
    </xdr:from>
    <xdr:ext cx="599010" cy="259045"/>
    <xdr:sp macro="" textlink="">
      <xdr:nvSpPr>
        <xdr:cNvPr id="368" name="テキスト ボックス 367"/>
        <xdr:cNvSpPr txBox="1"/>
      </xdr:nvSpPr>
      <xdr:spPr>
        <a:xfrm>
          <a:off x="9339795" y="929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132261</xdr:rowOff>
    </xdr:from>
    <xdr:to>
      <xdr:col>46</xdr:col>
      <xdr:colOff>38100</xdr:colOff>
      <xdr:row>57</xdr:row>
      <xdr:rowOff>62411</xdr:rowOff>
    </xdr:to>
    <xdr:sp macro="" textlink="">
      <xdr:nvSpPr>
        <xdr:cNvPr id="369" name="楕円 368"/>
        <xdr:cNvSpPr/>
      </xdr:nvSpPr>
      <xdr:spPr>
        <a:xfrm>
          <a:off x="8699500" y="97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53538</xdr:rowOff>
    </xdr:from>
    <xdr:ext cx="534377" cy="259045"/>
    <xdr:sp macro="" textlink="">
      <xdr:nvSpPr>
        <xdr:cNvPr id="370" name="テキスト ボックス 369"/>
        <xdr:cNvSpPr txBox="1"/>
      </xdr:nvSpPr>
      <xdr:spPr>
        <a:xfrm>
          <a:off x="8483111" y="98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117434</xdr:rowOff>
    </xdr:from>
    <xdr:to>
      <xdr:col>41</xdr:col>
      <xdr:colOff>101600</xdr:colOff>
      <xdr:row>55</xdr:row>
      <xdr:rowOff>47584</xdr:rowOff>
    </xdr:to>
    <xdr:sp macro="" textlink="">
      <xdr:nvSpPr>
        <xdr:cNvPr id="371" name="楕円 370"/>
        <xdr:cNvSpPr/>
      </xdr:nvSpPr>
      <xdr:spPr>
        <a:xfrm>
          <a:off x="7810500" y="93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64111</xdr:rowOff>
    </xdr:from>
    <xdr:ext cx="599010" cy="259045"/>
    <xdr:sp macro="" textlink="">
      <xdr:nvSpPr>
        <xdr:cNvPr id="372" name="テキスト ボックス 371"/>
        <xdr:cNvSpPr txBox="1"/>
      </xdr:nvSpPr>
      <xdr:spPr>
        <a:xfrm>
          <a:off x="7561795" y="915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171041</xdr:rowOff>
    </xdr:from>
    <xdr:to>
      <xdr:col>36</xdr:col>
      <xdr:colOff>165100</xdr:colOff>
      <xdr:row>55</xdr:row>
      <xdr:rowOff>101191</xdr:rowOff>
    </xdr:to>
    <xdr:sp macro="" textlink="">
      <xdr:nvSpPr>
        <xdr:cNvPr id="373" name="楕円 372"/>
        <xdr:cNvSpPr/>
      </xdr:nvSpPr>
      <xdr:spPr>
        <a:xfrm>
          <a:off x="6921500" y="94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117718</xdr:rowOff>
    </xdr:from>
    <xdr:ext cx="599010" cy="259045"/>
    <xdr:sp macro="" textlink="">
      <xdr:nvSpPr>
        <xdr:cNvPr id="374" name="テキスト ボックス 373"/>
        <xdr:cNvSpPr txBox="1"/>
      </xdr:nvSpPr>
      <xdr:spPr>
        <a:xfrm>
          <a:off x="6672795" y="920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74430</xdr:rowOff>
    </xdr:from>
    <xdr:to>
      <xdr:col>55</xdr:col>
      <xdr:colOff>0</xdr:colOff>
      <xdr:row>78</xdr:row>
      <xdr:rowOff>126843</xdr:rowOff>
    </xdr:to>
    <xdr:cxnSp macro="">
      <xdr:nvCxnSpPr>
        <xdr:cNvPr id="401" name="直線コネクタ 400"/>
        <xdr:cNvCxnSpPr/>
      </xdr:nvCxnSpPr>
      <xdr:spPr>
        <a:xfrm>
          <a:off x="9639300" y="13447530"/>
          <a:ext cx="838200" cy="5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169720</xdr:rowOff>
    </xdr:from>
    <xdr:to>
      <xdr:col>50</xdr:col>
      <xdr:colOff>114300</xdr:colOff>
      <xdr:row>78</xdr:row>
      <xdr:rowOff>74430</xdr:rowOff>
    </xdr:to>
    <xdr:cxnSp macro="">
      <xdr:nvCxnSpPr>
        <xdr:cNvPr id="404" name="直線コネクタ 403"/>
        <xdr:cNvCxnSpPr/>
      </xdr:nvCxnSpPr>
      <xdr:spPr>
        <a:xfrm>
          <a:off x="8750300" y="13371370"/>
          <a:ext cx="889000" cy="7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6262</xdr:rowOff>
    </xdr:from>
    <xdr:to>
      <xdr:col>45</xdr:col>
      <xdr:colOff>177800</xdr:colOff>
      <xdr:row>77</xdr:row>
      <xdr:rowOff>169720</xdr:rowOff>
    </xdr:to>
    <xdr:cxnSp macro="">
      <xdr:nvCxnSpPr>
        <xdr:cNvPr id="407" name="直線コネクタ 406"/>
        <xdr:cNvCxnSpPr/>
      </xdr:nvCxnSpPr>
      <xdr:spPr>
        <a:xfrm>
          <a:off x="7861300" y="13036462"/>
          <a:ext cx="889000" cy="33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6262</xdr:rowOff>
    </xdr:from>
    <xdr:to>
      <xdr:col>41</xdr:col>
      <xdr:colOff>50800</xdr:colOff>
      <xdr:row>77</xdr:row>
      <xdr:rowOff>80045</xdr:rowOff>
    </xdr:to>
    <xdr:cxnSp macro="">
      <xdr:nvCxnSpPr>
        <xdr:cNvPr id="410" name="直線コネクタ 409"/>
        <xdr:cNvCxnSpPr/>
      </xdr:nvCxnSpPr>
      <xdr:spPr>
        <a:xfrm flipV="1">
          <a:off x="6972300" y="13036462"/>
          <a:ext cx="889000" cy="24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76043</xdr:rowOff>
    </xdr:from>
    <xdr:to>
      <xdr:col>55</xdr:col>
      <xdr:colOff>50800</xdr:colOff>
      <xdr:row>79</xdr:row>
      <xdr:rowOff>6193</xdr:rowOff>
    </xdr:to>
    <xdr:sp macro="" textlink="">
      <xdr:nvSpPr>
        <xdr:cNvPr id="420" name="楕円 419"/>
        <xdr:cNvSpPr/>
      </xdr:nvSpPr>
      <xdr:spPr>
        <a:xfrm>
          <a:off x="10426700" y="1344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162420</xdr:rowOff>
    </xdr:from>
    <xdr:ext cx="469744" cy="259045"/>
    <xdr:sp macro="" textlink="">
      <xdr:nvSpPr>
        <xdr:cNvPr id="421" name="普通建設事業費 （ うち新規整備　）該当値テキスト"/>
        <xdr:cNvSpPr txBox="1"/>
      </xdr:nvSpPr>
      <xdr:spPr>
        <a:xfrm>
          <a:off x="10528300" y="1336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23630</xdr:rowOff>
    </xdr:from>
    <xdr:to>
      <xdr:col>50</xdr:col>
      <xdr:colOff>165100</xdr:colOff>
      <xdr:row>78</xdr:row>
      <xdr:rowOff>125230</xdr:rowOff>
    </xdr:to>
    <xdr:sp macro="" textlink="">
      <xdr:nvSpPr>
        <xdr:cNvPr id="422" name="楕円 421"/>
        <xdr:cNvSpPr/>
      </xdr:nvSpPr>
      <xdr:spPr>
        <a:xfrm>
          <a:off x="9588500" y="133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116357</xdr:rowOff>
    </xdr:from>
    <xdr:ext cx="469744" cy="259045"/>
    <xdr:sp macro="" textlink="">
      <xdr:nvSpPr>
        <xdr:cNvPr id="423" name="テキスト ボックス 422"/>
        <xdr:cNvSpPr txBox="1"/>
      </xdr:nvSpPr>
      <xdr:spPr>
        <a:xfrm>
          <a:off x="9404428" y="1348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118920</xdr:rowOff>
    </xdr:from>
    <xdr:to>
      <xdr:col>46</xdr:col>
      <xdr:colOff>38100</xdr:colOff>
      <xdr:row>78</xdr:row>
      <xdr:rowOff>49070</xdr:rowOff>
    </xdr:to>
    <xdr:sp macro="" textlink="">
      <xdr:nvSpPr>
        <xdr:cNvPr id="424" name="楕円 423"/>
        <xdr:cNvSpPr/>
      </xdr:nvSpPr>
      <xdr:spPr>
        <a:xfrm>
          <a:off x="8699500" y="133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40197</xdr:rowOff>
    </xdr:from>
    <xdr:ext cx="534377" cy="259045"/>
    <xdr:sp macro="" textlink="">
      <xdr:nvSpPr>
        <xdr:cNvPr id="425" name="テキスト ボックス 424"/>
        <xdr:cNvSpPr txBox="1"/>
      </xdr:nvSpPr>
      <xdr:spPr>
        <a:xfrm>
          <a:off x="8483111" y="13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126912</xdr:rowOff>
    </xdr:from>
    <xdr:to>
      <xdr:col>41</xdr:col>
      <xdr:colOff>101600</xdr:colOff>
      <xdr:row>76</xdr:row>
      <xdr:rowOff>57062</xdr:rowOff>
    </xdr:to>
    <xdr:sp macro="" textlink="">
      <xdr:nvSpPr>
        <xdr:cNvPr id="426" name="楕円 425"/>
        <xdr:cNvSpPr/>
      </xdr:nvSpPr>
      <xdr:spPr>
        <a:xfrm>
          <a:off x="7810500" y="129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73589</xdr:rowOff>
    </xdr:from>
    <xdr:ext cx="534377" cy="259045"/>
    <xdr:sp macro="" textlink="">
      <xdr:nvSpPr>
        <xdr:cNvPr id="427" name="テキスト ボックス 426"/>
        <xdr:cNvSpPr txBox="1"/>
      </xdr:nvSpPr>
      <xdr:spPr>
        <a:xfrm>
          <a:off x="7594111" y="1276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29245</xdr:rowOff>
    </xdr:from>
    <xdr:to>
      <xdr:col>36</xdr:col>
      <xdr:colOff>165100</xdr:colOff>
      <xdr:row>77</xdr:row>
      <xdr:rowOff>130845</xdr:rowOff>
    </xdr:to>
    <xdr:sp macro="" textlink="">
      <xdr:nvSpPr>
        <xdr:cNvPr id="428" name="楕円 427"/>
        <xdr:cNvSpPr/>
      </xdr:nvSpPr>
      <xdr:spPr>
        <a:xfrm>
          <a:off x="6921500" y="132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121972</xdr:rowOff>
    </xdr:from>
    <xdr:ext cx="534377" cy="259045"/>
    <xdr:sp macro="" textlink="">
      <xdr:nvSpPr>
        <xdr:cNvPr id="429" name="テキスト ボックス 428"/>
        <xdr:cNvSpPr txBox="1"/>
      </xdr:nvSpPr>
      <xdr:spPr>
        <a:xfrm>
          <a:off x="6705111" y="1332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117483</xdr:rowOff>
    </xdr:from>
    <xdr:to>
      <xdr:col>55</xdr:col>
      <xdr:colOff>0</xdr:colOff>
      <xdr:row>97</xdr:row>
      <xdr:rowOff>60626</xdr:rowOff>
    </xdr:to>
    <xdr:cxnSp macro="">
      <xdr:nvCxnSpPr>
        <xdr:cNvPr id="460" name="直線コネクタ 459"/>
        <xdr:cNvCxnSpPr/>
      </xdr:nvCxnSpPr>
      <xdr:spPr>
        <a:xfrm flipV="1">
          <a:off x="9639300" y="16576683"/>
          <a:ext cx="838200" cy="1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60626</xdr:rowOff>
    </xdr:from>
    <xdr:to>
      <xdr:col>50</xdr:col>
      <xdr:colOff>114300</xdr:colOff>
      <xdr:row>97</xdr:row>
      <xdr:rowOff>143259</xdr:rowOff>
    </xdr:to>
    <xdr:cxnSp macro="">
      <xdr:nvCxnSpPr>
        <xdr:cNvPr id="463" name="直線コネクタ 462"/>
        <xdr:cNvCxnSpPr/>
      </xdr:nvCxnSpPr>
      <xdr:spPr>
        <a:xfrm flipV="1">
          <a:off x="8750300" y="16691276"/>
          <a:ext cx="889000" cy="8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38571</xdr:rowOff>
    </xdr:from>
    <xdr:to>
      <xdr:col>45</xdr:col>
      <xdr:colOff>177800</xdr:colOff>
      <xdr:row>97</xdr:row>
      <xdr:rowOff>143259</xdr:rowOff>
    </xdr:to>
    <xdr:cxnSp macro="">
      <xdr:nvCxnSpPr>
        <xdr:cNvPr id="466" name="直線コネクタ 465"/>
        <xdr:cNvCxnSpPr/>
      </xdr:nvCxnSpPr>
      <xdr:spPr>
        <a:xfrm>
          <a:off x="7861300" y="16326321"/>
          <a:ext cx="889000" cy="44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5076</xdr:rowOff>
    </xdr:from>
    <xdr:to>
      <xdr:col>41</xdr:col>
      <xdr:colOff>50800</xdr:colOff>
      <xdr:row>95</xdr:row>
      <xdr:rowOff>38571</xdr:rowOff>
    </xdr:to>
    <xdr:cxnSp macro="">
      <xdr:nvCxnSpPr>
        <xdr:cNvPr id="469" name="直線コネクタ 468"/>
        <xdr:cNvCxnSpPr/>
      </xdr:nvCxnSpPr>
      <xdr:spPr>
        <a:xfrm>
          <a:off x="6972300" y="16121376"/>
          <a:ext cx="889000" cy="20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66683</xdr:rowOff>
    </xdr:from>
    <xdr:to>
      <xdr:col>55</xdr:col>
      <xdr:colOff>50800</xdr:colOff>
      <xdr:row>96</xdr:row>
      <xdr:rowOff>168283</xdr:rowOff>
    </xdr:to>
    <xdr:sp macro="" textlink="">
      <xdr:nvSpPr>
        <xdr:cNvPr id="479" name="楕円 478"/>
        <xdr:cNvSpPr/>
      </xdr:nvSpPr>
      <xdr:spPr>
        <a:xfrm>
          <a:off x="10426700" y="165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89560</xdr:rowOff>
    </xdr:from>
    <xdr:ext cx="534377" cy="259045"/>
    <xdr:sp macro="" textlink="">
      <xdr:nvSpPr>
        <xdr:cNvPr id="480" name="普通建設事業費 （ うち更新整備　）該当値テキスト"/>
        <xdr:cNvSpPr txBox="1"/>
      </xdr:nvSpPr>
      <xdr:spPr>
        <a:xfrm>
          <a:off x="10528300" y="163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9826</xdr:rowOff>
    </xdr:from>
    <xdr:to>
      <xdr:col>50</xdr:col>
      <xdr:colOff>165100</xdr:colOff>
      <xdr:row>97</xdr:row>
      <xdr:rowOff>111426</xdr:rowOff>
    </xdr:to>
    <xdr:sp macro="" textlink="">
      <xdr:nvSpPr>
        <xdr:cNvPr id="481" name="楕円 480"/>
        <xdr:cNvSpPr/>
      </xdr:nvSpPr>
      <xdr:spPr>
        <a:xfrm>
          <a:off x="9588500" y="166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102553</xdr:rowOff>
    </xdr:from>
    <xdr:ext cx="534377" cy="259045"/>
    <xdr:sp macro="" textlink="">
      <xdr:nvSpPr>
        <xdr:cNvPr id="482" name="テキスト ボックス 481"/>
        <xdr:cNvSpPr txBox="1"/>
      </xdr:nvSpPr>
      <xdr:spPr>
        <a:xfrm>
          <a:off x="9372111" y="167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92459</xdr:rowOff>
    </xdr:from>
    <xdr:to>
      <xdr:col>46</xdr:col>
      <xdr:colOff>38100</xdr:colOff>
      <xdr:row>98</xdr:row>
      <xdr:rowOff>22609</xdr:rowOff>
    </xdr:to>
    <xdr:sp macro="" textlink="">
      <xdr:nvSpPr>
        <xdr:cNvPr id="483" name="楕円 482"/>
        <xdr:cNvSpPr/>
      </xdr:nvSpPr>
      <xdr:spPr>
        <a:xfrm>
          <a:off x="8699500" y="1672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13736</xdr:rowOff>
    </xdr:from>
    <xdr:ext cx="534377" cy="259045"/>
    <xdr:sp macro="" textlink="">
      <xdr:nvSpPr>
        <xdr:cNvPr id="484" name="テキスト ボックス 483"/>
        <xdr:cNvSpPr txBox="1"/>
      </xdr:nvSpPr>
      <xdr:spPr>
        <a:xfrm>
          <a:off x="8483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159221</xdr:rowOff>
    </xdr:from>
    <xdr:to>
      <xdr:col>41</xdr:col>
      <xdr:colOff>101600</xdr:colOff>
      <xdr:row>95</xdr:row>
      <xdr:rowOff>89371</xdr:rowOff>
    </xdr:to>
    <xdr:sp macro="" textlink="">
      <xdr:nvSpPr>
        <xdr:cNvPr id="485" name="楕円 484"/>
        <xdr:cNvSpPr/>
      </xdr:nvSpPr>
      <xdr:spPr>
        <a:xfrm>
          <a:off x="7810500" y="162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105898</xdr:rowOff>
    </xdr:from>
    <xdr:ext cx="534377" cy="259045"/>
    <xdr:sp macro="" textlink="">
      <xdr:nvSpPr>
        <xdr:cNvPr id="486" name="テキスト ボックス 485"/>
        <xdr:cNvSpPr txBox="1"/>
      </xdr:nvSpPr>
      <xdr:spPr>
        <a:xfrm>
          <a:off x="7594111" y="160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125726</xdr:rowOff>
    </xdr:from>
    <xdr:to>
      <xdr:col>36</xdr:col>
      <xdr:colOff>165100</xdr:colOff>
      <xdr:row>94</xdr:row>
      <xdr:rowOff>55876</xdr:rowOff>
    </xdr:to>
    <xdr:sp macro="" textlink="">
      <xdr:nvSpPr>
        <xdr:cNvPr id="487" name="楕円 486"/>
        <xdr:cNvSpPr/>
      </xdr:nvSpPr>
      <xdr:spPr>
        <a:xfrm>
          <a:off x="6921500" y="160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72403</xdr:rowOff>
    </xdr:from>
    <xdr:ext cx="534377" cy="259045"/>
    <xdr:sp macro="" textlink="">
      <xdr:nvSpPr>
        <xdr:cNvPr id="488" name="テキスト ボックス 487"/>
        <xdr:cNvSpPr txBox="1"/>
      </xdr:nvSpPr>
      <xdr:spPr>
        <a:xfrm>
          <a:off x="6705111" y="158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13945</xdr:rowOff>
    </xdr:from>
    <xdr:to>
      <xdr:col>85</xdr:col>
      <xdr:colOff>127000</xdr:colOff>
      <xdr:row>39</xdr:row>
      <xdr:rowOff>15087</xdr:rowOff>
    </xdr:to>
    <xdr:cxnSp macro="">
      <xdr:nvCxnSpPr>
        <xdr:cNvPr id="517" name="直線コネクタ 516"/>
        <xdr:cNvCxnSpPr/>
      </xdr:nvCxnSpPr>
      <xdr:spPr>
        <a:xfrm>
          <a:off x="15481300" y="670049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13945</xdr:rowOff>
    </xdr:from>
    <xdr:to>
      <xdr:col>81</xdr:col>
      <xdr:colOff>50800</xdr:colOff>
      <xdr:row>39</xdr:row>
      <xdr:rowOff>30480</xdr:rowOff>
    </xdr:to>
    <xdr:cxnSp macro="">
      <xdr:nvCxnSpPr>
        <xdr:cNvPr id="520" name="直線コネクタ 519"/>
        <xdr:cNvCxnSpPr/>
      </xdr:nvCxnSpPr>
      <xdr:spPr>
        <a:xfrm flipV="1">
          <a:off x="14592300" y="6700495"/>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30480</xdr:rowOff>
    </xdr:from>
    <xdr:to>
      <xdr:col>76</xdr:col>
      <xdr:colOff>114300</xdr:colOff>
      <xdr:row>39</xdr:row>
      <xdr:rowOff>44450</xdr:rowOff>
    </xdr:to>
    <xdr:cxnSp macro="">
      <xdr:nvCxnSpPr>
        <xdr:cNvPr id="523" name="直線コネクタ 522"/>
        <xdr:cNvCxnSpPr/>
      </xdr:nvCxnSpPr>
      <xdr:spPr>
        <a:xfrm flipV="1">
          <a:off x="13703300" y="67170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40996</xdr:rowOff>
    </xdr:from>
    <xdr:to>
      <xdr:col>71</xdr:col>
      <xdr:colOff>177800</xdr:colOff>
      <xdr:row>39</xdr:row>
      <xdr:rowOff>44450</xdr:rowOff>
    </xdr:to>
    <xdr:cxnSp macro="">
      <xdr:nvCxnSpPr>
        <xdr:cNvPr id="526" name="直線コネクタ 525"/>
        <xdr:cNvCxnSpPr/>
      </xdr:nvCxnSpPr>
      <xdr:spPr>
        <a:xfrm>
          <a:off x="12814300" y="6727546"/>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135737</xdr:rowOff>
    </xdr:from>
    <xdr:to>
      <xdr:col>85</xdr:col>
      <xdr:colOff>177800</xdr:colOff>
      <xdr:row>39</xdr:row>
      <xdr:rowOff>65887</xdr:rowOff>
    </xdr:to>
    <xdr:sp macro="" textlink="">
      <xdr:nvSpPr>
        <xdr:cNvPr id="536" name="楕円 535"/>
        <xdr:cNvSpPr/>
      </xdr:nvSpPr>
      <xdr:spPr>
        <a:xfrm>
          <a:off x="16268700" y="66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50664</xdr:rowOff>
    </xdr:from>
    <xdr:ext cx="469744" cy="259045"/>
    <xdr:sp macro="" textlink="">
      <xdr:nvSpPr>
        <xdr:cNvPr id="537" name="災害復旧事業費該当値テキスト"/>
        <xdr:cNvSpPr txBox="1"/>
      </xdr:nvSpPr>
      <xdr:spPr>
        <a:xfrm>
          <a:off x="16370300" y="656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134595</xdr:rowOff>
    </xdr:from>
    <xdr:to>
      <xdr:col>81</xdr:col>
      <xdr:colOff>101600</xdr:colOff>
      <xdr:row>39</xdr:row>
      <xdr:rowOff>64745</xdr:rowOff>
    </xdr:to>
    <xdr:sp macro="" textlink="">
      <xdr:nvSpPr>
        <xdr:cNvPr id="538" name="楕円 537"/>
        <xdr:cNvSpPr/>
      </xdr:nvSpPr>
      <xdr:spPr>
        <a:xfrm>
          <a:off x="15430500" y="66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55872</xdr:rowOff>
    </xdr:from>
    <xdr:ext cx="469744" cy="259045"/>
    <xdr:sp macro="" textlink="">
      <xdr:nvSpPr>
        <xdr:cNvPr id="539" name="テキスト ボックス 538"/>
        <xdr:cNvSpPr txBox="1"/>
      </xdr:nvSpPr>
      <xdr:spPr>
        <a:xfrm>
          <a:off x="15246428" y="67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151130</xdr:rowOff>
    </xdr:from>
    <xdr:to>
      <xdr:col>76</xdr:col>
      <xdr:colOff>165100</xdr:colOff>
      <xdr:row>39</xdr:row>
      <xdr:rowOff>81280</xdr:rowOff>
    </xdr:to>
    <xdr:sp macro="" textlink="">
      <xdr:nvSpPr>
        <xdr:cNvPr id="540" name="楕円 539"/>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72407</xdr:rowOff>
    </xdr:from>
    <xdr:ext cx="469744" cy="259045"/>
    <xdr:sp macro="" textlink="">
      <xdr:nvSpPr>
        <xdr:cNvPr id="541" name="テキスト ボックス 540"/>
        <xdr:cNvSpPr txBox="1"/>
      </xdr:nvSpPr>
      <xdr:spPr>
        <a:xfrm>
          <a:off x="14357428"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161646</xdr:rowOff>
    </xdr:from>
    <xdr:to>
      <xdr:col>67</xdr:col>
      <xdr:colOff>101600</xdr:colOff>
      <xdr:row>39</xdr:row>
      <xdr:rowOff>91796</xdr:rowOff>
    </xdr:to>
    <xdr:sp macro="" textlink="">
      <xdr:nvSpPr>
        <xdr:cNvPr id="544" name="楕円 543"/>
        <xdr:cNvSpPr/>
      </xdr:nvSpPr>
      <xdr:spPr>
        <a:xfrm>
          <a:off x="12763500" y="66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82923</xdr:rowOff>
    </xdr:from>
    <xdr:ext cx="378565" cy="259045"/>
    <xdr:sp macro="" textlink="">
      <xdr:nvSpPr>
        <xdr:cNvPr id="545" name="テキスト ボックス 544"/>
        <xdr:cNvSpPr txBox="1"/>
      </xdr:nvSpPr>
      <xdr:spPr>
        <a:xfrm>
          <a:off x="12625017" y="67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68224</xdr:rowOff>
    </xdr:from>
    <xdr:to>
      <xdr:col>85</xdr:col>
      <xdr:colOff>127000</xdr:colOff>
      <xdr:row>78</xdr:row>
      <xdr:rowOff>75741</xdr:rowOff>
    </xdr:to>
    <xdr:cxnSp macro="">
      <xdr:nvCxnSpPr>
        <xdr:cNvPr id="631" name="直線コネクタ 630"/>
        <xdr:cNvCxnSpPr/>
      </xdr:nvCxnSpPr>
      <xdr:spPr>
        <a:xfrm>
          <a:off x="15481300" y="13441324"/>
          <a:ext cx="8382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68224</xdr:rowOff>
    </xdr:from>
    <xdr:to>
      <xdr:col>81</xdr:col>
      <xdr:colOff>50800</xdr:colOff>
      <xdr:row>78</xdr:row>
      <xdr:rowOff>77353</xdr:rowOff>
    </xdr:to>
    <xdr:cxnSp macro="">
      <xdr:nvCxnSpPr>
        <xdr:cNvPr id="634" name="直線コネクタ 633"/>
        <xdr:cNvCxnSpPr/>
      </xdr:nvCxnSpPr>
      <xdr:spPr>
        <a:xfrm flipV="1">
          <a:off x="14592300" y="13441324"/>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77353</xdr:rowOff>
    </xdr:from>
    <xdr:to>
      <xdr:col>76</xdr:col>
      <xdr:colOff>114300</xdr:colOff>
      <xdr:row>78</xdr:row>
      <xdr:rowOff>81052</xdr:rowOff>
    </xdr:to>
    <xdr:cxnSp macro="">
      <xdr:nvCxnSpPr>
        <xdr:cNvPr id="637" name="直線コネクタ 636"/>
        <xdr:cNvCxnSpPr/>
      </xdr:nvCxnSpPr>
      <xdr:spPr>
        <a:xfrm flipV="1">
          <a:off x="13703300" y="13450453"/>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63728</xdr:rowOff>
    </xdr:from>
    <xdr:to>
      <xdr:col>71</xdr:col>
      <xdr:colOff>177800</xdr:colOff>
      <xdr:row>78</xdr:row>
      <xdr:rowOff>81052</xdr:rowOff>
    </xdr:to>
    <xdr:cxnSp macro="">
      <xdr:nvCxnSpPr>
        <xdr:cNvPr id="640" name="直線コネクタ 639"/>
        <xdr:cNvCxnSpPr/>
      </xdr:nvCxnSpPr>
      <xdr:spPr>
        <a:xfrm>
          <a:off x="12814300" y="13436828"/>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24941</xdr:rowOff>
    </xdr:from>
    <xdr:to>
      <xdr:col>85</xdr:col>
      <xdr:colOff>177800</xdr:colOff>
      <xdr:row>78</xdr:row>
      <xdr:rowOff>126541</xdr:rowOff>
    </xdr:to>
    <xdr:sp macro="" textlink="">
      <xdr:nvSpPr>
        <xdr:cNvPr id="650" name="楕円 649"/>
        <xdr:cNvSpPr/>
      </xdr:nvSpPr>
      <xdr:spPr>
        <a:xfrm>
          <a:off x="16268700" y="133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111318</xdr:rowOff>
    </xdr:from>
    <xdr:ext cx="534377" cy="259045"/>
    <xdr:sp macro="" textlink="">
      <xdr:nvSpPr>
        <xdr:cNvPr id="651" name="公債費該当値テキスト"/>
        <xdr:cNvSpPr txBox="1"/>
      </xdr:nvSpPr>
      <xdr:spPr>
        <a:xfrm>
          <a:off x="16370300" y="1331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17424</xdr:rowOff>
    </xdr:from>
    <xdr:to>
      <xdr:col>81</xdr:col>
      <xdr:colOff>101600</xdr:colOff>
      <xdr:row>78</xdr:row>
      <xdr:rowOff>119024</xdr:rowOff>
    </xdr:to>
    <xdr:sp macro="" textlink="">
      <xdr:nvSpPr>
        <xdr:cNvPr id="652" name="楕円 651"/>
        <xdr:cNvSpPr/>
      </xdr:nvSpPr>
      <xdr:spPr>
        <a:xfrm>
          <a:off x="15430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110151</xdr:rowOff>
    </xdr:from>
    <xdr:ext cx="534377" cy="259045"/>
    <xdr:sp macro="" textlink="">
      <xdr:nvSpPr>
        <xdr:cNvPr id="653" name="テキスト ボックス 652"/>
        <xdr:cNvSpPr txBox="1"/>
      </xdr:nvSpPr>
      <xdr:spPr>
        <a:xfrm>
          <a:off x="15214111" y="1348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26553</xdr:rowOff>
    </xdr:from>
    <xdr:to>
      <xdr:col>76</xdr:col>
      <xdr:colOff>165100</xdr:colOff>
      <xdr:row>78</xdr:row>
      <xdr:rowOff>128153</xdr:rowOff>
    </xdr:to>
    <xdr:sp macro="" textlink="">
      <xdr:nvSpPr>
        <xdr:cNvPr id="654" name="楕円 653"/>
        <xdr:cNvSpPr/>
      </xdr:nvSpPr>
      <xdr:spPr>
        <a:xfrm>
          <a:off x="14541500" y="133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119280</xdr:rowOff>
    </xdr:from>
    <xdr:ext cx="534377" cy="259045"/>
    <xdr:sp macro="" textlink="">
      <xdr:nvSpPr>
        <xdr:cNvPr id="655" name="テキスト ボックス 654"/>
        <xdr:cNvSpPr txBox="1"/>
      </xdr:nvSpPr>
      <xdr:spPr>
        <a:xfrm>
          <a:off x="14325111" y="1349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30252</xdr:rowOff>
    </xdr:from>
    <xdr:to>
      <xdr:col>72</xdr:col>
      <xdr:colOff>38100</xdr:colOff>
      <xdr:row>78</xdr:row>
      <xdr:rowOff>131852</xdr:rowOff>
    </xdr:to>
    <xdr:sp macro="" textlink="">
      <xdr:nvSpPr>
        <xdr:cNvPr id="656" name="楕円 655"/>
        <xdr:cNvSpPr/>
      </xdr:nvSpPr>
      <xdr:spPr>
        <a:xfrm>
          <a:off x="13652500" y="134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122979</xdr:rowOff>
    </xdr:from>
    <xdr:ext cx="534377" cy="259045"/>
    <xdr:sp macro="" textlink="">
      <xdr:nvSpPr>
        <xdr:cNvPr id="657" name="テキスト ボックス 656"/>
        <xdr:cNvSpPr txBox="1"/>
      </xdr:nvSpPr>
      <xdr:spPr>
        <a:xfrm>
          <a:off x="13436111" y="134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12928</xdr:rowOff>
    </xdr:from>
    <xdr:to>
      <xdr:col>67</xdr:col>
      <xdr:colOff>101600</xdr:colOff>
      <xdr:row>78</xdr:row>
      <xdr:rowOff>114528</xdr:rowOff>
    </xdr:to>
    <xdr:sp macro="" textlink="">
      <xdr:nvSpPr>
        <xdr:cNvPr id="658" name="楕円 657"/>
        <xdr:cNvSpPr/>
      </xdr:nvSpPr>
      <xdr:spPr>
        <a:xfrm>
          <a:off x="12763500" y="133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105655</xdr:rowOff>
    </xdr:from>
    <xdr:ext cx="534377" cy="259045"/>
    <xdr:sp macro="" textlink="">
      <xdr:nvSpPr>
        <xdr:cNvPr id="659" name="テキスト ボックス 658"/>
        <xdr:cNvSpPr txBox="1"/>
      </xdr:nvSpPr>
      <xdr:spPr>
        <a:xfrm>
          <a:off x="12547111" y="134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15044</xdr:rowOff>
    </xdr:from>
    <xdr:to>
      <xdr:col>85</xdr:col>
      <xdr:colOff>127000</xdr:colOff>
      <xdr:row>98</xdr:row>
      <xdr:rowOff>24143</xdr:rowOff>
    </xdr:to>
    <xdr:cxnSp macro="">
      <xdr:nvCxnSpPr>
        <xdr:cNvPr id="684" name="直線コネクタ 683"/>
        <xdr:cNvCxnSpPr/>
      </xdr:nvCxnSpPr>
      <xdr:spPr>
        <a:xfrm flipV="1">
          <a:off x="15481300" y="16817144"/>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18199</xdr:rowOff>
    </xdr:from>
    <xdr:to>
      <xdr:col>81</xdr:col>
      <xdr:colOff>50800</xdr:colOff>
      <xdr:row>98</xdr:row>
      <xdr:rowOff>24143</xdr:rowOff>
    </xdr:to>
    <xdr:cxnSp macro="">
      <xdr:nvCxnSpPr>
        <xdr:cNvPr id="687" name="直線コネクタ 686"/>
        <xdr:cNvCxnSpPr/>
      </xdr:nvCxnSpPr>
      <xdr:spPr>
        <a:xfrm>
          <a:off x="14592300" y="1682029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18199</xdr:rowOff>
    </xdr:from>
    <xdr:to>
      <xdr:col>76</xdr:col>
      <xdr:colOff>114300</xdr:colOff>
      <xdr:row>98</xdr:row>
      <xdr:rowOff>24766</xdr:rowOff>
    </xdr:to>
    <xdr:cxnSp macro="">
      <xdr:nvCxnSpPr>
        <xdr:cNvPr id="690" name="直線コネクタ 689"/>
        <xdr:cNvCxnSpPr/>
      </xdr:nvCxnSpPr>
      <xdr:spPr>
        <a:xfrm flipV="1">
          <a:off x="13703300" y="16820299"/>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24040</xdr:rowOff>
    </xdr:from>
    <xdr:to>
      <xdr:col>71</xdr:col>
      <xdr:colOff>177800</xdr:colOff>
      <xdr:row>98</xdr:row>
      <xdr:rowOff>24766</xdr:rowOff>
    </xdr:to>
    <xdr:cxnSp macro="">
      <xdr:nvCxnSpPr>
        <xdr:cNvPr id="693" name="直線コネクタ 692"/>
        <xdr:cNvCxnSpPr/>
      </xdr:nvCxnSpPr>
      <xdr:spPr>
        <a:xfrm>
          <a:off x="12814300" y="16826140"/>
          <a:ext cx="8890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135694</xdr:rowOff>
    </xdr:from>
    <xdr:to>
      <xdr:col>85</xdr:col>
      <xdr:colOff>177800</xdr:colOff>
      <xdr:row>98</xdr:row>
      <xdr:rowOff>65844</xdr:rowOff>
    </xdr:to>
    <xdr:sp macro="" textlink="">
      <xdr:nvSpPr>
        <xdr:cNvPr id="703" name="楕円 702"/>
        <xdr:cNvSpPr/>
      </xdr:nvSpPr>
      <xdr:spPr>
        <a:xfrm>
          <a:off x="16268700" y="167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50621</xdr:rowOff>
    </xdr:from>
    <xdr:ext cx="469744" cy="259045"/>
    <xdr:sp macro="" textlink="">
      <xdr:nvSpPr>
        <xdr:cNvPr id="704" name="積立金該当値テキスト"/>
        <xdr:cNvSpPr txBox="1"/>
      </xdr:nvSpPr>
      <xdr:spPr>
        <a:xfrm>
          <a:off x="16370300" y="166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144793</xdr:rowOff>
    </xdr:from>
    <xdr:to>
      <xdr:col>81</xdr:col>
      <xdr:colOff>101600</xdr:colOff>
      <xdr:row>98</xdr:row>
      <xdr:rowOff>74943</xdr:rowOff>
    </xdr:to>
    <xdr:sp macro="" textlink="">
      <xdr:nvSpPr>
        <xdr:cNvPr id="705" name="楕円 704"/>
        <xdr:cNvSpPr/>
      </xdr:nvSpPr>
      <xdr:spPr>
        <a:xfrm>
          <a:off x="15430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66070</xdr:rowOff>
    </xdr:from>
    <xdr:ext cx="378565" cy="259045"/>
    <xdr:sp macro="" textlink="">
      <xdr:nvSpPr>
        <xdr:cNvPr id="706" name="テキスト ボックス 705"/>
        <xdr:cNvSpPr txBox="1"/>
      </xdr:nvSpPr>
      <xdr:spPr>
        <a:xfrm>
          <a:off x="15292017" y="16868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138849</xdr:rowOff>
    </xdr:from>
    <xdr:to>
      <xdr:col>76</xdr:col>
      <xdr:colOff>165100</xdr:colOff>
      <xdr:row>98</xdr:row>
      <xdr:rowOff>68999</xdr:rowOff>
    </xdr:to>
    <xdr:sp macro="" textlink="">
      <xdr:nvSpPr>
        <xdr:cNvPr id="707" name="楕円 706"/>
        <xdr:cNvSpPr/>
      </xdr:nvSpPr>
      <xdr:spPr>
        <a:xfrm>
          <a:off x="14541500" y="167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60126</xdr:rowOff>
    </xdr:from>
    <xdr:ext cx="469744" cy="259045"/>
    <xdr:sp macro="" textlink="">
      <xdr:nvSpPr>
        <xdr:cNvPr id="708" name="テキスト ボックス 707"/>
        <xdr:cNvSpPr txBox="1"/>
      </xdr:nvSpPr>
      <xdr:spPr>
        <a:xfrm>
          <a:off x="14357428" y="1686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145416</xdr:rowOff>
    </xdr:from>
    <xdr:to>
      <xdr:col>72</xdr:col>
      <xdr:colOff>38100</xdr:colOff>
      <xdr:row>98</xdr:row>
      <xdr:rowOff>75566</xdr:rowOff>
    </xdr:to>
    <xdr:sp macro="" textlink="">
      <xdr:nvSpPr>
        <xdr:cNvPr id="709" name="楕円 708"/>
        <xdr:cNvSpPr/>
      </xdr:nvSpPr>
      <xdr:spPr>
        <a:xfrm>
          <a:off x="13652500" y="167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66693</xdr:rowOff>
    </xdr:from>
    <xdr:ext cx="378565" cy="259045"/>
    <xdr:sp macro="" textlink="">
      <xdr:nvSpPr>
        <xdr:cNvPr id="710" name="テキスト ボックス 709"/>
        <xdr:cNvSpPr txBox="1"/>
      </xdr:nvSpPr>
      <xdr:spPr>
        <a:xfrm>
          <a:off x="13514017" y="1686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144690</xdr:rowOff>
    </xdr:from>
    <xdr:to>
      <xdr:col>67</xdr:col>
      <xdr:colOff>101600</xdr:colOff>
      <xdr:row>98</xdr:row>
      <xdr:rowOff>74840</xdr:rowOff>
    </xdr:to>
    <xdr:sp macro="" textlink="">
      <xdr:nvSpPr>
        <xdr:cNvPr id="711" name="楕円 710"/>
        <xdr:cNvSpPr/>
      </xdr:nvSpPr>
      <xdr:spPr>
        <a:xfrm>
          <a:off x="12763500" y="167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65967</xdr:rowOff>
    </xdr:from>
    <xdr:ext cx="378565" cy="259045"/>
    <xdr:sp macro="" textlink="">
      <xdr:nvSpPr>
        <xdr:cNvPr id="712" name="テキスト ボックス 711"/>
        <xdr:cNvSpPr txBox="1"/>
      </xdr:nvSpPr>
      <xdr:spPr>
        <a:xfrm>
          <a:off x="12625017" y="1686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40336</xdr:rowOff>
    </xdr:from>
    <xdr:to>
      <xdr:col>116</xdr:col>
      <xdr:colOff>63500</xdr:colOff>
      <xdr:row>39</xdr:row>
      <xdr:rowOff>44450</xdr:rowOff>
    </xdr:to>
    <xdr:cxnSp macro="">
      <xdr:nvCxnSpPr>
        <xdr:cNvPr id="741" name="直線コネクタ 740"/>
        <xdr:cNvCxnSpPr/>
      </xdr:nvCxnSpPr>
      <xdr:spPr>
        <a:xfrm flipV="1">
          <a:off x="21323300" y="67268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41249</xdr:rowOff>
    </xdr:from>
    <xdr:to>
      <xdr:col>111</xdr:col>
      <xdr:colOff>177800</xdr:colOff>
      <xdr:row>39</xdr:row>
      <xdr:rowOff>44450</xdr:rowOff>
    </xdr:to>
    <xdr:cxnSp macro="">
      <xdr:nvCxnSpPr>
        <xdr:cNvPr id="744" name="直線コネクタ 743"/>
        <xdr:cNvCxnSpPr/>
      </xdr:nvCxnSpPr>
      <xdr:spPr>
        <a:xfrm>
          <a:off x="20434300" y="67277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41249</xdr:rowOff>
    </xdr:from>
    <xdr:to>
      <xdr:col>107</xdr:col>
      <xdr:colOff>50800</xdr:colOff>
      <xdr:row>39</xdr:row>
      <xdr:rowOff>44450</xdr:rowOff>
    </xdr:to>
    <xdr:cxnSp macro="">
      <xdr:nvCxnSpPr>
        <xdr:cNvPr id="747" name="直線コネクタ 746"/>
        <xdr:cNvCxnSpPr/>
      </xdr:nvCxnSpPr>
      <xdr:spPr>
        <a:xfrm flipV="1">
          <a:off x="19545300" y="67277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160986</xdr:rowOff>
    </xdr:from>
    <xdr:to>
      <xdr:col>116</xdr:col>
      <xdr:colOff>114300</xdr:colOff>
      <xdr:row>39</xdr:row>
      <xdr:rowOff>91136</xdr:rowOff>
    </xdr:to>
    <xdr:sp macro="" textlink="">
      <xdr:nvSpPr>
        <xdr:cNvPr id="760" name="楕円 759"/>
        <xdr:cNvSpPr/>
      </xdr:nvSpPr>
      <xdr:spPr>
        <a:xfrm>
          <a:off x="221107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75913</xdr:rowOff>
    </xdr:from>
    <xdr:ext cx="378565" cy="259045"/>
    <xdr:sp macro="" textlink="">
      <xdr:nvSpPr>
        <xdr:cNvPr id="761" name="投資及び出資金該当値テキスト"/>
        <xdr:cNvSpPr txBox="1"/>
      </xdr:nvSpPr>
      <xdr:spPr>
        <a:xfrm>
          <a:off x="22212300" y="6591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161899</xdr:rowOff>
    </xdr:from>
    <xdr:to>
      <xdr:col>107</xdr:col>
      <xdr:colOff>101600</xdr:colOff>
      <xdr:row>39</xdr:row>
      <xdr:rowOff>92049</xdr:rowOff>
    </xdr:to>
    <xdr:sp macro="" textlink="">
      <xdr:nvSpPr>
        <xdr:cNvPr id="764" name="楕円 763"/>
        <xdr:cNvSpPr/>
      </xdr:nvSpPr>
      <xdr:spPr>
        <a:xfrm>
          <a:off x="20383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83176</xdr:rowOff>
    </xdr:from>
    <xdr:ext cx="313932" cy="259045"/>
    <xdr:sp macro="" textlink="">
      <xdr:nvSpPr>
        <xdr:cNvPr id="765" name="テキスト ボックス 764"/>
        <xdr:cNvSpPr txBox="1"/>
      </xdr:nvSpPr>
      <xdr:spPr>
        <a:xfrm>
          <a:off x="20277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158262</xdr:rowOff>
    </xdr:from>
    <xdr:to>
      <xdr:col>116</xdr:col>
      <xdr:colOff>63500</xdr:colOff>
      <xdr:row>56</xdr:row>
      <xdr:rowOff>160045</xdr:rowOff>
    </xdr:to>
    <xdr:cxnSp macro="">
      <xdr:nvCxnSpPr>
        <xdr:cNvPr id="796" name="直線コネクタ 795"/>
        <xdr:cNvCxnSpPr/>
      </xdr:nvCxnSpPr>
      <xdr:spPr>
        <a:xfrm flipV="1">
          <a:off x="21323300" y="9759462"/>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160045</xdr:rowOff>
    </xdr:from>
    <xdr:to>
      <xdr:col>111</xdr:col>
      <xdr:colOff>177800</xdr:colOff>
      <xdr:row>57</xdr:row>
      <xdr:rowOff>985</xdr:rowOff>
    </xdr:to>
    <xdr:cxnSp macro="">
      <xdr:nvCxnSpPr>
        <xdr:cNvPr id="799" name="直線コネクタ 798"/>
        <xdr:cNvCxnSpPr/>
      </xdr:nvCxnSpPr>
      <xdr:spPr>
        <a:xfrm flipV="1">
          <a:off x="20434300" y="9761245"/>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22268</xdr:rowOff>
    </xdr:from>
    <xdr:to>
      <xdr:col>107</xdr:col>
      <xdr:colOff>50800</xdr:colOff>
      <xdr:row>57</xdr:row>
      <xdr:rowOff>985</xdr:rowOff>
    </xdr:to>
    <xdr:cxnSp macro="">
      <xdr:nvCxnSpPr>
        <xdr:cNvPr id="802" name="直線コネクタ 801"/>
        <xdr:cNvCxnSpPr/>
      </xdr:nvCxnSpPr>
      <xdr:spPr>
        <a:xfrm>
          <a:off x="19545300" y="9623468"/>
          <a:ext cx="889000" cy="15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22268</xdr:rowOff>
    </xdr:from>
    <xdr:to>
      <xdr:col>102</xdr:col>
      <xdr:colOff>114300</xdr:colOff>
      <xdr:row>56</xdr:row>
      <xdr:rowOff>27480</xdr:rowOff>
    </xdr:to>
    <xdr:cxnSp macro="">
      <xdr:nvCxnSpPr>
        <xdr:cNvPr id="805" name="直線コネクタ 804"/>
        <xdr:cNvCxnSpPr/>
      </xdr:nvCxnSpPr>
      <xdr:spPr>
        <a:xfrm flipV="1">
          <a:off x="18656300" y="962346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815" name="楕円 814"/>
        <xdr:cNvSpPr/>
      </xdr:nvSpPr>
      <xdr:spPr>
        <a:xfrm>
          <a:off x="22110700" y="97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130339</xdr:rowOff>
    </xdr:from>
    <xdr:ext cx="534377" cy="259045"/>
    <xdr:sp macro="" textlink="">
      <xdr:nvSpPr>
        <xdr:cNvPr id="816" name="貸付金該当値テキスト"/>
        <xdr:cNvSpPr txBox="1"/>
      </xdr:nvSpPr>
      <xdr:spPr>
        <a:xfrm>
          <a:off x="22212300" y="956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109245</xdr:rowOff>
    </xdr:from>
    <xdr:to>
      <xdr:col>112</xdr:col>
      <xdr:colOff>38100</xdr:colOff>
      <xdr:row>57</xdr:row>
      <xdr:rowOff>39395</xdr:rowOff>
    </xdr:to>
    <xdr:sp macro="" textlink="">
      <xdr:nvSpPr>
        <xdr:cNvPr id="817" name="楕円 816"/>
        <xdr:cNvSpPr/>
      </xdr:nvSpPr>
      <xdr:spPr>
        <a:xfrm>
          <a:off x="21272500" y="97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55922</xdr:rowOff>
    </xdr:from>
    <xdr:ext cx="534377" cy="259045"/>
    <xdr:sp macro="" textlink="">
      <xdr:nvSpPr>
        <xdr:cNvPr id="818" name="テキスト ボックス 817"/>
        <xdr:cNvSpPr txBox="1"/>
      </xdr:nvSpPr>
      <xdr:spPr>
        <a:xfrm>
          <a:off x="21056111" y="94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121635</xdr:rowOff>
    </xdr:from>
    <xdr:to>
      <xdr:col>107</xdr:col>
      <xdr:colOff>101600</xdr:colOff>
      <xdr:row>57</xdr:row>
      <xdr:rowOff>51785</xdr:rowOff>
    </xdr:to>
    <xdr:sp macro="" textlink="">
      <xdr:nvSpPr>
        <xdr:cNvPr id="819" name="楕円 818"/>
        <xdr:cNvSpPr/>
      </xdr:nvSpPr>
      <xdr:spPr>
        <a:xfrm>
          <a:off x="20383500" y="97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68312</xdr:rowOff>
    </xdr:from>
    <xdr:ext cx="534377" cy="259045"/>
    <xdr:sp macro="" textlink="">
      <xdr:nvSpPr>
        <xdr:cNvPr id="820" name="テキスト ボックス 819"/>
        <xdr:cNvSpPr txBox="1"/>
      </xdr:nvSpPr>
      <xdr:spPr>
        <a:xfrm>
          <a:off x="20167111" y="949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142918</xdr:rowOff>
    </xdr:from>
    <xdr:to>
      <xdr:col>102</xdr:col>
      <xdr:colOff>165100</xdr:colOff>
      <xdr:row>56</xdr:row>
      <xdr:rowOff>73068</xdr:rowOff>
    </xdr:to>
    <xdr:sp macro="" textlink="">
      <xdr:nvSpPr>
        <xdr:cNvPr id="821" name="楕円 820"/>
        <xdr:cNvSpPr/>
      </xdr:nvSpPr>
      <xdr:spPr>
        <a:xfrm>
          <a:off x="19494500" y="95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89595</xdr:rowOff>
    </xdr:from>
    <xdr:ext cx="534377" cy="259045"/>
    <xdr:sp macro="" textlink="">
      <xdr:nvSpPr>
        <xdr:cNvPr id="822" name="テキスト ボックス 821"/>
        <xdr:cNvSpPr txBox="1"/>
      </xdr:nvSpPr>
      <xdr:spPr>
        <a:xfrm>
          <a:off x="19278111" y="934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148130</xdr:rowOff>
    </xdr:from>
    <xdr:to>
      <xdr:col>98</xdr:col>
      <xdr:colOff>38100</xdr:colOff>
      <xdr:row>56</xdr:row>
      <xdr:rowOff>78280</xdr:rowOff>
    </xdr:to>
    <xdr:sp macro="" textlink="">
      <xdr:nvSpPr>
        <xdr:cNvPr id="823" name="楕円 822"/>
        <xdr:cNvSpPr/>
      </xdr:nvSpPr>
      <xdr:spPr>
        <a:xfrm>
          <a:off x="18605500" y="95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94807</xdr:rowOff>
    </xdr:from>
    <xdr:ext cx="534377" cy="259045"/>
    <xdr:sp macro="" textlink="">
      <xdr:nvSpPr>
        <xdr:cNvPr id="824" name="テキスト ボックス 823"/>
        <xdr:cNvSpPr txBox="1"/>
      </xdr:nvSpPr>
      <xdr:spPr>
        <a:xfrm>
          <a:off x="18389111" y="935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139193</xdr:rowOff>
    </xdr:from>
    <xdr:to>
      <xdr:col>116</xdr:col>
      <xdr:colOff>63500</xdr:colOff>
      <xdr:row>78</xdr:row>
      <xdr:rowOff>27915</xdr:rowOff>
    </xdr:to>
    <xdr:cxnSp macro="">
      <xdr:nvCxnSpPr>
        <xdr:cNvPr id="856" name="直線コネクタ 855"/>
        <xdr:cNvCxnSpPr/>
      </xdr:nvCxnSpPr>
      <xdr:spPr>
        <a:xfrm>
          <a:off x="21323300" y="13340843"/>
          <a:ext cx="838200" cy="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139193</xdr:rowOff>
    </xdr:from>
    <xdr:to>
      <xdr:col>111</xdr:col>
      <xdr:colOff>177800</xdr:colOff>
      <xdr:row>77</xdr:row>
      <xdr:rowOff>163621</xdr:rowOff>
    </xdr:to>
    <xdr:cxnSp macro="">
      <xdr:nvCxnSpPr>
        <xdr:cNvPr id="859" name="直線コネクタ 858"/>
        <xdr:cNvCxnSpPr/>
      </xdr:nvCxnSpPr>
      <xdr:spPr>
        <a:xfrm flipV="1">
          <a:off x="20434300" y="13340843"/>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163621</xdr:rowOff>
    </xdr:from>
    <xdr:to>
      <xdr:col>107</xdr:col>
      <xdr:colOff>50800</xdr:colOff>
      <xdr:row>78</xdr:row>
      <xdr:rowOff>3749</xdr:rowOff>
    </xdr:to>
    <xdr:cxnSp macro="">
      <xdr:nvCxnSpPr>
        <xdr:cNvPr id="862" name="直線コネクタ 861"/>
        <xdr:cNvCxnSpPr/>
      </xdr:nvCxnSpPr>
      <xdr:spPr>
        <a:xfrm flipV="1">
          <a:off x="19545300" y="13365271"/>
          <a:ext cx="889000" cy="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3749</xdr:rowOff>
    </xdr:from>
    <xdr:to>
      <xdr:col>102</xdr:col>
      <xdr:colOff>114300</xdr:colOff>
      <xdr:row>78</xdr:row>
      <xdr:rowOff>25318</xdr:rowOff>
    </xdr:to>
    <xdr:cxnSp macro="">
      <xdr:nvCxnSpPr>
        <xdr:cNvPr id="865" name="直線コネクタ 864"/>
        <xdr:cNvCxnSpPr/>
      </xdr:nvCxnSpPr>
      <xdr:spPr>
        <a:xfrm flipV="1">
          <a:off x="18656300" y="13376849"/>
          <a:ext cx="8890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148565</xdr:rowOff>
    </xdr:from>
    <xdr:to>
      <xdr:col>116</xdr:col>
      <xdr:colOff>114300</xdr:colOff>
      <xdr:row>78</xdr:row>
      <xdr:rowOff>78715</xdr:rowOff>
    </xdr:to>
    <xdr:sp macro="" textlink="">
      <xdr:nvSpPr>
        <xdr:cNvPr id="875" name="楕円 874"/>
        <xdr:cNvSpPr/>
      </xdr:nvSpPr>
      <xdr:spPr>
        <a:xfrm>
          <a:off x="22110700" y="13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63492</xdr:rowOff>
    </xdr:from>
    <xdr:ext cx="534377" cy="259045"/>
    <xdr:sp macro="" textlink="">
      <xdr:nvSpPr>
        <xdr:cNvPr id="876" name="繰出金該当値テキスト"/>
        <xdr:cNvSpPr txBox="1"/>
      </xdr:nvSpPr>
      <xdr:spPr>
        <a:xfrm>
          <a:off x="22212300" y="1326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88393</xdr:rowOff>
    </xdr:from>
    <xdr:to>
      <xdr:col>112</xdr:col>
      <xdr:colOff>38100</xdr:colOff>
      <xdr:row>78</xdr:row>
      <xdr:rowOff>18543</xdr:rowOff>
    </xdr:to>
    <xdr:sp macro="" textlink="">
      <xdr:nvSpPr>
        <xdr:cNvPr id="877" name="楕円 876"/>
        <xdr:cNvSpPr/>
      </xdr:nvSpPr>
      <xdr:spPr>
        <a:xfrm>
          <a:off x="21272500" y="132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9670</xdr:rowOff>
    </xdr:from>
    <xdr:ext cx="534377" cy="259045"/>
    <xdr:sp macro="" textlink="">
      <xdr:nvSpPr>
        <xdr:cNvPr id="878" name="テキスト ボックス 877"/>
        <xdr:cNvSpPr txBox="1"/>
      </xdr:nvSpPr>
      <xdr:spPr>
        <a:xfrm>
          <a:off x="21056111" y="133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112821</xdr:rowOff>
    </xdr:from>
    <xdr:to>
      <xdr:col>107</xdr:col>
      <xdr:colOff>101600</xdr:colOff>
      <xdr:row>78</xdr:row>
      <xdr:rowOff>42971</xdr:rowOff>
    </xdr:to>
    <xdr:sp macro="" textlink="">
      <xdr:nvSpPr>
        <xdr:cNvPr id="879" name="楕円 878"/>
        <xdr:cNvSpPr/>
      </xdr:nvSpPr>
      <xdr:spPr>
        <a:xfrm>
          <a:off x="20383500" y="133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34098</xdr:rowOff>
    </xdr:from>
    <xdr:ext cx="534377" cy="259045"/>
    <xdr:sp macro="" textlink="">
      <xdr:nvSpPr>
        <xdr:cNvPr id="880" name="テキスト ボックス 879"/>
        <xdr:cNvSpPr txBox="1"/>
      </xdr:nvSpPr>
      <xdr:spPr>
        <a:xfrm>
          <a:off x="20167111" y="134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124399</xdr:rowOff>
    </xdr:from>
    <xdr:to>
      <xdr:col>102</xdr:col>
      <xdr:colOff>165100</xdr:colOff>
      <xdr:row>78</xdr:row>
      <xdr:rowOff>54549</xdr:rowOff>
    </xdr:to>
    <xdr:sp macro="" textlink="">
      <xdr:nvSpPr>
        <xdr:cNvPr id="881" name="楕円 880"/>
        <xdr:cNvSpPr/>
      </xdr:nvSpPr>
      <xdr:spPr>
        <a:xfrm>
          <a:off x="19494500" y="1332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45676</xdr:rowOff>
    </xdr:from>
    <xdr:ext cx="534377" cy="259045"/>
    <xdr:sp macro="" textlink="">
      <xdr:nvSpPr>
        <xdr:cNvPr id="882" name="テキスト ボックス 881"/>
        <xdr:cNvSpPr txBox="1"/>
      </xdr:nvSpPr>
      <xdr:spPr>
        <a:xfrm>
          <a:off x="19278111" y="1341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145968</xdr:rowOff>
    </xdr:from>
    <xdr:to>
      <xdr:col>98</xdr:col>
      <xdr:colOff>38100</xdr:colOff>
      <xdr:row>78</xdr:row>
      <xdr:rowOff>76118</xdr:rowOff>
    </xdr:to>
    <xdr:sp macro="" textlink="">
      <xdr:nvSpPr>
        <xdr:cNvPr id="883" name="楕円 882"/>
        <xdr:cNvSpPr/>
      </xdr:nvSpPr>
      <xdr:spPr>
        <a:xfrm>
          <a:off x="18605500" y="133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67245</xdr:rowOff>
    </xdr:from>
    <xdr:ext cx="534377" cy="259045"/>
    <xdr:sp macro="" textlink="">
      <xdr:nvSpPr>
        <xdr:cNvPr id="884" name="テキスト ボックス 883"/>
        <xdr:cNvSpPr txBox="1"/>
      </xdr:nvSpPr>
      <xdr:spPr>
        <a:xfrm>
          <a:off x="18389111" y="134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57,189</a:t>
          </a:r>
          <a:r>
            <a:rPr kumimoji="1" lang="ja-JP" altLang="en-US" sz="1300">
              <a:latin typeface="ＭＳ Ｐゴシック" panose="020B0600070205080204" pitchFamily="50" charset="-128"/>
              <a:ea typeface="ＭＳ Ｐゴシック" panose="020B0600070205080204" pitchFamily="50" charset="-128"/>
            </a:rPr>
            <a:t>円で、前年に引き続き類似団体内の最小値に近い数値を維持している。これは、職員数の削減や非常勤特別職に係る報酬の見直し等、従来より人件費削減の取り組みを積極的に進めてきたことによるものであるが、職員数削減による人件費の抑制は困難となりつつあることから、組織機構の見直しや時間外手当の削減により、効率的な行政運営を行っていく。</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56,330</a:t>
          </a:r>
          <a:r>
            <a:rPr kumimoji="1" lang="ja-JP" altLang="en-US" sz="1300">
              <a:latin typeface="ＭＳ Ｐゴシック" panose="020B0600070205080204" pitchFamily="50" charset="-128"/>
              <a:ea typeface="ＭＳ Ｐゴシック" panose="020B0600070205080204" pitchFamily="50" charset="-128"/>
            </a:rPr>
            <a:t>円となっており、前年度に浅間南麓こもろ医療センター移転新築補助金及び野岸小学校改築・解体工事等の大型普通建設事業を実施したため大幅な減となっている。今後は消防庁舎整備や複合型中心拠点誘導施設整備が予定されており、地方債残高の上昇が不可避の状況となっている。今後の健全財政維持のため、可能な限り起債額を抑え、低金利での借入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42,471
41,714
98.55
17,711,972
16,831,759
544,614
9,877,223
19,106,967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96457</xdr:rowOff>
    </xdr:from>
    <xdr:to>
      <xdr:col>24</xdr:col>
      <xdr:colOff>63500</xdr:colOff>
      <xdr:row>36</xdr:row>
      <xdr:rowOff>105601</xdr:rowOff>
    </xdr:to>
    <xdr:cxnSp macro="">
      <xdr:nvCxnSpPr>
        <xdr:cNvPr id="61" name="直線コネクタ 60"/>
        <xdr:cNvCxnSpPr/>
      </xdr:nvCxnSpPr>
      <xdr:spPr>
        <a:xfrm flipV="1">
          <a:off x="3797300" y="626865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105601</xdr:rowOff>
    </xdr:from>
    <xdr:to>
      <xdr:col>19</xdr:col>
      <xdr:colOff>177800</xdr:colOff>
      <xdr:row>36</xdr:row>
      <xdr:rowOff>111506</xdr:rowOff>
    </xdr:to>
    <xdr:cxnSp macro="">
      <xdr:nvCxnSpPr>
        <xdr:cNvPr id="64" name="直線コネクタ 63"/>
        <xdr:cNvCxnSpPr/>
      </xdr:nvCxnSpPr>
      <xdr:spPr>
        <a:xfrm flipV="1">
          <a:off x="2908300" y="6277801"/>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45212</xdr:rowOff>
    </xdr:from>
    <xdr:to>
      <xdr:col>15</xdr:col>
      <xdr:colOff>50800</xdr:colOff>
      <xdr:row>36</xdr:row>
      <xdr:rowOff>111506</xdr:rowOff>
    </xdr:to>
    <xdr:cxnSp macro="">
      <xdr:nvCxnSpPr>
        <xdr:cNvPr id="67" name="直線コネクタ 66"/>
        <xdr:cNvCxnSpPr/>
      </xdr:nvCxnSpPr>
      <xdr:spPr>
        <a:xfrm>
          <a:off x="2019300" y="621741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45212</xdr:rowOff>
    </xdr:from>
    <xdr:to>
      <xdr:col>10</xdr:col>
      <xdr:colOff>114300</xdr:colOff>
      <xdr:row>36</xdr:row>
      <xdr:rowOff>81597</xdr:rowOff>
    </xdr:to>
    <xdr:cxnSp macro="">
      <xdr:nvCxnSpPr>
        <xdr:cNvPr id="70" name="直線コネクタ 69"/>
        <xdr:cNvCxnSpPr/>
      </xdr:nvCxnSpPr>
      <xdr:spPr>
        <a:xfrm flipV="1">
          <a:off x="1130300" y="6217412"/>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45657</xdr:rowOff>
    </xdr:from>
    <xdr:to>
      <xdr:col>24</xdr:col>
      <xdr:colOff>114300</xdr:colOff>
      <xdr:row>36</xdr:row>
      <xdr:rowOff>147257</xdr:rowOff>
    </xdr:to>
    <xdr:sp macro="" textlink="">
      <xdr:nvSpPr>
        <xdr:cNvPr id="80" name="楕円 79"/>
        <xdr:cNvSpPr/>
      </xdr:nvSpPr>
      <xdr:spPr>
        <a:xfrm>
          <a:off x="4584700" y="62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24084</xdr:rowOff>
    </xdr:from>
    <xdr:ext cx="469744" cy="259045"/>
    <xdr:sp macro="" textlink="">
      <xdr:nvSpPr>
        <xdr:cNvPr id="81" name="議会費該当値テキスト"/>
        <xdr:cNvSpPr txBox="1"/>
      </xdr:nvSpPr>
      <xdr:spPr>
        <a:xfrm>
          <a:off x="4686300" y="619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54801</xdr:rowOff>
    </xdr:from>
    <xdr:to>
      <xdr:col>20</xdr:col>
      <xdr:colOff>38100</xdr:colOff>
      <xdr:row>36</xdr:row>
      <xdr:rowOff>156401</xdr:rowOff>
    </xdr:to>
    <xdr:sp macro="" textlink="">
      <xdr:nvSpPr>
        <xdr:cNvPr id="82" name="楕円 81"/>
        <xdr:cNvSpPr/>
      </xdr:nvSpPr>
      <xdr:spPr>
        <a:xfrm>
          <a:off x="3746500" y="62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147528</xdr:rowOff>
    </xdr:from>
    <xdr:ext cx="469744" cy="259045"/>
    <xdr:sp macro="" textlink="">
      <xdr:nvSpPr>
        <xdr:cNvPr id="83" name="テキスト ボックス 82"/>
        <xdr:cNvSpPr txBox="1"/>
      </xdr:nvSpPr>
      <xdr:spPr>
        <a:xfrm>
          <a:off x="3562428" y="631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60706</xdr:rowOff>
    </xdr:from>
    <xdr:to>
      <xdr:col>15</xdr:col>
      <xdr:colOff>101600</xdr:colOff>
      <xdr:row>36</xdr:row>
      <xdr:rowOff>162306</xdr:rowOff>
    </xdr:to>
    <xdr:sp macro="" textlink="">
      <xdr:nvSpPr>
        <xdr:cNvPr id="84" name="楕円 83"/>
        <xdr:cNvSpPr/>
      </xdr:nvSpPr>
      <xdr:spPr>
        <a:xfrm>
          <a:off x="2857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153433</xdr:rowOff>
    </xdr:from>
    <xdr:ext cx="469744" cy="259045"/>
    <xdr:sp macro="" textlink="">
      <xdr:nvSpPr>
        <xdr:cNvPr id="85" name="テキスト ボックス 84"/>
        <xdr:cNvSpPr txBox="1"/>
      </xdr:nvSpPr>
      <xdr:spPr>
        <a:xfrm>
          <a:off x="2673428"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165862</xdr:rowOff>
    </xdr:from>
    <xdr:to>
      <xdr:col>10</xdr:col>
      <xdr:colOff>165100</xdr:colOff>
      <xdr:row>36</xdr:row>
      <xdr:rowOff>96012</xdr:rowOff>
    </xdr:to>
    <xdr:sp macro="" textlink="">
      <xdr:nvSpPr>
        <xdr:cNvPr id="86" name="楕円 85"/>
        <xdr:cNvSpPr/>
      </xdr:nvSpPr>
      <xdr:spPr>
        <a:xfrm>
          <a:off x="1968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87" name="テキスト ボックス 86"/>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30797</xdr:rowOff>
    </xdr:from>
    <xdr:to>
      <xdr:col>6</xdr:col>
      <xdr:colOff>38100</xdr:colOff>
      <xdr:row>36</xdr:row>
      <xdr:rowOff>132397</xdr:rowOff>
    </xdr:to>
    <xdr:sp macro="" textlink="">
      <xdr:nvSpPr>
        <xdr:cNvPr id="88" name="楕円 87"/>
        <xdr:cNvSpPr/>
      </xdr:nvSpPr>
      <xdr:spPr>
        <a:xfrm>
          <a:off x="1079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123524</xdr:rowOff>
    </xdr:from>
    <xdr:ext cx="469744" cy="259045"/>
    <xdr:sp macro="" textlink="">
      <xdr:nvSpPr>
        <xdr:cNvPr id="89" name="テキスト ボックス 88"/>
        <xdr:cNvSpPr txBox="1"/>
      </xdr:nvSpPr>
      <xdr:spPr>
        <a:xfrm>
          <a:off x="895428"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66026</xdr:rowOff>
    </xdr:from>
    <xdr:to>
      <xdr:col>24</xdr:col>
      <xdr:colOff>63500</xdr:colOff>
      <xdr:row>58</xdr:row>
      <xdr:rowOff>74545</xdr:rowOff>
    </xdr:to>
    <xdr:cxnSp macro="">
      <xdr:nvCxnSpPr>
        <xdr:cNvPr id="118" name="直線コネクタ 117"/>
        <xdr:cNvCxnSpPr/>
      </xdr:nvCxnSpPr>
      <xdr:spPr>
        <a:xfrm flipV="1">
          <a:off x="3797300" y="10010126"/>
          <a:ext cx="8382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74545</xdr:rowOff>
    </xdr:from>
    <xdr:to>
      <xdr:col>19</xdr:col>
      <xdr:colOff>177800</xdr:colOff>
      <xdr:row>58</xdr:row>
      <xdr:rowOff>75772</xdr:rowOff>
    </xdr:to>
    <xdr:cxnSp macro="">
      <xdr:nvCxnSpPr>
        <xdr:cNvPr id="121" name="直線コネクタ 120"/>
        <xdr:cNvCxnSpPr/>
      </xdr:nvCxnSpPr>
      <xdr:spPr>
        <a:xfrm flipV="1">
          <a:off x="2908300" y="10018645"/>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125828</xdr:rowOff>
    </xdr:from>
    <xdr:to>
      <xdr:col>15</xdr:col>
      <xdr:colOff>50800</xdr:colOff>
      <xdr:row>58</xdr:row>
      <xdr:rowOff>75772</xdr:rowOff>
    </xdr:to>
    <xdr:cxnSp macro="">
      <xdr:nvCxnSpPr>
        <xdr:cNvPr id="124" name="直線コネクタ 123"/>
        <xdr:cNvCxnSpPr/>
      </xdr:nvCxnSpPr>
      <xdr:spPr>
        <a:xfrm>
          <a:off x="2019300" y="9898478"/>
          <a:ext cx="889000" cy="12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19917</xdr:rowOff>
    </xdr:from>
    <xdr:to>
      <xdr:col>10</xdr:col>
      <xdr:colOff>114300</xdr:colOff>
      <xdr:row>57</xdr:row>
      <xdr:rowOff>125828</xdr:rowOff>
    </xdr:to>
    <xdr:cxnSp macro="">
      <xdr:nvCxnSpPr>
        <xdr:cNvPr id="127" name="直線コネクタ 126"/>
        <xdr:cNvCxnSpPr/>
      </xdr:nvCxnSpPr>
      <xdr:spPr>
        <a:xfrm>
          <a:off x="1130300" y="9792567"/>
          <a:ext cx="889000" cy="10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15226</xdr:rowOff>
    </xdr:from>
    <xdr:to>
      <xdr:col>24</xdr:col>
      <xdr:colOff>114300</xdr:colOff>
      <xdr:row>58</xdr:row>
      <xdr:rowOff>116826</xdr:rowOff>
    </xdr:to>
    <xdr:sp macro="" textlink="">
      <xdr:nvSpPr>
        <xdr:cNvPr id="137" name="楕円 136"/>
        <xdr:cNvSpPr/>
      </xdr:nvSpPr>
      <xdr:spPr>
        <a:xfrm>
          <a:off x="4584700" y="99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101603</xdr:rowOff>
    </xdr:from>
    <xdr:ext cx="534377" cy="259045"/>
    <xdr:sp macro="" textlink="">
      <xdr:nvSpPr>
        <xdr:cNvPr id="138" name="総務費該当値テキスト"/>
        <xdr:cNvSpPr txBox="1"/>
      </xdr:nvSpPr>
      <xdr:spPr>
        <a:xfrm>
          <a:off x="4686300" y="98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23745</xdr:rowOff>
    </xdr:from>
    <xdr:to>
      <xdr:col>20</xdr:col>
      <xdr:colOff>38100</xdr:colOff>
      <xdr:row>58</xdr:row>
      <xdr:rowOff>125345</xdr:rowOff>
    </xdr:to>
    <xdr:sp macro="" textlink="">
      <xdr:nvSpPr>
        <xdr:cNvPr id="139" name="楕円 138"/>
        <xdr:cNvSpPr/>
      </xdr:nvSpPr>
      <xdr:spPr>
        <a:xfrm>
          <a:off x="3746500" y="996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116472</xdr:rowOff>
    </xdr:from>
    <xdr:ext cx="534377" cy="259045"/>
    <xdr:sp macro="" textlink="">
      <xdr:nvSpPr>
        <xdr:cNvPr id="140" name="テキスト ボックス 139"/>
        <xdr:cNvSpPr txBox="1"/>
      </xdr:nvSpPr>
      <xdr:spPr>
        <a:xfrm>
          <a:off x="3530111" y="1006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24972</xdr:rowOff>
    </xdr:from>
    <xdr:to>
      <xdr:col>15</xdr:col>
      <xdr:colOff>101600</xdr:colOff>
      <xdr:row>58</xdr:row>
      <xdr:rowOff>126572</xdr:rowOff>
    </xdr:to>
    <xdr:sp macro="" textlink="">
      <xdr:nvSpPr>
        <xdr:cNvPr id="141" name="楕円 140"/>
        <xdr:cNvSpPr/>
      </xdr:nvSpPr>
      <xdr:spPr>
        <a:xfrm>
          <a:off x="2857500" y="996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117699</xdr:rowOff>
    </xdr:from>
    <xdr:ext cx="534377" cy="259045"/>
    <xdr:sp macro="" textlink="">
      <xdr:nvSpPr>
        <xdr:cNvPr id="142" name="テキスト ボックス 141"/>
        <xdr:cNvSpPr txBox="1"/>
      </xdr:nvSpPr>
      <xdr:spPr>
        <a:xfrm>
          <a:off x="2641111" y="1006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75028</xdr:rowOff>
    </xdr:from>
    <xdr:to>
      <xdr:col>10</xdr:col>
      <xdr:colOff>165100</xdr:colOff>
      <xdr:row>58</xdr:row>
      <xdr:rowOff>5178</xdr:rowOff>
    </xdr:to>
    <xdr:sp macro="" textlink="">
      <xdr:nvSpPr>
        <xdr:cNvPr id="143" name="楕円 142"/>
        <xdr:cNvSpPr/>
      </xdr:nvSpPr>
      <xdr:spPr>
        <a:xfrm>
          <a:off x="1968500" y="984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167755</xdr:rowOff>
    </xdr:from>
    <xdr:ext cx="534377" cy="259045"/>
    <xdr:sp macro="" textlink="">
      <xdr:nvSpPr>
        <xdr:cNvPr id="144" name="テキスト ボックス 143"/>
        <xdr:cNvSpPr txBox="1"/>
      </xdr:nvSpPr>
      <xdr:spPr>
        <a:xfrm>
          <a:off x="1752111" y="99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140567</xdr:rowOff>
    </xdr:from>
    <xdr:to>
      <xdr:col>6</xdr:col>
      <xdr:colOff>38100</xdr:colOff>
      <xdr:row>57</xdr:row>
      <xdr:rowOff>70717</xdr:rowOff>
    </xdr:to>
    <xdr:sp macro="" textlink="">
      <xdr:nvSpPr>
        <xdr:cNvPr id="145" name="楕円 144"/>
        <xdr:cNvSpPr/>
      </xdr:nvSpPr>
      <xdr:spPr>
        <a:xfrm>
          <a:off x="1079500" y="974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87244</xdr:rowOff>
    </xdr:from>
    <xdr:ext cx="534377" cy="259045"/>
    <xdr:sp macro="" textlink="">
      <xdr:nvSpPr>
        <xdr:cNvPr id="146" name="テキスト ボックス 145"/>
        <xdr:cNvSpPr txBox="1"/>
      </xdr:nvSpPr>
      <xdr:spPr>
        <a:xfrm>
          <a:off x="863111" y="951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156136</xdr:rowOff>
    </xdr:from>
    <xdr:to>
      <xdr:col>24</xdr:col>
      <xdr:colOff>63500</xdr:colOff>
      <xdr:row>78</xdr:row>
      <xdr:rowOff>6609</xdr:rowOff>
    </xdr:to>
    <xdr:cxnSp macro="">
      <xdr:nvCxnSpPr>
        <xdr:cNvPr id="176" name="直線コネクタ 175"/>
        <xdr:cNvCxnSpPr/>
      </xdr:nvCxnSpPr>
      <xdr:spPr>
        <a:xfrm>
          <a:off x="3797300" y="13357786"/>
          <a:ext cx="8382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88097</xdr:rowOff>
    </xdr:from>
    <xdr:to>
      <xdr:col>19</xdr:col>
      <xdr:colOff>177800</xdr:colOff>
      <xdr:row>77</xdr:row>
      <xdr:rowOff>156136</xdr:rowOff>
    </xdr:to>
    <xdr:cxnSp macro="">
      <xdr:nvCxnSpPr>
        <xdr:cNvPr id="179" name="直線コネクタ 178"/>
        <xdr:cNvCxnSpPr/>
      </xdr:nvCxnSpPr>
      <xdr:spPr>
        <a:xfrm>
          <a:off x="2908300" y="13289747"/>
          <a:ext cx="889000" cy="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88097</xdr:rowOff>
    </xdr:from>
    <xdr:to>
      <xdr:col>15</xdr:col>
      <xdr:colOff>50800</xdr:colOff>
      <xdr:row>78</xdr:row>
      <xdr:rowOff>46599</xdr:rowOff>
    </xdr:to>
    <xdr:cxnSp macro="">
      <xdr:nvCxnSpPr>
        <xdr:cNvPr id="182" name="直線コネクタ 181"/>
        <xdr:cNvCxnSpPr/>
      </xdr:nvCxnSpPr>
      <xdr:spPr>
        <a:xfrm flipV="1">
          <a:off x="2019300" y="13289747"/>
          <a:ext cx="889000" cy="1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46599</xdr:rowOff>
    </xdr:from>
    <xdr:to>
      <xdr:col>10</xdr:col>
      <xdr:colOff>114300</xdr:colOff>
      <xdr:row>78</xdr:row>
      <xdr:rowOff>55187</xdr:rowOff>
    </xdr:to>
    <xdr:cxnSp macro="">
      <xdr:nvCxnSpPr>
        <xdr:cNvPr id="185" name="直線コネクタ 184"/>
        <xdr:cNvCxnSpPr/>
      </xdr:nvCxnSpPr>
      <xdr:spPr>
        <a:xfrm flipV="1">
          <a:off x="1130300" y="13419699"/>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127259</xdr:rowOff>
    </xdr:from>
    <xdr:to>
      <xdr:col>24</xdr:col>
      <xdr:colOff>114300</xdr:colOff>
      <xdr:row>78</xdr:row>
      <xdr:rowOff>57409</xdr:rowOff>
    </xdr:to>
    <xdr:sp macro="" textlink="">
      <xdr:nvSpPr>
        <xdr:cNvPr id="195" name="楕円 194"/>
        <xdr:cNvSpPr/>
      </xdr:nvSpPr>
      <xdr:spPr>
        <a:xfrm>
          <a:off x="4584700" y="133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42186</xdr:rowOff>
    </xdr:from>
    <xdr:ext cx="599010" cy="259045"/>
    <xdr:sp macro="" textlink="">
      <xdr:nvSpPr>
        <xdr:cNvPr id="196" name="民生費該当値テキスト"/>
        <xdr:cNvSpPr txBox="1"/>
      </xdr:nvSpPr>
      <xdr:spPr>
        <a:xfrm>
          <a:off x="4686300" y="1324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105336</xdr:rowOff>
    </xdr:from>
    <xdr:to>
      <xdr:col>20</xdr:col>
      <xdr:colOff>38100</xdr:colOff>
      <xdr:row>78</xdr:row>
      <xdr:rowOff>35486</xdr:rowOff>
    </xdr:to>
    <xdr:sp macro="" textlink="">
      <xdr:nvSpPr>
        <xdr:cNvPr id="197" name="楕円 196"/>
        <xdr:cNvSpPr/>
      </xdr:nvSpPr>
      <xdr:spPr>
        <a:xfrm>
          <a:off x="3746500" y="133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26613</xdr:rowOff>
    </xdr:from>
    <xdr:ext cx="599010" cy="259045"/>
    <xdr:sp macro="" textlink="">
      <xdr:nvSpPr>
        <xdr:cNvPr id="198" name="テキスト ボックス 197"/>
        <xdr:cNvSpPr txBox="1"/>
      </xdr:nvSpPr>
      <xdr:spPr>
        <a:xfrm>
          <a:off x="3497795" y="1339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37297</xdr:rowOff>
    </xdr:from>
    <xdr:to>
      <xdr:col>15</xdr:col>
      <xdr:colOff>101600</xdr:colOff>
      <xdr:row>77</xdr:row>
      <xdr:rowOff>138897</xdr:rowOff>
    </xdr:to>
    <xdr:sp macro="" textlink="">
      <xdr:nvSpPr>
        <xdr:cNvPr id="199" name="楕円 198"/>
        <xdr:cNvSpPr/>
      </xdr:nvSpPr>
      <xdr:spPr>
        <a:xfrm>
          <a:off x="2857500" y="132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130024</xdr:rowOff>
    </xdr:from>
    <xdr:ext cx="599010" cy="259045"/>
    <xdr:sp macro="" textlink="">
      <xdr:nvSpPr>
        <xdr:cNvPr id="200" name="テキスト ボックス 199"/>
        <xdr:cNvSpPr txBox="1"/>
      </xdr:nvSpPr>
      <xdr:spPr>
        <a:xfrm>
          <a:off x="2608795" y="1333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167249</xdr:rowOff>
    </xdr:from>
    <xdr:to>
      <xdr:col>10</xdr:col>
      <xdr:colOff>165100</xdr:colOff>
      <xdr:row>78</xdr:row>
      <xdr:rowOff>97399</xdr:rowOff>
    </xdr:to>
    <xdr:sp macro="" textlink="">
      <xdr:nvSpPr>
        <xdr:cNvPr id="201" name="楕円 200"/>
        <xdr:cNvSpPr/>
      </xdr:nvSpPr>
      <xdr:spPr>
        <a:xfrm>
          <a:off x="1968500" y="133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88526</xdr:rowOff>
    </xdr:from>
    <xdr:ext cx="599010" cy="259045"/>
    <xdr:sp macro="" textlink="">
      <xdr:nvSpPr>
        <xdr:cNvPr id="202" name="テキスト ボックス 201"/>
        <xdr:cNvSpPr txBox="1"/>
      </xdr:nvSpPr>
      <xdr:spPr>
        <a:xfrm>
          <a:off x="1719795" y="1346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4387</xdr:rowOff>
    </xdr:from>
    <xdr:to>
      <xdr:col>6</xdr:col>
      <xdr:colOff>38100</xdr:colOff>
      <xdr:row>78</xdr:row>
      <xdr:rowOff>105987</xdr:rowOff>
    </xdr:to>
    <xdr:sp macro="" textlink="">
      <xdr:nvSpPr>
        <xdr:cNvPr id="203" name="楕円 202"/>
        <xdr:cNvSpPr/>
      </xdr:nvSpPr>
      <xdr:spPr>
        <a:xfrm>
          <a:off x="1079500" y="133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97114</xdr:rowOff>
    </xdr:from>
    <xdr:ext cx="599010" cy="259045"/>
    <xdr:sp macro="" textlink="">
      <xdr:nvSpPr>
        <xdr:cNvPr id="204" name="テキスト ボックス 203"/>
        <xdr:cNvSpPr txBox="1"/>
      </xdr:nvSpPr>
      <xdr:spPr>
        <a:xfrm>
          <a:off x="830795" y="1347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87633</xdr:rowOff>
    </xdr:from>
    <xdr:to>
      <xdr:col>24</xdr:col>
      <xdr:colOff>63500</xdr:colOff>
      <xdr:row>97</xdr:row>
      <xdr:rowOff>103113</xdr:rowOff>
    </xdr:to>
    <xdr:cxnSp macro="">
      <xdr:nvCxnSpPr>
        <xdr:cNvPr id="235" name="直線コネクタ 234"/>
        <xdr:cNvCxnSpPr/>
      </xdr:nvCxnSpPr>
      <xdr:spPr>
        <a:xfrm>
          <a:off x="3797300" y="16032483"/>
          <a:ext cx="838200" cy="70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87633</xdr:rowOff>
    </xdr:from>
    <xdr:to>
      <xdr:col>19</xdr:col>
      <xdr:colOff>177800</xdr:colOff>
      <xdr:row>97</xdr:row>
      <xdr:rowOff>46312</xdr:rowOff>
    </xdr:to>
    <xdr:cxnSp macro="">
      <xdr:nvCxnSpPr>
        <xdr:cNvPr id="238" name="直線コネクタ 237"/>
        <xdr:cNvCxnSpPr/>
      </xdr:nvCxnSpPr>
      <xdr:spPr>
        <a:xfrm flipV="1">
          <a:off x="2908300" y="16032483"/>
          <a:ext cx="889000" cy="6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55369</xdr:rowOff>
    </xdr:from>
    <xdr:to>
      <xdr:col>15</xdr:col>
      <xdr:colOff>50800</xdr:colOff>
      <xdr:row>97</xdr:row>
      <xdr:rowOff>46312</xdr:rowOff>
    </xdr:to>
    <xdr:cxnSp macro="">
      <xdr:nvCxnSpPr>
        <xdr:cNvPr id="241" name="直線コネクタ 240"/>
        <xdr:cNvCxnSpPr/>
      </xdr:nvCxnSpPr>
      <xdr:spPr>
        <a:xfrm>
          <a:off x="2019300" y="16171669"/>
          <a:ext cx="889000" cy="5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55369</xdr:rowOff>
    </xdr:from>
    <xdr:to>
      <xdr:col>10</xdr:col>
      <xdr:colOff>114300</xdr:colOff>
      <xdr:row>96</xdr:row>
      <xdr:rowOff>84618</xdr:rowOff>
    </xdr:to>
    <xdr:cxnSp macro="">
      <xdr:nvCxnSpPr>
        <xdr:cNvPr id="244" name="直線コネクタ 243"/>
        <xdr:cNvCxnSpPr/>
      </xdr:nvCxnSpPr>
      <xdr:spPr>
        <a:xfrm flipV="1">
          <a:off x="1130300" y="16171669"/>
          <a:ext cx="889000" cy="3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52313</xdr:rowOff>
    </xdr:from>
    <xdr:to>
      <xdr:col>24</xdr:col>
      <xdr:colOff>114300</xdr:colOff>
      <xdr:row>97</xdr:row>
      <xdr:rowOff>153913</xdr:rowOff>
    </xdr:to>
    <xdr:sp macro="" textlink="">
      <xdr:nvSpPr>
        <xdr:cNvPr id="254" name="楕円 253"/>
        <xdr:cNvSpPr/>
      </xdr:nvSpPr>
      <xdr:spPr>
        <a:xfrm>
          <a:off x="4584700" y="166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30740</xdr:rowOff>
    </xdr:from>
    <xdr:ext cx="534377" cy="259045"/>
    <xdr:sp macro="" textlink="">
      <xdr:nvSpPr>
        <xdr:cNvPr id="255" name="衛生費該当値テキスト"/>
        <xdr:cNvSpPr txBox="1"/>
      </xdr:nvSpPr>
      <xdr:spPr>
        <a:xfrm>
          <a:off x="4686300" y="166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36833</xdr:rowOff>
    </xdr:from>
    <xdr:to>
      <xdr:col>20</xdr:col>
      <xdr:colOff>38100</xdr:colOff>
      <xdr:row>93</xdr:row>
      <xdr:rowOff>138433</xdr:rowOff>
    </xdr:to>
    <xdr:sp macro="" textlink="">
      <xdr:nvSpPr>
        <xdr:cNvPr id="256" name="楕円 255"/>
        <xdr:cNvSpPr/>
      </xdr:nvSpPr>
      <xdr:spPr>
        <a:xfrm>
          <a:off x="3746500" y="159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154960</xdr:rowOff>
    </xdr:from>
    <xdr:ext cx="534377" cy="259045"/>
    <xdr:sp macro="" textlink="">
      <xdr:nvSpPr>
        <xdr:cNvPr id="257" name="テキスト ボックス 256"/>
        <xdr:cNvSpPr txBox="1"/>
      </xdr:nvSpPr>
      <xdr:spPr>
        <a:xfrm>
          <a:off x="3530111" y="1575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166962</xdr:rowOff>
    </xdr:from>
    <xdr:to>
      <xdr:col>15</xdr:col>
      <xdr:colOff>101600</xdr:colOff>
      <xdr:row>97</xdr:row>
      <xdr:rowOff>97112</xdr:rowOff>
    </xdr:to>
    <xdr:sp macro="" textlink="">
      <xdr:nvSpPr>
        <xdr:cNvPr id="258" name="楕円 257"/>
        <xdr:cNvSpPr/>
      </xdr:nvSpPr>
      <xdr:spPr>
        <a:xfrm>
          <a:off x="2857500" y="166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88239</xdr:rowOff>
    </xdr:from>
    <xdr:ext cx="534377" cy="259045"/>
    <xdr:sp macro="" textlink="">
      <xdr:nvSpPr>
        <xdr:cNvPr id="259" name="テキスト ボックス 258"/>
        <xdr:cNvSpPr txBox="1"/>
      </xdr:nvSpPr>
      <xdr:spPr>
        <a:xfrm>
          <a:off x="2641111" y="167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4569</xdr:rowOff>
    </xdr:from>
    <xdr:to>
      <xdr:col>10</xdr:col>
      <xdr:colOff>165100</xdr:colOff>
      <xdr:row>94</xdr:row>
      <xdr:rowOff>106169</xdr:rowOff>
    </xdr:to>
    <xdr:sp macro="" textlink="">
      <xdr:nvSpPr>
        <xdr:cNvPr id="260" name="楕円 259"/>
        <xdr:cNvSpPr/>
      </xdr:nvSpPr>
      <xdr:spPr>
        <a:xfrm>
          <a:off x="1968500" y="161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122696</xdr:rowOff>
    </xdr:from>
    <xdr:ext cx="534377" cy="259045"/>
    <xdr:sp macro="" textlink="">
      <xdr:nvSpPr>
        <xdr:cNvPr id="261" name="テキスト ボックス 260"/>
        <xdr:cNvSpPr txBox="1"/>
      </xdr:nvSpPr>
      <xdr:spPr>
        <a:xfrm>
          <a:off x="1752111" y="1589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33818</xdr:rowOff>
    </xdr:from>
    <xdr:to>
      <xdr:col>6</xdr:col>
      <xdr:colOff>38100</xdr:colOff>
      <xdr:row>96</xdr:row>
      <xdr:rowOff>135418</xdr:rowOff>
    </xdr:to>
    <xdr:sp macro="" textlink="">
      <xdr:nvSpPr>
        <xdr:cNvPr id="262" name="楕円 261"/>
        <xdr:cNvSpPr/>
      </xdr:nvSpPr>
      <xdr:spPr>
        <a:xfrm>
          <a:off x="1079500" y="164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126545</xdr:rowOff>
    </xdr:from>
    <xdr:ext cx="534377" cy="259045"/>
    <xdr:sp macro="" textlink="">
      <xdr:nvSpPr>
        <xdr:cNvPr id="263" name="テキスト ボックス 262"/>
        <xdr:cNvSpPr txBox="1"/>
      </xdr:nvSpPr>
      <xdr:spPr>
        <a:xfrm>
          <a:off x="863111" y="1658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94633</xdr:rowOff>
    </xdr:from>
    <xdr:to>
      <xdr:col>55</xdr:col>
      <xdr:colOff>0</xdr:colOff>
      <xdr:row>35</xdr:row>
      <xdr:rowOff>98225</xdr:rowOff>
    </xdr:to>
    <xdr:cxnSp macro="">
      <xdr:nvCxnSpPr>
        <xdr:cNvPr id="294" name="直線コネクタ 293"/>
        <xdr:cNvCxnSpPr/>
      </xdr:nvCxnSpPr>
      <xdr:spPr>
        <a:xfrm flipV="1">
          <a:off x="9639300" y="6095383"/>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98225</xdr:rowOff>
    </xdr:from>
    <xdr:to>
      <xdr:col>50</xdr:col>
      <xdr:colOff>114300</xdr:colOff>
      <xdr:row>35</xdr:row>
      <xdr:rowOff>98878</xdr:rowOff>
    </xdr:to>
    <xdr:cxnSp macro="">
      <xdr:nvCxnSpPr>
        <xdr:cNvPr id="297" name="直線コネクタ 296"/>
        <xdr:cNvCxnSpPr/>
      </xdr:nvCxnSpPr>
      <xdr:spPr>
        <a:xfrm flipV="1">
          <a:off x="8750300" y="609897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113901</xdr:rowOff>
    </xdr:from>
    <xdr:to>
      <xdr:col>45</xdr:col>
      <xdr:colOff>177800</xdr:colOff>
      <xdr:row>35</xdr:row>
      <xdr:rowOff>98878</xdr:rowOff>
    </xdr:to>
    <xdr:cxnSp macro="">
      <xdr:nvCxnSpPr>
        <xdr:cNvPr id="300" name="直線コネクタ 299"/>
        <xdr:cNvCxnSpPr/>
      </xdr:nvCxnSpPr>
      <xdr:spPr>
        <a:xfrm>
          <a:off x="7861300" y="5943201"/>
          <a:ext cx="889000" cy="15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106063</xdr:rowOff>
    </xdr:from>
    <xdr:to>
      <xdr:col>41</xdr:col>
      <xdr:colOff>50800</xdr:colOff>
      <xdr:row>34</xdr:row>
      <xdr:rowOff>113901</xdr:rowOff>
    </xdr:to>
    <xdr:cxnSp macro="">
      <xdr:nvCxnSpPr>
        <xdr:cNvPr id="303" name="直線コネクタ 302"/>
        <xdr:cNvCxnSpPr/>
      </xdr:nvCxnSpPr>
      <xdr:spPr>
        <a:xfrm>
          <a:off x="6972300" y="5935363"/>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43833</xdr:rowOff>
    </xdr:from>
    <xdr:to>
      <xdr:col>55</xdr:col>
      <xdr:colOff>50800</xdr:colOff>
      <xdr:row>35</xdr:row>
      <xdr:rowOff>145433</xdr:rowOff>
    </xdr:to>
    <xdr:sp macro="" textlink="">
      <xdr:nvSpPr>
        <xdr:cNvPr id="313" name="楕円 312"/>
        <xdr:cNvSpPr/>
      </xdr:nvSpPr>
      <xdr:spPr>
        <a:xfrm>
          <a:off x="10426700" y="604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66710</xdr:rowOff>
    </xdr:from>
    <xdr:ext cx="469744" cy="259045"/>
    <xdr:sp macro="" textlink="">
      <xdr:nvSpPr>
        <xdr:cNvPr id="314" name="労働費該当値テキスト"/>
        <xdr:cNvSpPr txBox="1"/>
      </xdr:nvSpPr>
      <xdr:spPr>
        <a:xfrm>
          <a:off x="10528300" y="589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47425</xdr:rowOff>
    </xdr:from>
    <xdr:to>
      <xdr:col>50</xdr:col>
      <xdr:colOff>165100</xdr:colOff>
      <xdr:row>35</xdr:row>
      <xdr:rowOff>149025</xdr:rowOff>
    </xdr:to>
    <xdr:sp macro="" textlink="">
      <xdr:nvSpPr>
        <xdr:cNvPr id="315" name="楕円 314"/>
        <xdr:cNvSpPr/>
      </xdr:nvSpPr>
      <xdr:spPr>
        <a:xfrm>
          <a:off x="95885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165552</xdr:rowOff>
    </xdr:from>
    <xdr:ext cx="469744" cy="259045"/>
    <xdr:sp macro="" textlink="">
      <xdr:nvSpPr>
        <xdr:cNvPr id="316" name="テキスト ボックス 315"/>
        <xdr:cNvSpPr txBox="1"/>
      </xdr:nvSpPr>
      <xdr:spPr>
        <a:xfrm>
          <a:off x="9404428" y="582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48078</xdr:rowOff>
    </xdr:from>
    <xdr:to>
      <xdr:col>46</xdr:col>
      <xdr:colOff>38100</xdr:colOff>
      <xdr:row>35</xdr:row>
      <xdr:rowOff>149678</xdr:rowOff>
    </xdr:to>
    <xdr:sp macro="" textlink="">
      <xdr:nvSpPr>
        <xdr:cNvPr id="317" name="楕円 316"/>
        <xdr:cNvSpPr/>
      </xdr:nvSpPr>
      <xdr:spPr>
        <a:xfrm>
          <a:off x="86995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166205</xdr:rowOff>
    </xdr:from>
    <xdr:ext cx="469744" cy="259045"/>
    <xdr:sp macro="" textlink="">
      <xdr:nvSpPr>
        <xdr:cNvPr id="318" name="テキスト ボックス 317"/>
        <xdr:cNvSpPr txBox="1"/>
      </xdr:nvSpPr>
      <xdr:spPr>
        <a:xfrm>
          <a:off x="8515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63101</xdr:rowOff>
    </xdr:from>
    <xdr:to>
      <xdr:col>41</xdr:col>
      <xdr:colOff>101600</xdr:colOff>
      <xdr:row>34</xdr:row>
      <xdr:rowOff>164701</xdr:rowOff>
    </xdr:to>
    <xdr:sp macro="" textlink="">
      <xdr:nvSpPr>
        <xdr:cNvPr id="319" name="楕円 318"/>
        <xdr:cNvSpPr/>
      </xdr:nvSpPr>
      <xdr:spPr>
        <a:xfrm>
          <a:off x="7810500" y="58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9778</xdr:rowOff>
    </xdr:from>
    <xdr:ext cx="469744" cy="259045"/>
    <xdr:sp macro="" textlink="">
      <xdr:nvSpPr>
        <xdr:cNvPr id="320" name="テキスト ボックス 319"/>
        <xdr:cNvSpPr txBox="1"/>
      </xdr:nvSpPr>
      <xdr:spPr>
        <a:xfrm>
          <a:off x="7626428" y="566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55263</xdr:rowOff>
    </xdr:from>
    <xdr:to>
      <xdr:col>36</xdr:col>
      <xdr:colOff>165100</xdr:colOff>
      <xdr:row>34</xdr:row>
      <xdr:rowOff>156863</xdr:rowOff>
    </xdr:to>
    <xdr:sp macro="" textlink="">
      <xdr:nvSpPr>
        <xdr:cNvPr id="321" name="楕円 320"/>
        <xdr:cNvSpPr/>
      </xdr:nvSpPr>
      <xdr:spPr>
        <a:xfrm>
          <a:off x="6921500" y="5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1940</xdr:rowOff>
    </xdr:from>
    <xdr:ext cx="469744" cy="259045"/>
    <xdr:sp macro="" textlink="">
      <xdr:nvSpPr>
        <xdr:cNvPr id="322" name="テキスト ボックス 321"/>
        <xdr:cNvSpPr txBox="1"/>
      </xdr:nvSpPr>
      <xdr:spPr>
        <a:xfrm>
          <a:off x="6737428" y="565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5169</xdr:rowOff>
    </xdr:from>
    <xdr:to>
      <xdr:col>55</xdr:col>
      <xdr:colOff>0</xdr:colOff>
      <xdr:row>58</xdr:row>
      <xdr:rowOff>46342</xdr:rowOff>
    </xdr:to>
    <xdr:cxnSp macro="">
      <xdr:nvCxnSpPr>
        <xdr:cNvPr id="351" name="直線コネクタ 350"/>
        <xdr:cNvCxnSpPr/>
      </xdr:nvCxnSpPr>
      <xdr:spPr>
        <a:xfrm flipV="1">
          <a:off x="9639300" y="9949269"/>
          <a:ext cx="838200" cy="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46342</xdr:rowOff>
    </xdr:from>
    <xdr:to>
      <xdr:col>50</xdr:col>
      <xdr:colOff>114300</xdr:colOff>
      <xdr:row>58</xdr:row>
      <xdr:rowOff>47447</xdr:rowOff>
    </xdr:to>
    <xdr:cxnSp macro="">
      <xdr:nvCxnSpPr>
        <xdr:cNvPr id="354" name="直線コネクタ 353"/>
        <xdr:cNvCxnSpPr/>
      </xdr:nvCxnSpPr>
      <xdr:spPr>
        <a:xfrm flipV="1">
          <a:off x="8750300" y="9990442"/>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5270</xdr:rowOff>
    </xdr:from>
    <xdr:to>
      <xdr:col>45</xdr:col>
      <xdr:colOff>177800</xdr:colOff>
      <xdr:row>58</xdr:row>
      <xdr:rowOff>47447</xdr:rowOff>
    </xdr:to>
    <xdr:cxnSp macro="">
      <xdr:nvCxnSpPr>
        <xdr:cNvPr id="357" name="直線コネクタ 356"/>
        <xdr:cNvCxnSpPr/>
      </xdr:nvCxnSpPr>
      <xdr:spPr>
        <a:xfrm>
          <a:off x="7861300" y="9949370"/>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142697</xdr:rowOff>
    </xdr:from>
    <xdr:to>
      <xdr:col>41</xdr:col>
      <xdr:colOff>50800</xdr:colOff>
      <xdr:row>58</xdr:row>
      <xdr:rowOff>5270</xdr:rowOff>
    </xdr:to>
    <xdr:cxnSp macro="">
      <xdr:nvCxnSpPr>
        <xdr:cNvPr id="360" name="直線コネクタ 359"/>
        <xdr:cNvCxnSpPr/>
      </xdr:nvCxnSpPr>
      <xdr:spPr>
        <a:xfrm>
          <a:off x="6972300" y="9915347"/>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125819</xdr:rowOff>
    </xdr:from>
    <xdr:to>
      <xdr:col>55</xdr:col>
      <xdr:colOff>50800</xdr:colOff>
      <xdr:row>58</xdr:row>
      <xdr:rowOff>55969</xdr:rowOff>
    </xdr:to>
    <xdr:sp macro="" textlink="">
      <xdr:nvSpPr>
        <xdr:cNvPr id="370" name="楕円 369"/>
        <xdr:cNvSpPr/>
      </xdr:nvSpPr>
      <xdr:spPr>
        <a:xfrm>
          <a:off x="10426700" y="98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104246</xdr:rowOff>
    </xdr:from>
    <xdr:ext cx="534377" cy="259045"/>
    <xdr:sp macro="" textlink="">
      <xdr:nvSpPr>
        <xdr:cNvPr id="371" name="農林水産業費該当値テキスト"/>
        <xdr:cNvSpPr txBox="1"/>
      </xdr:nvSpPr>
      <xdr:spPr>
        <a:xfrm>
          <a:off x="10528300" y="98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166992</xdr:rowOff>
    </xdr:from>
    <xdr:to>
      <xdr:col>50</xdr:col>
      <xdr:colOff>165100</xdr:colOff>
      <xdr:row>58</xdr:row>
      <xdr:rowOff>97142</xdr:rowOff>
    </xdr:to>
    <xdr:sp macro="" textlink="">
      <xdr:nvSpPr>
        <xdr:cNvPr id="372" name="楕円 371"/>
        <xdr:cNvSpPr/>
      </xdr:nvSpPr>
      <xdr:spPr>
        <a:xfrm>
          <a:off x="9588500" y="99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88269</xdr:rowOff>
    </xdr:from>
    <xdr:ext cx="534377" cy="259045"/>
    <xdr:sp macro="" textlink="">
      <xdr:nvSpPr>
        <xdr:cNvPr id="373" name="テキスト ボックス 372"/>
        <xdr:cNvSpPr txBox="1"/>
      </xdr:nvSpPr>
      <xdr:spPr>
        <a:xfrm>
          <a:off x="9372111" y="100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168097</xdr:rowOff>
    </xdr:from>
    <xdr:to>
      <xdr:col>46</xdr:col>
      <xdr:colOff>38100</xdr:colOff>
      <xdr:row>58</xdr:row>
      <xdr:rowOff>98247</xdr:rowOff>
    </xdr:to>
    <xdr:sp macro="" textlink="">
      <xdr:nvSpPr>
        <xdr:cNvPr id="374" name="楕円 373"/>
        <xdr:cNvSpPr/>
      </xdr:nvSpPr>
      <xdr:spPr>
        <a:xfrm>
          <a:off x="8699500" y="99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89374</xdr:rowOff>
    </xdr:from>
    <xdr:ext cx="534377" cy="259045"/>
    <xdr:sp macro="" textlink="">
      <xdr:nvSpPr>
        <xdr:cNvPr id="375" name="テキスト ボックス 374"/>
        <xdr:cNvSpPr txBox="1"/>
      </xdr:nvSpPr>
      <xdr:spPr>
        <a:xfrm>
          <a:off x="8483111" y="100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125920</xdr:rowOff>
    </xdr:from>
    <xdr:to>
      <xdr:col>41</xdr:col>
      <xdr:colOff>101600</xdr:colOff>
      <xdr:row>58</xdr:row>
      <xdr:rowOff>56070</xdr:rowOff>
    </xdr:to>
    <xdr:sp macro="" textlink="">
      <xdr:nvSpPr>
        <xdr:cNvPr id="376" name="楕円 375"/>
        <xdr:cNvSpPr/>
      </xdr:nvSpPr>
      <xdr:spPr>
        <a:xfrm>
          <a:off x="7810500" y="98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47197</xdr:rowOff>
    </xdr:from>
    <xdr:ext cx="534377" cy="259045"/>
    <xdr:sp macro="" textlink="">
      <xdr:nvSpPr>
        <xdr:cNvPr id="377" name="テキスト ボックス 376"/>
        <xdr:cNvSpPr txBox="1"/>
      </xdr:nvSpPr>
      <xdr:spPr>
        <a:xfrm>
          <a:off x="7594111" y="99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91897</xdr:rowOff>
    </xdr:from>
    <xdr:to>
      <xdr:col>36</xdr:col>
      <xdr:colOff>165100</xdr:colOff>
      <xdr:row>58</xdr:row>
      <xdr:rowOff>22047</xdr:rowOff>
    </xdr:to>
    <xdr:sp macro="" textlink="">
      <xdr:nvSpPr>
        <xdr:cNvPr id="378" name="楕円 377"/>
        <xdr:cNvSpPr/>
      </xdr:nvSpPr>
      <xdr:spPr>
        <a:xfrm>
          <a:off x="6921500" y="98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13174</xdr:rowOff>
    </xdr:from>
    <xdr:ext cx="534377" cy="259045"/>
    <xdr:sp macro="" textlink="">
      <xdr:nvSpPr>
        <xdr:cNvPr id="379" name="テキスト ボックス 378"/>
        <xdr:cNvSpPr txBox="1"/>
      </xdr:nvSpPr>
      <xdr:spPr>
        <a:xfrm>
          <a:off x="6705111" y="99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24371</xdr:rowOff>
    </xdr:from>
    <xdr:to>
      <xdr:col>55</xdr:col>
      <xdr:colOff>0</xdr:colOff>
      <xdr:row>78</xdr:row>
      <xdr:rowOff>50143</xdr:rowOff>
    </xdr:to>
    <xdr:cxnSp macro="">
      <xdr:nvCxnSpPr>
        <xdr:cNvPr id="408" name="直線コネクタ 407"/>
        <xdr:cNvCxnSpPr/>
      </xdr:nvCxnSpPr>
      <xdr:spPr>
        <a:xfrm flipV="1">
          <a:off x="9639300" y="13397471"/>
          <a:ext cx="838200" cy="2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50143</xdr:rowOff>
    </xdr:from>
    <xdr:to>
      <xdr:col>50</xdr:col>
      <xdr:colOff>114300</xdr:colOff>
      <xdr:row>78</xdr:row>
      <xdr:rowOff>60719</xdr:rowOff>
    </xdr:to>
    <xdr:cxnSp macro="">
      <xdr:nvCxnSpPr>
        <xdr:cNvPr id="411" name="直線コネクタ 410"/>
        <xdr:cNvCxnSpPr/>
      </xdr:nvCxnSpPr>
      <xdr:spPr>
        <a:xfrm flipV="1">
          <a:off x="8750300" y="13423243"/>
          <a:ext cx="889000" cy="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23099</xdr:rowOff>
    </xdr:from>
    <xdr:to>
      <xdr:col>45</xdr:col>
      <xdr:colOff>177800</xdr:colOff>
      <xdr:row>78</xdr:row>
      <xdr:rowOff>60719</xdr:rowOff>
    </xdr:to>
    <xdr:cxnSp macro="">
      <xdr:nvCxnSpPr>
        <xdr:cNvPr id="414" name="直線コネクタ 413"/>
        <xdr:cNvCxnSpPr/>
      </xdr:nvCxnSpPr>
      <xdr:spPr>
        <a:xfrm>
          <a:off x="7861300" y="13396199"/>
          <a:ext cx="889000" cy="3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17673</xdr:rowOff>
    </xdr:from>
    <xdr:to>
      <xdr:col>41</xdr:col>
      <xdr:colOff>50800</xdr:colOff>
      <xdr:row>78</xdr:row>
      <xdr:rowOff>23099</xdr:rowOff>
    </xdr:to>
    <xdr:cxnSp macro="">
      <xdr:nvCxnSpPr>
        <xdr:cNvPr id="417" name="直線コネクタ 416"/>
        <xdr:cNvCxnSpPr/>
      </xdr:nvCxnSpPr>
      <xdr:spPr>
        <a:xfrm>
          <a:off x="6972300" y="13390773"/>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145021</xdr:rowOff>
    </xdr:from>
    <xdr:to>
      <xdr:col>55</xdr:col>
      <xdr:colOff>50800</xdr:colOff>
      <xdr:row>78</xdr:row>
      <xdr:rowOff>75171</xdr:rowOff>
    </xdr:to>
    <xdr:sp macro="" textlink="">
      <xdr:nvSpPr>
        <xdr:cNvPr id="427" name="楕円 426"/>
        <xdr:cNvSpPr/>
      </xdr:nvSpPr>
      <xdr:spPr>
        <a:xfrm>
          <a:off x="10426700" y="133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167898</xdr:rowOff>
    </xdr:from>
    <xdr:ext cx="534377" cy="259045"/>
    <xdr:sp macro="" textlink="">
      <xdr:nvSpPr>
        <xdr:cNvPr id="428" name="商工費該当値テキスト"/>
        <xdr:cNvSpPr txBox="1"/>
      </xdr:nvSpPr>
      <xdr:spPr>
        <a:xfrm>
          <a:off x="10528300" y="131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170793</xdr:rowOff>
    </xdr:from>
    <xdr:to>
      <xdr:col>50</xdr:col>
      <xdr:colOff>165100</xdr:colOff>
      <xdr:row>78</xdr:row>
      <xdr:rowOff>100943</xdr:rowOff>
    </xdr:to>
    <xdr:sp macro="" textlink="">
      <xdr:nvSpPr>
        <xdr:cNvPr id="429" name="楕円 428"/>
        <xdr:cNvSpPr/>
      </xdr:nvSpPr>
      <xdr:spPr>
        <a:xfrm>
          <a:off x="9588500" y="133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117470</xdr:rowOff>
    </xdr:from>
    <xdr:ext cx="534377" cy="259045"/>
    <xdr:sp macro="" textlink="">
      <xdr:nvSpPr>
        <xdr:cNvPr id="430" name="テキスト ボックス 429"/>
        <xdr:cNvSpPr txBox="1"/>
      </xdr:nvSpPr>
      <xdr:spPr>
        <a:xfrm>
          <a:off x="9372111" y="1314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9919</xdr:rowOff>
    </xdr:from>
    <xdr:to>
      <xdr:col>46</xdr:col>
      <xdr:colOff>38100</xdr:colOff>
      <xdr:row>78</xdr:row>
      <xdr:rowOff>111519</xdr:rowOff>
    </xdr:to>
    <xdr:sp macro="" textlink="">
      <xdr:nvSpPr>
        <xdr:cNvPr id="431" name="楕円 430"/>
        <xdr:cNvSpPr/>
      </xdr:nvSpPr>
      <xdr:spPr>
        <a:xfrm>
          <a:off x="86995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128046</xdr:rowOff>
    </xdr:from>
    <xdr:ext cx="534377" cy="259045"/>
    <xdr:sp macro="" textlink="">
      <xdr:nvSpPr>
        <xdr:cNvPr id="432" name="テキスト ボックス 431"/>
        <xdr:cNvSpPr txBox="1"/>
      </xdr:nvSpPr>
      <xdr:spPr>
        <a:xfrm>
          <a:off x="8483111" y="131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143749</xdr:rowOff>
    </xdr:from>
    <xdr:to>
      <xdr:col>41</xdr:col>
      <xdr:colOff>101600</xdr:colOff>
      <xdr:row>78</xdr:row>
      <xdr:rowOff>73899</xdr:rowOff>
    </xdr:to>
    <xdr:sp macro="" textlink="">
      <xdr:nvSpPr>
        <xdr:cNvPr id="433" name="楕円 432"/>
        <xdr:cNvSpPr/>
      </xdr:nvSpPr>
      <xdr:spPr>
        <a:xfrm>
          <a:off x="7810500" y="133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90426</xdr:rowOff>
    </xdr:from>
    <xdr:ext cx="534377" cy="259045"/>
    <xdr:sp macro="" textlink="">
      <xdr:nvSpPr>
        <xdr:cNvPr id="434" name="テキスト ボックス 433"/>
        <xdr:cNvSpPr txBox="1"/>
      </xdr:nvSpPr>
      <xdr:spPr>
        <a:xfrm>
          <a:off x="7594111" y="131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138323</xdr:rowOff>
    </xdr:from>
    <xdr:to>
      <xdr:col>36</xdr:col>
      <xdr:colOff>165100</xdr:colOff>
      <xdr:row>78</xdr:row>
      <xdr:rowOff>68473</xdr:rowOff>
    </xdr:to>
    <xdr:sp macro="" textlink="">
      <xdr:nvSpPr>
        <xdr:cNvPr id="435" name="楕円 434"/>
        <xdr:cNvSpPr/>
      </xdr:nvSpPr>
      <xdr:spPr>
        <a:xfrm>
          <a:off x="6921500" y="133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85000</xdr:rowOff>
    </xdr:from>
    <xdr:ext cx="534377" cy="259045"/>
    <xdr:sp macro="" textlink="">
      <xdr:nvSpPr>
        <xdr:cNvPr id="436" name="テキスト ボックス 435"/>
        <xdr:cNvSpPr txBox="1"/>
      </xdr:nvSpPr>
      <xdr:spPr>
        <a:xfrm>
          <a:off x="6705111" y="1311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18983</xdr:rowOff>
    </xdr:from>
    <xdr:to>
      <xdr:col>55</xdr:col>
      <xdr:colOff>0</xdr:colOff>
      <xdr:row>97</xdr:row>
      <xdr:rowOff>63858</xdr:rowOff>
    </xdr:to>
    <xdr:cxnSp macro="">
      <xdr:nvCxnSpPr>
        <xdr:cNvPr id="465" name="直線コネクタ 464"/>
        <xdr:cNvCxnSpPr/>
      </xdr:nvCxnSpPr>
      <xdr:spPr>
        <a:xfrm flipV="1">
          <a:off x="9639300" y="16649633"/>
          <a:ext cx="838200" cy="4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14732</xdr:rowOff>
    </xdr:from>
    <xdr:to>
      <xdr:col>50</xdr:col>
      <xdr:colOff>114300</xdr:colOff>
      <xdr:row>97</xdr:row>
      <xdr:rowOff>63858</xdr:rowOff>
    </xdr:to>
    <xdr:cxnSp macro="">
      <xdr:nvCxnSpPr>
        <xdr:cNvPr id="468" name="直線コネクタ 467"/>
        <xdr:cNvCxnSpPr/>
      </xdr:nvCxnSpPr>
      <xdr:spPr>
        <a:xfrm>
          <a:off x="8750300" y="16645382"/>
          <a:ext cx="889000" cy="4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7722</xdr:rowOff>
    </xdr:from>
    <xdr:to>
      <xdr:col>45</xdr:col>
      <xdr:colOff>177800</xdr:colOff>
      <xdr:row>97</xdr:row>
      <xdr:rowOff>14732</xdr:rowOff>
    </xdr:to>
    <xdr:cxnSp macro="">
      <xdr:nvCxnSpPr>
        <xdr:cNvPr id="471" name="直線コネクタ 470"/>
        <xdr:cNvCxnSpPr/>
      </xdr:nvCxnSpPr>
      <xdr:spPr>
        <a:xfrm>
          <a:off x="7861300" y="16638372"/>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167010</xdr:rowOff>
    </xdr:from>
    <xdr:to>
      <xdr:col>41</xdr:col>
      <xdr:colOff>50800</xdr:colOff>
      <xdr:row>97</xdr:row>
      <xdr:rowOff>7722</xdr:rowOff>
    </xdr:to>
    <xdr:cxnSp macro="">
      <xdr:nvCxnSpPr>
        <xdr:cNvPr id="474" name="直線コネクタ 473"/>
        <xdr:cNvCxnSpPr/>
      </xdr:nvCxnSpPr>
      <xdr:spPr>
        <a:xfrm>
          <a:off x="6972300" y="16626210"/>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139633</xdr:rowOff>
    </xdr:from>
    <xdr:to>
      <xdr:col>55</xdr:col>
      <xdr:colOff>50800</xdr:colOff>
      <xdr:row>97</xdr:row>
      <xdr:rowOff>69783</xdr:rowOff>
    </xdr:to>
    <xdr:sp macro="" textlink="">
      <xdr:nvSpPr>
        <xdr:cNvPr id="484" name="楕円 483"/>
        <xdr:cNvSpPr/>
      </xdr:nvSpPr>
      <xdr:spPr>
        <a:xfrm>
          <a:off x="10426700" y="165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118060</xdr:rowOff>
    </xdr:from>
    <xdr:ext cx="534377" cy="259045"/>
    <xdr:sp macro="" textlink="">
      <xdr:nvSpPr>
        <xdr:cNvPr id="485" name="土木費該当値テキスト"/>
        <xdr:cNvSpPr txBox="1"/>
      </xdr:nvSpPr>
      <xdr:spPr>
        <a:xfrm>
          <a:off x="10528300" y="1657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13058</xdr:rowOff>
    </xdr:from>
    <xdr:to>
      <xdr:col>50</xdr:col>
      <xdr:colOff>165100</xdr:colOff>
      <xdr:row>97</xdr:row>
      <xdr:rowOff>114658</xdr:rowOff>
    </xdr:to>
    <xdr:sp macro="" textlink="">
      <xdr:nvSpPr>
        <xdr:cNvPr id="486" name="楕円 485"/>
        <xdr:cNvSpPr/>
      </xdr:nvSpPr>
      <xdr:spPr>
        <a:xfrm>
          <a:off x="9588500" y="166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105785</xdr:rowOff>
    </xdr:from>
    <xdr:ext cx="534377" cy="259045"/>
    <xdr:sp macro="" textlink="">
      <xdr:nvSpPr>
        <xdr:cNvPr id="487" name="テキスト ボックス 486"/>
        <xdr:cNvSpPr txBox="1"/>
      </xdr:nvSpPr>
      <xdr:spPr>
        <a:xfrm>
          <a:off x="9372111" y="167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135382</xdr:rowOff>
    </xdr:from>
    <xdr:to>
      <xdr:col>46</xdr:col>
      <xdr:colOff>38100</xdr:colOff>
      <xdr:row>97</xdr:row>
      <xdr:rowOff>65532</xdr:rowOff>
    </xdr:to>
    <xdr:sp macro="" textlink="">
      <xdr:nvSpPr>
        <xdr:cNvPr id="488" name="楕円 487"/>
        <xdr:cNvSpPr/>
      </xdr:nvSpPr>
      <xdr:spPr>
        <a:xfrm>
          <a:off x="8699500" y="1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56659</xdr:rowOff>
    </xdr:from>
    <xdr:ext cx="534377" cy="259045"/>
    <xdr:sp macro="" textlink="">
      <xdr:nvSpPr>
        <xdr:cNvPr id="489" name="テキスト ボックス 488"/>
        <xdr:cNvSpPr txBox="1"/>
      </xdr:nvSpPr>
      <xdr:spPr>
        <a:xfrm>
          <a:off x="8483111" y="166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128372</xdr:rowOff>
    </xdr:from>
    <xdr:to>
      <xdr:col>41</xdr:col>
      <xdr:colOff>101600</xdr:colOff>
      <xdr:row>97</xdr:row>
      <xdr:rowOff>58522</xdr:rowOff>
    </xdr:to>
    <xdr:sp macro="" textlink="">
      <xdr:nvSpPr>
        <xdr:cNvPr id="490" name="楕円 489"/>
        <xdr:cNvSpPr/>
      </xdr:nvSpPr>
      <xdr:spPr>
        <a:xfrm>
          <a:off x="7810500" y="165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49649</xdr:rowOff>
    </xdr:from>
    <xdr:ext cx="534377" cy="259045"/>
    <xdr:sp macro="" textlink="">
      <xdr:nvSpPr>
        <xdr:cNvPr id="491" name="テキスト ボックス 490"/>
        <xdr:cNvSpPr txBox="1"/>
      </xdr:nvSpPr>
      <xdr:spPr>
        <a:xfrm>
          <a:off x="7594111" y="166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116210</xdr:rowOff>
    </xdr:from>
    <xdr:to>
      <xdr:col>36</xdr:col>
      <xdr:colOff>165100</xdr:colOff>
      <xdr:row>97</xdr:row>
      <xdr:rowOff>46360</xdr:rowOff>
    </xdr:to>
    <xdr:sp macro="" textlink="">
      <xdr:nvSpPr>
        <xdr:cNvPr id="492" name="楕円 491"/>
        <xdr:cNvSpPr/>
      </xdr:nvSpPr>
      <xdr:spPr>
        <a:xfrm>
          <a:off x="6921500" y="16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37487</xdr:rowOff>
    </xdr:from>
    <xdr:ext cx="534377" cy="259045"/>
    <xdr:sp macro="" textlink="">
      <xdr:nvSpPr>
        <xdr:cNvPr id="493" name="テキスト ボックス 492"/>
        <xdr:cNvSpPr txBox="1"/>
      </xdr:nvSpPr>
      <xdr:spPr>
        <a:xfrm>
          <a:off x="6705111" y="166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160598</xdr:rowOff>
    </xdr:from>
    <xdr:to>
      <xdr:col>85</xdr:col>
      <xdr:colOff>127000</xdr:colOff>
      <xdr:row>37</xdr:row>
      <xdr:rowOff>162275</xdr:rowOff>
    </xdr:to>
    <xdr:cxnSp macro="">
      <xdr:nvCxnSpPr>
        <xdr:cNvPr id="522" name="直線コネクタ 521"/>
        <xdr:cNvCxnSpPr/>
      </xdr:nvCxnSpPr>
      <xdr:spPr>
        <a:xfrm flipV="1">
          <a:off x="15481300" y="6504248"/>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149073</xdr:rowOff>
    </xdr:from>
    <xdr:to>
      <xdr:col>81</xdr:col>
      <xdr:colOff>50800</xdr:colOff>
      <xdr:row>37</xdr:row>
      <xdr:rowOff>162275</xdr:rowOff>
    </xdr:to>
    <xdr:cxnSp macro="">
      <xdr:nvCxnSpPr>
        <xdr:cNvPr id="525" name="直線コネクタ 524"/>
        <xdr:cNvCxnSpPr/>
      </xdr:nvCxnSpPr>
      <xdr:spPr>
        <a:xfrm>
          <a:off x="14592300" y="6321273"/>
          <a:ext cx="889000" cy="18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149073</xdr:rowOff>
    </xdr:from>
    <xdr:to>
      <xdr:col>76</xdr:col>
      <xdr:colOff>114300</xdr:colOff>
      <xdr:row>37</xdr:row>
      <xdr:rowOff>146120</xdr:rowOff>
    </xdr:to>
    <xdr:cxnSp macro="">
      <xdr:nvCxnSpPr>
        <xdr:cNvPr id="528" name="直線コネクタ 527"/>
        <xdr:cNvCxnSpPr/>
      </xdr:nvCxnSpPr>
      <xdr:spPr>
        <a:xfrm flipV="1">
          <a:off x="13703300" y="6321273"/>
          <a:ext cx="889000" cy="16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146120</xdr:rowOff>
    </xdr:from>
    <xdr:to>
      <xdr:col>71</xdr:col>
      <xdr:colOff>177800</xdr:colOff>
      <xdr:row>37</xdr:row>
      <xdr:rowOff>166656</xdr:rowOff>
    </xdr:to>
    <xdr:cxnSp macro="">
      <xdr:nvCxnSpPr>
        <xdr:cNvPr id="531" name="直線コネクタ 530"/>
        <xdr:cNvCxnSpPr/>
      </xdr:nvCxnSpPr>
      <xdr:spPr>
        <a:xfrm flipV="1">
          <a:off x="12814300" y="6489770"/>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109798</xdr:rowOff>
    </xdr:from>
    <xdr:to>
      <xdr:col>85</xdr:col>
      <xdr:colOff>177800</xdr:colOff>
      <xdr:row>38</xdr:row>
      <xdr:rowOff>39948</xdr:rowOff>
    </xdr:to>
    <xdr:sp macro="" textlink="">
      <xdr:nvSpPr>
        <xdr:cNvPr id="541" name="楕円 540"/>
        <xdr:cNvSpPr/>
      </xdr:nvSpPr>
      <xdr:spPr>
        <a:xfrm>
          <a:off x="16268700" y="64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24725</xdr:rowOff>
    </xdr:from>
    <xdr:ext cx="534377" cy="259045"/>
    <xdr:sp macro="" textlink="">
      <xdr:nvSpPr>
        <xdr:cNvPr id="542" name="消防費該当値テキスト"/>
        <xdr:cNvSpPr txBox="1"/>
      </xdr:nvSpPr>
      <xdr:spPr>
        <a:xfrm>
          <a:off x="16370300" y="63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111474</xdr:rowOff>
    </xdr:from>
    <xdr:to>
      <xdr:col>81</xdr:col>
      <xdr:colOff>101600</xdr:colOff>
      <xdr:row>38</xdr:row>
      <xdr:rowOff>41624</xdr:rowOff>
    </xdr:to>
    <xdr:sp macro="" textlink="">
      <xdr:nvSpPr>
        <xdr:cNvPr id="543" name="楕円 542"/>
        <xdr:cNvSpPr/>
      </xdr:nvSpPr>
      <xdr:spPr>
        <a:xfrm>
          <a:off x="15430500" y="64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32752</xdr:rowOff>
    </xdr:from>
    <xdr:ext cx="534377" cy="259045"/>
    <xdr:sp macro="" textlink="">
      <xdr:nvSpPr>
        <xdr:cNvPr id="544" name="テキスト ボックス 543"/>
        <xdr:cNvSpPr txBox="1"/>
      </xdr:nvSpPr>
      <xdr:spPr>
        <a:xfrm>
          <a:off x="15214111" y="65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98273</xdr:rowOff>
    </xdr:from>
    <xdr:to>
      <xdr:col>76</xdr:col>
      <xdr:colOff>165100</xdr:colOff>
      <xdr:row>37</xdr:row>
      <xdr:rowOff>28423</xdr:rowOff>
    </xdr:to>
    <xdr:sp macro="" textlink="">
      <xdr:nvSpPr>
        <xdr:cNvPr id="545" name="楕円 544"/>
        <xdr:cNvSpPr/>
      </xdr:nvSpPr>
      <xdr:spPr>
        <a:xfrm>
          <a:off x="14541500" y="62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19550</xdr:rowOff>
    </xdr:from>
    <xdr:ext cx="534377" cy="259045"/>
    <xdr:sp macro="" textlink="">
      <xdr:nvSpPr>
        <xdr:cNvPr id="546" name="テキスト ボックス 545"/>
        <xdr:cNvSpPr txBox="1"/>
      </xdr:nvSpPr>
      <xdr:spPr>
        <a:xfrm>
          <a:off x="143251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95320</xdr:rowOff>
    </xdr:from>
    <xdr:to>
      <xdr:col>72</xdr:col>
      <xdr:colOff>38100</xdr:colOff>
      <xdr:row>38</xdr:row>
      <xdr:rowOff>25470</xdr:rowOff>
    </xdr:to>
    <xdr:sp macro="" textlink="">
      <xdr:nvSpPr>
        <xdr:cNvPr id="547" name="楕円 546"/>
        <xdr:cNvSpPr/>
      </xdr:nvSpPr>
      <xdr:spPr>
        <a:xfrm>
          <a:off x="13652500" y="64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16597</xdr:rowOff>
    </xdr:from>
    <xdr:ext cx="534377" cy="259045"/>
    <xdr:sp macro="" textlink="">
      <xdr:nvSpPr>
        <xdr:cNvPr id="548" name="テキスト ボックス 547"/>
        <xdr:cNvSpPr txBox="1"/>
      </xdr:nvSpPr>
      <xdr:spPr>
        <a:xfrm>
          <a:off x="13436111" y="65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115856</xdr:rowOff>
    </xdr:from>
    <xdr:to>
      <xdr:col>67</xdr:col>
      <xdr:colOff>101600</xdr:colOff>
      <xdr:row>38</xdr:row>
      <xdr:rowOff>46006</xdr:rowOff>
    </xdr:to>
    <xdr:sp macro="" textlink="">
      <xdr:nvSpPr>
        <xdr:cNvPr id="549" name="楕円 548"/>
        <xdr:cNvSpPr/>
      </xdr:nvSpPr>
      <xdr:spPr>
        <a:xfrm>
          <a:off x="12763500" y="64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37133</xdr:rowOff>
    </xdr:from>
    <xdr:ext cx="534377" cy="259045"/>
    <xdr:sp macro="" textlink="">
      <xdr:nvSpPr>
        <xdr:cNvPr id="550" name="テキスト ボックス 549"/>
        <xdr:cNvSpPr txBox="1"/>
      </xdr:nvSpPr>
      <xdr:spPr>
        <a:xfrm>
          <a:off x="12547111" y="655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154041</xdr:rowOff>
    </xdr:from>
    <xdr:to>
      <xdr:col>85</xdr:col>
      <xdr:colOff>127000</xdr:colOff>
      <xdr:row>57</xdr:row>
      <xdr:rowOff>368</xdr:rowOff>
    </xdr:to>
    <xdr:cxnSp macro="">
      <xdr:nvCxnSpPr>
        <xdr:cNvPr id="579" name="直線コネクタ 578"/>
        <xdr:cNvCxnSpPr/>
      </xdr:nvCxnSpPr>
      <xdr:spPr>
        <a:xfrm>
          <a:off x="15481300" y="9755241"/>
          <a:ext cx="8382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154041</xdr:rowOff>
    </xdr:from>
    <xdr:to>
      <xdr:col>81</xdr:col>
      <xdr:colOff>50800</xdr:colOff>
      <xdr:row>57</xdr:row>
      <xdr:rowOff>111483</xdr:rowOff>
    </xdr:to>
    <xdr:cxnSp macro="">
      <xdr:nvCxnSpPr>
        <xdr:cNvPr id="582" name="直線コネクタ 581"/>
        <xdr:cNvCxnSpPr/>
      </xdr:nvCxnSpPr>
      <xdr:spPr>
        <a:xfrm flipV="1">
          <a:off x="14592300" y="9755241"/>
          <a:ext cx="889000" cy="1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136614</xdr:rowOff>
    </xdr:from>
    <xdr:to>
      <xdr:col>76</xdr:col>
      <xdr:colOff>114300</xdr:colOff>
      <xdr:row>57</xdr:row>
      <xdr:rowOff>111483</xdr:rowOff>
    </xdr:to>
    <xdr:cxnSp macro="">
      <xdr:nvCxnSpPr>
        <xdr:cNvPr id="585" name="直線コネクタ 584"/>
        <xdr:cNvCxnSpPr/>
      </xdr:nvCxnSpPr>
      <xdr:spPr>
        <a:xfrm>
          <a:off x="13703300" y="9737814"/>
          <a:ext cx="889000" cy="14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136614</xdr:rowOff>
    </xdr:from>
    <xdr:to>
      <xdr:col>71</xdr:col>
      <xdr:colOff>177800</xdr:colOff>
      <xdr:row>57</xdr:row>
      <xdr:rowOff>37569</xdr:rowOff>
    </xdr:to>
    <xdr:cxnSp macro="">
      <xdr:nvCxnSpPr>
        <xdr:cNvPr id="588" name="直線コネクタ 587"/>
        <xdr:cNvCxnSpPr/>
      </xdr:nvCxnSpPr>
      <xdr:spPr>
        <a:xfrm flipV="1">
          <a:off x="12814300" y="9737814"/>
          <a:ext cx="889000" cy="7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121018</xdr:rowOff>
    </xdr:from>
    <xdr:to>
      <xdr:col>85</xdr:col>
      <xdr:colOff>177800</xdr:colOff>
      <xdr:row>57</xdr:row>
      <xdr:rowOff>51168</xdr:rowOff>
    </xdr:to>
    <xdr:sp macro="" textlink="">
      <xdr:nvSpPr>
        <xdr:cNvPr id="598" name="楕円 597"/>
        <xdr:cNvSpPr/>
      </xdr:nvSpPr>
      <xdr:spPr>
        <a:xfrm>
          <a:off x="16268700" y="97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99445</xdr:rowOff>
    </xdr:from>
    <xdr:ext cx="534377" cy="259045"/>
    <xdr:sp macro="" textlink="">
      <xdr:nvSpPr>
        <xdr:cNvPr id="599" name="教育費該当値テキスト"/>
        <xdr:cNvSpPr txBox="1"/>
      </xdr:nvSpPr>
      <xdr:spPr>
        <a:xfrm>
          <a:off x="16370300" y="97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103241</xdr:rowOff>
    </xdr:from>
    <xdr:to>
      <xdr:col>81</xdr:col>
      <xdr:colOff>101600</xdr:colOff>
      <xdr:row>57</xdr:row>
      <xdr:rowOff>33391</xdr:rowOff>
    </xdr:to>
    <xdr:sp macro="" textlink="">
      <xdr:nvSpPr>
        <xdr:cNvPr id="600" name="楕円 599"/>
        <xdr:cNvSpPr/>
      </xdr:nvSpPr>
      <xdr:spPr>
        <a:xfrm>
          <a:off x="15430500" y="97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24518</xdr:rowOff>
    </xdr:from>
    <xdr:ext cx="534377" cy="259045"/>
    <xdr:sp macro="" textlink="">
      <xdr:nvSpPr>
        <xdr:cNvPr id="601" name="テキスト ボックス 600"/>
        <xdr:cNvSpPr txBox="1"/>
      </xdr:nvSpPr>
      <xdr:spPr>
        <a:xfrm>
          <a:off x="15214111" y="979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60683</xdr:rowOff>
    </xdr:from>
    <xdr:to>
      <xdr:col>76</xdr:col>
      <xdr:colOff>165100</xdr:colOff>
      <xdr:row>57</xdr:row>
      <xdr:rowOff>162283</xdr:rowOff>
    </xdr:to>
    <xdr:sp macro="" textlink="">
      <xdr:nvSpPr>
        <xdr:cNvPr id="602" name="楕円 601"/>
        <xdr:cNvSpPr/>
      </xdr:nvSpPr>
      <xdr:spPr>
        <a:xfrm>
          <a:off x="14541500" y="983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153410</xdr:rowOff>
    </xdr:from>
    <xdr:ext cx="534377" cy="259045"/>
    <xdr:sp macro="" textlink="">
      <xdr:nvSpPr>
        <xdr:cNvPr id="603" name="テキスト ボックス 602"/>
        <xdr:cNvSpPr txBox="1"/>
      </xdr:nvSpPr>
      <xdr:spPr>
        <a:xfrm>
          <a:off x="14325111" y="992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85814</xdr:rowOff>
    </xdr:from>
    <xdr:to>
      <xdr:col>72</xdr:col>
      <xdr:colOff>38100</xdr:colOff>
      <xdr:row>57</xdr:row>
      <xdr:rowOff>15964</xdr:rowOff>
    </xdr:to>
    <xdr:sp macro="" textlink="">
      <xdr:nvSpPr>
        <xdr:cNvPr id="604" name="楕円 603"/>
        <xdr:cNvSpPr/>
      </xdr:nvSpPr>
      <xdr:spPr>
        <a:xfrm>
          <a:off x="13652500" y="96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7091</xdr:rowOff>
    </xdr:from>
    <xdr:ext cx="534377" cy="259045"/>
    <xdr:sp macro="" textlink="">
      <xdr:nvSpPr>
        <xdr:cNvPr id="605" name="テキスト ボックス 604"/>
        <xdr:cNvSpPr txBox="1"/>
      </xdr:nvSpPr>
      <xdr:spPr>
        <a:xfrm>
          <a:off x="13436111" y="97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158219</xdr:rowOff>
    </xdr:from>
    <xdr:to>
      <xdr:col>67</xdr:col>
      <xdr:colOff>101600</xdr:colOff>
      <xdr:row>57</xdr:row>
      <xdr:rowOff>88369</xdr:rowOff>
    </xdr:to>
    <xdr:sp macro="" textlink="">
      <xdr:nvSpPr>
        <xdr:cNvPr id="606" name="楕円 605"/>
        <xdr:cNvSpPr/>
      </xdr:nvSpPr>
      <xdr:spPr>
        <a:xfrm>
          <a:off x="12763500" y="97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79496</xdr:rowOff>
    </xdr:from>
    <xdr:ext cx="534377" cy="259045"/>
    <xdr:sp macro="" textlink="">
      <xdr:nvSpPr>
        <xdr:cNvPr id="607" name="テキスト ボックス 606"/>
        <xdr:cNvSpPr txBox="1"/>
      </xdr:nvSpPr>
      <xdr:spPr>
        <a:xfrm>
          <a:off x="12547111" y="985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13945</xdr:rowOff>
    </xdr:from>
    <xdr:to>
      <xdr:col>85</xdr:col>
      <xdr:colOff>127000</xdr:colOff>
      <xdr:row>79</xdr:row>
      <xdr:rowOff>15087</xdr:rowOff>
    </xdr:to>
    <xdr:cxnSp macro="">
      <xdr:nvCxnSpPr>
        <xdr:cNvPr id="636" name="直線コネクタ 635"/>
        <xdr:cNvCxnSpPr/>
      </xdr:nvCxnSpPr>
      <xdr:spPr>
        <a:xfrm>
          <a:off x="15481300" y="1355849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13945</xdr:rowOff>
    </xdr:from>
    <xdr:to>
      <xdr:col>81</xdr:col>
      <xdr:colOff>50800</xdr:colOff>
      <xdr:row>79</xdr:row>
      <xdr:rowOff>30480</xdr:rowOff>
    </xdr:to>
    <xdr:cxnSp macro="">
      <xdr:nvCxnSpPr>
        <xdr:cNvPr id="639" name="直線コネクタ 638"/>
        <xdr:cNvCxnSpPr/>
      </xdr:nvCxnSpPr>
      <xdr:spPr>
        <a:xfrm flipV="1">
          <a:off x="14592300" y="13558495"/>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30480</xdr:rowOff>
    </xdr:from>
    <xdr:to>
      <xdr:col>76</xdr:col>
      <xdr:colOff>114300</xdr:colOff>
      <xdr:row>79</xdr:row>
      <xdr:rowOff>44450</xdr:rowOff>
    </xdr:to>
    <xdr:cxnSp macro="">
      <xdr:nvCxnSpPr>
        <xdr:cNvPr id="642" name="直線コネクタ 641"/>
        <xdr:cNvCxnSpPr/>
      </xdr:nvCxnSpPr>
      <xdr:spPr>
        <a:xfrm flipV="1">
          <a:off x="13703300" y="135750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40996</xdr:rowOff>
    </xdr:from>
    <xdr:to>
      <xdr:col>71</xdr:col>
      <xdr:colOff>177800</xdr:colOff>
      <xdr:row>79</xdr:row>
      <xdr:rowOff>44450</xdr:rowOff>
    </xdr:to>
    <xdr:cxnSp macro="">
      <xdr:nvCxnSpPr>
        <xdr:cNvPr id="645" name="直線コネクタ 644"/>
        <xdr:cNvCxnSpPr/>
      </xdr:nvCxnSpPr>
      <xdr:spPr>
        <a:xfrm>
          <a:off x="12814300" y="13585546"/>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135737</xdr:rowOff>
    </xdr:from>
    <xdr:to>
      <xdr:col>85</xdr:col>
      <xdr:colOff>177800</xdr:colOff>
      <xdr:row>79</xdr:row>
      <xdr:rowOff>65887</xdr:rowOff>
    </xdr:to>
    <xdr:sp macro="" textlink="">
      <xdr:nvSpPr>
        <xdr:cNvPr id="655" name="楕円 654"/>
        <xdr:cNvSpPr/>
      </xdr:nvSpPr>
      <xdr:spPr>
        <a:xfrm>
          <a:off x="16268700" y="135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50664</xdr:rowOff>
    </xdr:from>
    <xdr:ext cx="469744" cy="259045"/>
    <xdr:sp macro="" textlink="">
      <xdr:nvSpPr>
        <xdr:cNvPr id="656" name="災害復旧費該当値テキスト"/>
        <xdr:cNvSpPr txBox="1"/>
      </xdr:nvSpPr>
      <xdr:spPr>
        <a:xfrm>
          <a:off x="16370300" y="134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134595</xdr:rowOff>
    </xdr:from>
    <xdr:to>
      <xdr:col>81</xdr:col>
      <xdr:colOff>101600</xdr:colOff>
      <xdr:row>79</xdr:row>
      <xdr:rowOff>64745</xdr:rowOff>
    </xdr:to>
    <xdr:sp macro="" textlink="">
      <xdr:nvSpPr>
        <xdr:cNvPr id="657" name="楕円 656"/>
        <xdr:cNvSpPr/>
      </xdr:nvSpPr>
      <xdr:spPr>
        <a:xfrm>
          <a:off x="15430500" y="135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55872</xdr:rowOff>
    </xdr:from>
    <xdr:ext cx="469744" cy="259045"/>
    <xdr:sp macro="" textlink="">
      <xdr:nvSpPr>
        <xdr:cNvPr id="658" name="テキスト ボックス 657"/>
        <xdr:cNvSpPr txBox="1"/>
      </xdr:nvSpPr>
      <xdr:spPr>
        <a:xfrm>
          <a:off x="15246428" y="136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151130</xdr:rowOff>
    </xdr:from>
    <xdr:to>
      <xdr:col>76</xdr:col>
      <xdr:colOff>165100</xdr:colOff>
      <xdr:row>79</xdr:row>
      <xdr:rowOff>81280</xdr:rowOff>
    </xdr:to>
    <xdr:sp macro="" textlink="">
      <xdr:nvSpPr>
        <xdr:cNvPr id="659" name="楕円 658"/>
        <xdr:cNvSpPr/>
      </xdr:nvSpPr>
      <xdr:spPr>
        <a:xfrm>
          <a:off x="14541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72407</xdr:rowOff>
    </xdr:from>
    <xdr:ext cx="469744" cy="259045"/>
    <xdr:sp macro="" textlink="">
      <xdr:nvSpPr>
        <xdr:cNvPr id="660" name="テキスト ボックス 659"/>
        <xdr:cNvSpPr txBox="1"/>
      </xdr:nvSpPr>
      <xdr:spPr>
        <a:xfrm>
          <a:off x="14357428" y="1361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161646</xdr:rowOff>
    </xdr:from>
    <xdr:to>
      <xdr:col>67</xdr:col>
      <xdr:colOff>101600</xdr:colOff>
      <xdr:row>79</xdr:row>
      <xdr:rowOff>91796</xdr:rowOff>
    </xdr:to>
    <xdr:sp macro="" textlink="">
      <xdr:nvSpPr>
        <xdr:cNvPr id="663" name="楕円 662"/>
        <xdr:cNvSpPr/>
      </xdr:nvSpPr>
      <xdr:spPr>
        <a:xfrm>
          <a:off x="12763500" y="135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82923</xdr:rowOff>
    </xdr:from>
    <xdr:ext cx="378565" cy="259045"/>
    <xdr:sp macro="" textlink="">
      <xdr:nvSpPr>
        <xdr:cNvPr id="664" name="テキスト ボックス 663"/>
        <xdr:cNvSpPr txBox="1"/>
      </xdr:nvSpPr>
      <xdr:spPr>
        <a:xfrm>
          <a:off x="12625017" y="136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68224</xdr:rowOff>
    </xdr:from>
    <xdr:to>
      <xdr:col>85</xdr:col>
      <xdr:colOff>127000</xdr:colOff>
      <xdr:row>98</xdr:row>
      <xdr:rowOff>75741</xdr:rowOff>
    </xdr:to>
    <xdr:cxnSp macro="">
      <xdr:nvCxnSpPr>
        <xdr:cNvPr id="693" name="直線コネクタ 692"/>
        <xdr:cNvCxnSpPr/>
      </xdr:nvCxnSpPr>
      <xdr:spPr>
        <a:xfrm>
          <a:off x="15481300" y="16870324"/>
          <a:ext cx="8382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68224</xdr:rowOff>
    </xdr:from>
    <xdr:to>
      <xdr:col>81</xdr:col>
      <xdr:colOff>50800</xdr:colOff>
      <xdr:row>98</xdr:row>
      <xdr:rowOff>77353</xdr:rowOff>
    </xdr:to>
    <xdr:cxnSp macro="">
      <xdr:nvCxnSpPr>
        <xdr:cNvPr id="696" name="直線コネクタ 695"/>
        <xdr:cNvCxnSpPr/>
      </xdr:nvCxnSpPr>
      <xdr:spPr>
        <a:xfrm flipV="1">
          <a:off x="14592300" y="16870324"/>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77353</xdr:rowOff>
    </xdr:from>
    <xdr:to>
      <xdr:col>76</xdr:col>
      <xdr:colOff>114300</xdr:colOff>
      <xdr:row>98</xdr:row>
      <xdr:rowOff>81052</xdr:rowOff>
    </xdr:to>
    <xdr:cxnSp macro="">
      <xdr:nvCxnSpPr>
        <xdr:cNvPr id="699" name="直線コネクタ 698"/>
        <xdr:cNvCxnSpPr/>
      </xdr:nvCxnSpPr>
      <xdr:spPr>
        <a:xfrm flipV="1">
          <a:off x="13703300" y="16879453"/>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63725</xdr:rowOff>
    </xdr:from>
    <xdr:to>
      <xdr:col>71</xdr:col>
      <xdr:colOff>177800</xdr:colOff>
      <xdr:row>98</xdr:row>
      <xdr:rowOff>81052</xdr:rowOff>
    </xdr:to>
    <xdr:cxnSp macro="">
      <xdr:nvCxnSpPr>
        <xdr:cNvPr id="702" name="直線コネクタ 701"/>
        <xdr:cNvCxnSpPr/>
      </xdr:nvCxnSpPr>
      <xdr:spPr>
        <a:xfrm>
          <a:off x="12814300" y="16865825"/>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24941</xdr:rowOff>
    </xdr:from>
    <xdr:to>
      <xdr:col>85</xdr:col>
      <xdr:colOff>177800</xdr:colOff>
      <xdr:row>98</xdr:row>
      <xdr:rowOff>126541</xdr:rowOff>
    </xdr:to>
    <xdr:sp macro="" textlink="">
      <xdr:nvSpPr>
        <xdr:cNvPr id="712" name="楕円 711"/>
        <xdr:cNvSpPr/>
      </xdr:nvSpPr>
      <xdr:spPr>
        <a:xfrm>
          <a:off x="16268700" y="168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111318</xdr:rowOff>
    </xdr:from>
    <xdr:ext cx="534377" cy="259045"/>
    <xdr:sp macro="" textlink="">
      <xdr:nvSpPr>
        <xdr:cNvPr id="713" name="公債費該当値テキスト"/>
        <xdr:cNvSpPr txBox="1"/>
      </xdr:nvSpPr>
      <xdr:spPr>
        <a:xfrm>
          <a:off x="16370300" y="167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17424</xdr:rowOff>
    </xdr:from>
    <xdr:to>
      <xdr:col>81</xdr:col>
      <xdr:colOff>101600</xdr:colOff>
      <xdr:row>98</xdr:row>
      <xdr:rowOff>119024</xdr:rowOff>
    </xdr:to>
    <xdr:sp macro="" textlink="">
      <xdr:nvSpPr>
        <xdr:cNvPr id="714" name="楕円 713"/>
        <xdr:cNvSpPr/>
      </xdr:nvSpPr>
      <xdr:spPr>
        <a:xfrm>
          <a:off x="15430500" y="168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110151</xdr:rowOff>
    </xdr:from>
    <xdr:ext cx="534377" cy="259045"/>
    <xdr:sp macro="" textlink="">
      <xdr:nvSpPr>
        <xdr:cNvPr id="715" name="テキスト ボックス 714"/>
        <xdr:cNvSpPr txBox="1"/>
      </xdr:nvSpPr>
      <xdr:spPr>
        <a:xfrm>
          <a:off x="15214111" y="1691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26553</xdr:rowOff>
    </xdr:from>
    <xdr:to>
      <xdr:col>76</xdr:col>
      <xdr:colOff>165100</xdr:colOff>
      <xdr:row>98</xdr:row>
      <xdr:rowOff>128153</xdr:rowOff>
    </xdr:to>
    <xdr:sp macro="" textlink="">
      <xdr:nvSpPr>
        <xdr:cNvPr id="716" name="楕円 715"/>
        <xdr:cNvSpPr/>
      </xdr:nvSpPr>
      <xdr:spPr>
        <a:xfrm>
          <a:off x="14541500" y="168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119280</xdr:rowOff>
    </xdr:from>
    <xdr:ext cx="534377" cy="259045"/>
    <xdr:sp macro="" textlink="">
      <xdr:nvSpPr>
        <xdr:cNvPr id="717" name="テキスト ボックス 716"/>
        <xdr:cNvSpPr txBox="1"/>
      </xdr:nvSpPr>
      <xdr:spPr>
        <a:xfrm>
          <a:off x="14325111" y="169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30252</xdr:rowOff>
    </xdr:from>
    <xdr:to>
      <xdr:col>72</xdr:col>
      <xdr:colOff>38100</xdr:colOff>
      <xdr:row>98</xdr:row>
      <xdr:rowOff>131852</xdr:rowOff>
    </xdr:to>
    <xdr:sp macro="" textlink="">
      <xdr:nvSpPr>
        <xdr:cNvPr id="718" name="楕円 717"/>
        <xdr:cNvSpPr/>
      </xdr:nvSpPr>
      <xdr:spPr>
        <a:xfrm>
          <a:off x="13652500" y="168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122979</xdr:rowOff>
    </xdr:from>
    <xdr:ext cx="534377" cy="259045"/>
    <xdr:sp macro="" textlink="">
      <xdr:nvSpPr>
        <xdr:cNvPr id="719" name="テキスト ボックス 718"/>
        <xdr:cNvSpPr txBox="1"/>
      </xdr:nvSpPr>
      <xdr:spPr>
        <a:xfrm>
          <a:off x="13436111" y="169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12925</xdr:rowOff>
    </xdr:from>
    <xdr:to>
      <xdr:col>67</xdr:col>
      <xdr:colOff>101600</xdr:colOff>
      <xdr:row>98</xdr:row>
      <xdr:rowOff>114525</xdr:rowOff>
    </xdr:to>
    <xdr:sp macro="" textlink="">
      <xdr:nvSpPr>
        <xdr:cNvPr id="720" name="楕円 719"/>
        <xdr:cNvSpPr/>
      </xdr:nvSpPr>
      <xdr:spPr>
        <a:xfrm>
          <a:off x="12763500" y="168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105652</xdr:rowOff>
    </xdr:from>
    <xdr:ext cx="534377" cy="259045"/>
    <xdr:sp macro="" textlink="">
      <xdr:nvSpPr>
        <xdr:cNvPr id="721" name="テキスト ボックス 720"/>
        <xdr:cNvSpPr txBox="1"/>
      </xdr:nvSpPr>
      <xdr:spPr>
        <a:xfrm>
          <a:off x="12547111" y="169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労働費、商工費を除いたすべての費目で類似団体平均を下回る結果となっている。近年の大型事業の実施に備えて経常的な支出を極力圧縮してきたことが要因として挙げられる。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特徴的な費目では、衛生費で住民一人当たり</a:t>
          </a:r>
          <a:r>
            <a:rPr kumimoji="1" lang="en-US" altLang="ja-JP" sz="1300">
              <a:latin typeface="ＭＳ Ｐゴシック" panose="020B0600070205080204" pitchFamily="50" charset="-128"/>
              <a:ea typeface="ＭＳ Ｐゴシック" panose="020B0600070205080204" pitchFamily="50" charset="-128"/>
            </a:rPr>
            <a:t>31,111</a:t>
          </a:r>
          <a:r>
            <a:rPr kumimoji="1" lang="ja-JP" altLang="en-US" sz="1300">
              <a:latin typeface="ＭＳ Ｐゴシック" panose="020B0600070205080204" pitchFamily="50" charset="-128"/>
              <a:ea typeface="ＭＳ Ｐゴシック" panose="020B0600070205080204" pitchFamily="50" charset="-128"/>
            </a:rPr>
            <a:t>円となり、前年度決算と比較すると大幅な減となった。この要因は、前年度に浅間南麓こもろ医療センター移転新築補助金により普通建設事業費が増加したものが平年ベースに戻ったためである。</a:t>
          </a:r>
        </a:p>
        <a:p>
          <a:r>
            <a:rPr kumimoji="1" lang="ja-JP" altLang="en-US" sz="1300">
              <a:latin typeface="ＭＳ Ｐゴシック" panose="020B0600070205080204" pitchFamily="50" charset="-128"/>
              <a:ea typeface="ＭＳ Ｐゴシック" panose="020B0600070205080204" pitchFamily="50" charset="-128"/>
            </a:rPr>
            <a:t>　また、災害復旧事業費では、平成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年発生御影用水災害復旧事業による復旧費が引き続き多額となっている。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年度は現在進めている大型事業の決算が少額であったことから、基金残高はほぼ前年並みを維持することができた。</a:t>
          </a:r>
        </a:p>
        <a:p>
          <a:r>
            <a:rPr kumimoji="1" lang="ja-JP" altLang="en-US" sz="1400">
              <a:latin typeface="ＭＳ ゴシック" pitchFamily="49" charset="-128"/>
              <a:ea typeface="ＭＳ ゴシック" pitchFamily="49" charset="-128"/>
            </a:rPr>
            <a:t>　しかし、近年続いている傾向として、実質単年度収支が赤字となっており、今後も厳しい財政運営が見込まれる。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引き続き事務事業の見直しなどによる歳出の引き締め・合理化等に努め、行財政改革を推進していく。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算定が義務付けられた平成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年以降、左記のいずれの会計においても連結実質赤字額は生じておらず、黒字幅も概ね拡大傾向にあるといえる。</a:t>
          </a:r>
        </a:p>
        <a:p>
          <a:r>
            <a:rPr kumimoji="1" lang="ja-JP" altLang="en-US" sz="1400">
              <a:latin typeface="ＭＳ ゴシック" pitchFamily="49" charset="-128"/>
              <a:ea typeface="ＭＳ ゴシック" pitchFamily="49" charset="-128"/>
            </a:rPr>
            <a:t>　引き続き行財政改革を推進し、赤字を生じさせないよう歳入歳出の適正化を図り、健全な財政運営に努める。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17711972</v>
      </c>
      <c r="BO4" s="430"/>
      <c r="BP4" s="430"/>
      <c r="BQ4" s="430"/>
      <c r="BR4" s="430"/>
      <c r="BS4" s="430"/>
      <c r="BT4" s="430"/>
      <c r="BU4" s="431"/>
      <c r="BV4" s="429">
        <v>20143778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5.5</v>
      </c>
      <c r="CU4" s="436"/>
      <c r="CV4" s="436"/>
      <c r="CW4" s="436"/>
      <c r="CX4" s="436"/>
      <c r="CY4" s="436"/>
      <c r="CZ4" s="436"/>
      <c r="DA4" s="437"/>
      <c r="DB4" s="435">
        <v>5.3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16831759</v>
      </c>
      <c r="BO5" s="467"/>
      <c r="BP5" s="467"/>
      <c r="BQ5" s="467"/>
      <c r="BR5" s="467"/>
      <c r="BS5" s="467"/>
      <c r="BT5" s="467"/>
      <c r="BU5" s="468"/>
      <c r="BV5" s="466">
        <v>19324285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87.4</v>
      </c>
      <c r="CU5" s="464"/>
      <c r="CV5" s="464"/>
      <c r="CW5" s="464"/>
      <c r="CX5" s="464"/>
      <c r="CY5" s="464"/>
      <c r="CZ5" s="464"/>
      <c r="DA5" s="465"/>
      <c r="DB5" s="463">
        <v>89.3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880213</v>
      </c>
      <c r="BO6" s="467"/>
      <c r="BP6" s="467"/>
      <c r="BQ6" s="467"/>
      <c r="BR6" s="467"/>
      <c r="BS6" s="467"/>
      <c r="BT6" s="467"/>
      <c r="BU6" s="468"/>
      <c r="BV6" s="466">
        <v>819493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93.2</v>
      </c>
      <c r="CU6" s="504"/>
      <c r="CV6" s="504"/>
      <c r="CW6" s="504"/>
      <c r="CX6" s="504"/>
      <c r="CY6" s="504"/>
      <c r="CZ6" s="504"/>
      <c r="DA6" s="505"/>
      <c r="DB6" s="503">
        <v>94.7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335599</v>
      </c>
      <c r="BO7" s="467"/>
      <c r="BP7" s="467"/>
      <c r="BQ7" s="467"/>
      <c r="BR7" s="467"/>
      <c r="BS7" s="467"/>
      <c r="BT7" s="467"/>
      <c r="BU7" s="468"/>
      <c r="BV7" s="466">
        <v>299251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9877223</v>
      </c>
      <c r="CU7" s="467"/>
      <c r="CV7" s="467"/>
      <c r="CW7" s="467"/>
      <c r="CX7" s="467"/>
      <c r="CY7" s="467"/>
      <c r="CZ7" s="467"/>
      <c r="DA7" s="468"/>
      <c r="DB7" s="466">
        <v>9860896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544614</v>
      </c>
      <c r="BO8" s="467"/>
      <c r="BP8" s="467"/>
      <c r="BQ8" s="467"/>
      <c r="BR8" s="467"/>
      <c r="BS8" s="467"/>
      <c r="BT8" s="467"/>
      <c r="BU8" s="468"/>
      <c r="BV8" s="466">
        <v>520242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0.59</v>
      </c>
      <c r="CU8" s="507"/>
      <c r="CV8" s="507"/>
      <c r="CW8" s="507"/>
      <c r="CX8" s="507"/>
      <c r="CY8" s="507"/>
      <c r="CZ8" s="507"/>
      <c r="DA8" s="508"/>
      <c r="DB8" s="506">
        <v>0.57999999999999996</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42512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24372</v>
      </c>
      <c r="BO9" s="467"/>
      <c r="BP9" s="467"/>
      <c r="BQ9" s="467"/>
      <c r="BR9" s="467"/>
      <c r="BS9" s="467"/>
      <c r="BT9" s="467"/>
      <c r="BU9" s="468"/>
      <c r="BV9" s="466">
        <v>-57927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12.9</v>
      </c>
      <c r="CU9" s="464"/>
      <c r="CV9" s="464"/>
      <c r="CW9" s="464"/>
      <c r="CX9" s="464"/>
      <c r="CY9" s="464"/>
      <c r="CZ9" s="464"/>
      <c r="DA9" s="465"/>
      <c r="DB9" s="463">
        <v>13.7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43997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557</v>
      </c>
      <c r="BO10" s="467"/>
      <c r="BP10" s="467"/>
      <c r="BQ10" s="467"/>
      <c r="BR10" s="467"/>
      <c r="BS10" s="467"/>
      <c r="BT10" s="467"/>
      <c r="BU10" s="468"/>
      <c r="BV10" s="466">
        <v>513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42471</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200000</v>
      </c>
      <c r="BO12" s="467"/>
      <c r="BP12" s="467"/>
      <c r="BQ12" s="467"/>
      <c r="BR12" s="467"/>
      <c r="BS12" s="467"/>
      <c r="BT12" s="467"/>
      <c r="BU12" s="468"/>
      <c r="BV12" s="466">
        <v>450000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41714</v>
      </c>
      <c r="S13" s="548"/>
      <c r="T13" s="548"/>
      <c r="U13" s="548"/>
      <c r="V13" s="549"/>
      <c r="W13" s="482" t="s">
        <v>141</v>
      </c>
      <c r="X13" s="483"/>
      <c r="Y13" s="483"/>
      <c r="Z13" s="483"/>
      <c r="AA13" s="483"/>
      <c r="AB13" s="473"/>
      <c r="AC13" s="517">
        <v>1975</v>
      </c>
      <c r="AD13" s="518"/>
      <c r="AE13" s="518"/>
      <c r="AF13" s="518"/>
      <c r="AG13" s="557"/>
      <c r="AH13" s="517">
        <v>1800</v>
      </c>
      <c r="AI13" s="518"/>
      <c r="AJ13" s="518"/>
      <c r="AK13" s="518"/>
      <c r="AL13" s="519"/>
      <c r="AM13" s="495" t="s">
        <v>142</v>
      </c>
      <c r="AN13" s="496"/>
      <c r="AO13" s="496"/>
      <c r="AP13" s="496"/>
      <c r="AQ13" s="496"/>
      <c r="AR13" s="496"/>
      <c r="AS13" s="496"/>
      <c r="AT13" s="497"/>
      <c r="AU13" s="498" t="s">
        <v>136</v>
      </c>
      <c r="AV13" s="499"/>
      <c r="AW13" s="499"/>
      <c r="AX13" s="499"/>
      <c r="AY13" s="500" t="s">
        <v>143</v>
      </c>
      <c r="AZ13" s="501"/>
      <c r="BA13" s="501"/>
      <c r="BB13" s="501"/>
      <c r="BC13" s="501"/>
      <c r="BD13" s="501"/>
      <c r="BE13" s="501"/>
      <c r="BF13" s="501"/>
      <c r="BG13" s="501"/>
      <c r="BH13" s="501"/>
      <c r="BI13" s="501"/>
      <c r="BJ13" s="501"/>
      <c r="BK13" s="501"/>
      <c r="BL13" s="501"/>
      <c r="BM13" s="502"/>
      <c r="BN13" s="466">
        <v>-175071</v>
      </c>
      <c r="BO13" s="467"/>
      <c r="BP13" s="467"/>
      <c r="BQ13" s="467"/>
      <c r="BR13" s="467"/>
      <c r="BS13" s="467"/>
      <c r="BT13" s="467"/>
      <c r="BU13" s="468"/>
      <c r="BV13" s="466">
        <v>-507414</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8</v>
      </c>
      <c r="CU13" s="464"/>
      <c r="CV13" s="464"/>
      <c r="CW13" s="464"/>
      <c r="CX13" s="464"/>
      <c r="CY13" s="464"/>
      <c r="CZ13" s="464"/>
      <c r="DA13" s="465"/>
      <c r="DB13" s="463">
        <v>8.8000000000000007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42648</v>
      </c>
      <c r="S14" s="548"/>
      <c r="T14" s="548"/>
      <c r="U14" s="548"/>
      <c r="V14" s="549"/>
      <c r="W14" s="456"/>
      <c r="X14" s="457"/>
      <c r="Y14" s="457"/>
      <c r="Z14" s="457"/>
      <c r="AA14" s="457"/>
      <c r="AB14" s="446"/>
      <c r="AC14" s="550">
        <v>9.5</v>
      </c>
      <c r="AD14" s="551"/>
      <c r="AE14" s="551"/>
      <c r="AF14" s="551"/>
      <c r="AG14" s="552"/>
      <c r="AH14" s="550">
        <v>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23.4</v>
      </c>
      <c r="CU14" s="562"/>
      <c r="CV14" s="562"/>
      <c r="CW14" s="562"/>
      <c r="CX14" s="562"/>
      <c r="CY14" s="562"/>
      <c r="CZ14" s="562"/>
      <c r="DA14" s="563"/>
      <c r="DB14" s="561">
        <v>38.200000000000003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41959</v>
      </c>
      <c r="S15" s="548"/>
      <c r="T15" s="548"/>
      <c r="U15" s="548"/>
      <c r="V15" s="549"/>
      <c r="W15" s="482" t="s">
        <v>148</v>
      </c>
      <c r="X15" s="483"/>
      <c r="Y15" s="483"/>
      <c r="Z15" s="483"/>
      <c r="AA15" s="483"/>
      <c r="AB15" s="473"/>
      <c r="AC15" s="517">
        <v>6138</v>
      </c>
      <c r="AD15" s="518"/>
      <c r="AE15" s="518"/>
      <c r="AF15" s="518"/>
      <c r="AG15" s="557"/>
      <c r="AH15" s="517">
        <v>6167</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4679297</v>
      </c>
      <c r="BO15" s="430"/>
      <c r="BP15" s="430"/>
      <c r="BQ15" s="430"/>
      <c r="BR15" s="430"/>
      <c r="BS15" s="430"/>
      <c r="BT15" s="430"/>
      <c r="BU15" s="431"/>
      <c r="BV15" s="429">
        <v>4831253</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29.6</v>
      </c>
      <c r="AD16" s="551"/>
      <c r="AE16" s="551"/>
      <c r="AF16" s="551"/>
      <c r="AG16" s="552"/>
      <c r="AH16" s="550">
        <v>30.9</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8021652</v>
      </c>
      <c r="BO16" s="467"/>
      <c r="BP16" s="467"/>
      <c r="BQ16" s="467"/>
      <c r="BR16" s="467"/>
      <c r="BS16" s="467"/>
      <c r="BT16" s="467"/>
      <c r="BU16" s="468"/>
      <c r="BV16" s="466">
        <v>8084784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12626</v>
      </c>
      <c r="AD17" s="518"/>
      <c r="AE17" s="518"/>
      <c r="AF17" s="518"/>
      <c r="AG17" s="557"/>
      <c r="AH17" s="517">
        <v>12006</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5917783</v>
      </c>
      <c r="BO17" s="467"/>
      <c r="BP17" s="467"/>
      <c r="BQ17" s="467"/>
      <c r="BR17" s="467"/>
      <c r="BS17" s="467"/>
      <c r="BT17" s="467"/>
      <c r="BU17" s="468"/>
      <c r="BV17" s="466">
        <v>6126645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98.55</v>
      </c>
      <c r="M18" s="579"/>
      <c r="N18" s="579"/>
      <c r="O18" s="579"/>
      <c r="P18" s="579"/>
      <c r="Q18" s="579"/>
      <c r="R18" s="580"/>
      <c r="S18" s="580"/>
      <c r="T18" s="580"/>
      <c r="U18" s="580"/>
      <c r="V18" s="581"/>
      <c r="W18" s="484"/>
      <c r="X18" s="485"/>
      <c r="Y18" s="485"/>
      <c r="Z18" s="485"/>
      <c r="AA18" s="485"/>
      <c r="AB18" s="476"/>
      <c r="AC18" s="582">
        <v>60.9</v>
      </c>
      <c r="AD18" s="583"/>
      <c r="AE18" s="583"/>
      <c r="AF18" s="583"/>
      <c r="AG18" s="584"/>
      <c r="AH18" s="582">
        <v>60.1</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8769786</v>
      </c>
      <c r="BO18" s="467"/>
      <c r="BP18" s="467"/>
      <c r="BQ18" s="467"/>
      <c r="BR18" s="467"/>
      <c r="BS18" s="467"/>
      <c r="BT18" s="467"/>
      <c r="BU18" s="468"/>
      <c r="BV18" s="466">
        <v>8728488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431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11899675</v>
      </c>
      <c r="BO19" s="467"/>
      <c r="BP19" s="467"/>
      <c r="BQ19" s="467"/>
      <c r="BR19" s="467"/>
      <c r="BS19" s="467"/>
      <c r="BT19" s="467"/>
      <c r="BU19" s="468"/>
      <c r="BV19" s="466">
        <v>11830807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16662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19106967</v>
      </c>
      <c r="BO23" s="467"/>
      <c r="BP23" s="467"/>
      <c r="BQ23" s="467"/>
      <c r="BR23" s="467"/>
      <c r="BS23" s="467"/>
      <c r="BT23" s="467"/>
      <c r="BU23" s="468"/>
      <c r="BV23" s="466">
        <v>18983528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8930</v>
      </c>
      <c r="R24" s="518"/>
      <c r="S24" s="518"/>
      <c r="T24" s="518"/>
      <c r="U24" s="518"/>
      <c r="V24" s="557"/>
      <c r="W24" s="616"/>
      <c r="X24" s="604"/>
      <c r="Y24" s="605"/>
      <c r="Z24" s="516" t="s">
        <v>172</v>
      </c>
      <c r="AA24" s="496"/>
      <c r="AB24" s="496"/>
      <c r="AC24" s="496"/>
      <c r="AD24" s="496"/>
      <c r="AE24" s="496"/>
      <c r="AF24" s="496"/>
      <c r="AG24" s="497"/>
      <c r="AH24" s="517">
        <v>284</v>
      </c>
      <c r="AI24" s="518"/>
      <c r="AJ24" s="518"/>
      <c r="AK24" s="518"/>
      <c r="AL24" s="557"/>
      <c r="AM24" s="517">
        <v>893748</v>
      </c>
      <c r="AN24" s="518"/>
      <c r="AO24" s="518"/>
      <c r="AP24" s="518"/>
      <c r="AQ24" s="518"/>
      <c r="AR24" s="557"/>
      <c r="AS24" s="517">
        <v>3147</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12102461</v>
      </c>
      <c r="BO24" s="467"/>
      <c r="BP24" s="467"/>
      <c r="BQ24" s="467"/>
      <c r="BR24" s="467"/>
      <c r="BS24" s="467"/>
      <c r="BT24" s="467"/>
      <c r="BU24" s="468"/>
      <c r="BV24" s="466">
        <v>11733939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7270</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177</v>
      </c>
      <c r="AN25" s="518"/>
      <c r="AO25" s="518"/>
      <c r="AP25" s="518"/>
      <c r="AQ25" s="518"/>
      <c r="AR25" s="557"/>
      <c r="AS25" s="517" t="s">
        <v>176</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4253897</v>
      </c>
      <c r="BO25" s="430"/>
      <c r="BP25" s="430"/>
      <c r="BQ25" s="430"/>
      <c r="BR25" s="430"/>
      <c r="BS25" s="430"/>
      <c r="BT25" s="430"/>
      <c r="BU25" s="431"/>
      <c r="BV25" s="429">
        <v>4482027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6220</v>
      </c>
      <c r="R26" s="518"/>
      <c r="S26" s="518"/>
      <c r="T26" s="518"/>
      <c r="U26" s="518"/>
      <c r="V26" s="557"/>
      <c r="W26" s="616"/>
      <c r="X26" s="604"/>
      <c r="Y26" s="605"/>
      <c r="Z26" s="516" t="s">
        <v>180</v>
      </c>
      <c r="AA26" s="626"/>
      <c r="AB26" s="626"/>
      <c r="AC26" s="626"/>
      <c r="AD26" s="626"/>
      <c r="AE26" s="626"/>
      <c r="AF26" s="626"/>
      <c r="AG26" s="627"/>
      <c r="AH26" s="517">
        <v>21</v>
      </c>
      <c r="AI26" s="518"/>
      <c r="AJ26" s="518"/>
      <c r="AK26" s="518"/>
      <c r="AL26" s="557"/>
      <c r="AM26" s="517">
        <v>71463</v>
      </c>
      <c r="AN26" s="518"/>
      <c r="AO26" s="518"/>
      <c r="AP26" s="518"/>
      <c r="AQ26" s="518"/>
      <c r="AR26" s="557"/>
      <c r="AS26" s="517">
        <v>3403</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182</v>
      </c>
      <c r="BO26" s="467"/>
      <c r="BP26" s="467"/>
      <c r="BQ26" s="467"/>
      <c r="BR26" s="467"/>
      <c r="BS26" s="467"/>
      <c r="BT26" s="467"/>
      <c r="BU26" s="468"/>
      <c r="BV26" s="466" t="s">
        <v>183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184</v>
      </c>
      <c r="F27" s="496"/>
      <c r="G27" s="496"/>
      <c r="H27" s="496"/>
      <c r="I27" s="496"/>
      <c r="J27" s="496"/>
      <c r="K27" s="497"/>
      <c r="L27" s="517">
        <v>1</v>
      </c>
      <c r="M27" s="518"/>
      <c r="N27" s="518"/>
      <c r="O27" s="518"/>
      <c r="P27" s="557"/>
      <c r="Q27" s="517">
        <v>4270</v>
      </c>
      <c r="R27" s="518"/>
      <c r="S27" s="518"/>
      <c r="T27" s="518"/>
      <c r="U27" s="518"/>
      <c r="V27" s="557"/>
      <c r="W27" s="616"/>
      <c r="X27" s="604"/>
      <c r="Y27" s="605"/>
      <c r="Z27" s="516" t="s">
        <v>185</v>
      </c>
      <c r="AA27" s="496"/>
      <c r="AB27" s="496"/>
      <c r="AC27" s="496"/>
      <c r="AD27" s="496"/>
      <c r="AE27" s="496"/>
      <c r="AF27" s="496"/>
      <c r="AG27" s="497"/>
      <c r="AH27" s="517" t="s">
        <v>176</v>
      </c>
      <c r="AI27" s="518"/>
      <c r="AJ27" s="518"/>
      <c r="AK27" s="518"/>
      <c r="AL27" s="557"/>
      <c r="AM27" s="517" t="s">
        <v>182</v>
      </c>
      <c r="AN27" s="518"/>
      <c r="AO27" s="518"/>
      <c r="AP27" s="518"/>
      <c r="AQ27" s="518"/>
      <c r="AR27" s="557"/>
      <c r="AS27" s="517" t="s">
        <v>176</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v>598332</v>
      </c>
      <c r="BO27" s="640"/>
      <c r="BP27" s="640"/>
      <c r="BQ27" s="640"/>
      <c r="BR27" s="640"/>
      <c r="BS27" s="640"/>
      <c r="BT27" s="640"/>
      <c r="BU27" s="641"/>
      <c r="BV27" s="639">
        <v>598332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187</v>
      </c>
      <c r="F28" s="496"/>
      <c r="G28" s="496"/>
      <c r="H28" s="496"/>
      <c r="I28" s="496"/>
      <c r="J28" s="496"/>
      <c r="K28" s="497"/>
      <c r="L28" s="517">
        <v>1</v>
      </c>
      <c r="M28" s="518"/>
      <c r="N28" s="518"/>
      <c r="O28" s="518"/>
      <c r="P28" s="557"/>
      <c r="Q28" s="517">
        <v>3540</v>
      </c>
      <c r="R28" s="518"/>
      <c r="S28" s="518"/>
      <c r="T28" s="518"/>
      <c r="U28" s="518"/>
      <c r="V28" s="557"/>
      <c r="W28" s="616"/>
      <c r="X28" s="604"/>
      <c r="Y28" s="605"/>
      <c r="Z28" s="516" t="s">
        <v>188</v>
      </c>
      <c r="AA28" s="496"/>
      <c r="AB28" s="496"/>
      <c r="AC28" s="496"/>
      <c r="AD28" s="496"/>
      <c r="AE28" s="496"/>
      <c r="AF28" s="496"/>
      <c r="AG28" s="497"/>
      <c r="AH28" s="517" t="s">
        <v>176</v>
      </c>
      <c r="AI28" s="518"/>
      <c r="AJ28" s="518"/>
      <c r="AK28" s="518"/>
      <c r="AL28" s="557"/>
      <c r="AM28" s="517" t="s">
        <v>176</v>
      </c>
      <c r="AN28" s="518"/>
      <c r="AO28" s="518"/>
      <c r="AP28" s="518"/>
      <c r="AQ28" s="518"/>
      <c r="AR28" s="557"/>
      <c r="AS28" s="517" t="s">
        <v>176</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2453814</v>
      </c>
      <c r="BO28" s="430"/>
      <c r="BP28" s="430"/>
      <c r="BQ28" s="430"/>
      <c r="BR28" s="430"/>
      <c r="BS28" s="430"/>
      <c r="BT28" s="430"/>
      <c r="BU28" s="431"/>
      <c r="BV28" s="429">
        <v>2423257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190</v>
      </c>
      <c r="F29" s="496"/>
      <c r="G29" s="496"/>
      <c r="H29" s="496"/>
      <c r="I29" s="496"/>
      <c r="J29" s="496"/>
      <c r="K29" s="497"/>
      <c r="L29" s="517">
        <v>17</v>
      </c>
      <c r="M29" s="518"/>
      <c r="N29" s="518"/>
      <c r="O29" s="518"/>
      <c r="P29" s="557"/>
      <c r="Q29" s="517">
        <v>3330</v>
      </c>
      <c r="R29" s="518"/>
      <c r="S29" s="518"/>
      <c r="T29" s="518"/>
      <c r="U29" s="518"/>
      <c r="V29" s="557"/>
      <c r="W29" s="617"/>
      <c r="X29" s="618"/>
      <c r="Y29" s="619"/>
      <c r="Z29" s="516" t="s">
        <v>191</v>
      </c>
      <c r="AA29" s="496"/>
      <c r="AB29" s="496"/>
      <c r="AC29" s="496"/>
      <c r="AD29" s="496"/>
      <c r="AE29" s="496"/>
      <c r="AF29" s="496"/>
      <c r="AG29" s="497"/>
      <c r="AH29" s="517">
        <v>284</v>
      </c>
      <c r="AI29" s="518"/>
      <c r="AJ29" s="518"/>
      <c r="AK29" s="518"/>
      <c r="AL29" s="557"/>
      <c r="AM29" s="517">
        <v>893748</v>
      </c>
      <c r="AN29" s="518"/>
      <c r="AO29" s="518"/>
      <c r="AP29" s="518"/>
      <c r="AQ29" s="518"/>
      <c r="AR29" s="557"/>
      <c r="AS29" s="517">
        <v>3147</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1423898</v>
      </c>
      <c r="BO29" s="467"/>
      <c r="BP29" s="467"/>
      <c r="BQ29" s="467"/>
      <c r="BR29" s="467"/>
      <c r="BS29" s="467"/>
      <c r="BT29" s="467"/>
      <c r="BU29" s="468"/>
      <c r="BV29" s="466">
        <v>1417990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98.5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2821869</v>
      </c>
      <c r="BO30" s="640"/>
      <c r="BP30" s="640"/>
      <c r="BQ30" s="640"/>
      <c r="BR30" s="640"/>
      <c r="BS30" s="640"/>
      <c r="BT30" s="640"/>
      <c r="BU30" s="641"/>
      <c r="BV30" s="639">
        <v>3036239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200</v>
      </c>
      <c r="V33" s="490"/>
      <c r="W33" s="455" t="s">
        <v>202</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200</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小諸市国民健康保険事業特別会計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IF('各会計、関係団体の財政状況及び健全化判断比率'!B31="","",'各会計、関係団体の財政状況及び健全化判断比率'!B31)</f>
        <v>小諸市水道事業会計</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IF('各会計、関係団体の財政状況及び健全化判断比率'!B34="","",'各会計、関係団体の財政状況及び健全化判断比率'!B34)</f>
        <v>小諸公園事業特別会計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佐久広域連合（一般会計）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小諸市土地開発公社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小諸市等公平委員会特別会計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小諸市後期高齢者医療特別会計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IF('各会計、関係団体の財政状況及び健全化判断比率'!B32="","",'各会計、関係団体の財政状況及び健全化判断比率'!B32)</f>
        <v>小諸市公共下水道事業会計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佐久広域連合（消防特別会計）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こもろ観光局</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小諸市奨学資金特別会計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小諸市介護保険事業特別会計</v>
      </c>
      <c r="X36" s="653"/>
      <c r="Y36" s="653"/>
      <c r="Z36" s="653"/>
      <c r="AA36" s="653"/>
      <c r="AB36" s="653"/>
      <c r="AC36" s="653"/>
      <c r="AD36" s="653"/>
      <c r="AE36" s="653"/>
      <c r="AF36" s="653"/>
      <c r="AG36" s="653"/>
      <c r="AH36" s="653"/>
      <c r="AI36" s="653"/>
      <c r="AJ36" s="653"/>
      <c r="AK36" s="653"/>
      <c r="AL36" s="213"/>
      <c r="AM36" s="652">
        <f t="shared" si="0"/>
        <v>11</v>
      </c>
      <c r="AN36" s="652"/>
      <c r="AO36" s="653" t="str">
        <f>IF('各会計、関係団体の財政状況及び健全化判断比率'!B33="","",'各会計、関係団体の財政状況及び健全化判断比率'!B33)</f>
        <v>小諸市農業集落排水事業会計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佐久広域連合（特別養護老人ホーム特別会計）</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水みらい小諸</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小諸市住宅新築資金等貸付事業特別会計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佐久広域連合（救護施設特別会計）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f t="shared" ref="C38:C43" si="5">IF(E38="","",C37+1)</f>
        <v>5</v>
      </c>
      <c r="D38" s="652"/>
      <c r="E38" s="653" t="str">
        <f>IF('各会計、関係団体の財政状況及び健全化判断比率'!B11="","",'各会計、関係団体の財政状況及び健全化判断比率'!B11)</f>
        <v>小諸市野生鳥獣商品化施設運営事業特別会計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佐久広域連合（食肉流通センター特別会計）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浅麓環境施設組合（一般会計）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浅麓水道企業団（水道事業会計）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長野県市町村自治振興組合（一般会計）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21</v>
      </c>
      <c r="BX42" s="652"/>
      <c r="BY42" s="653" t="str">
        <f>IF('各会計、関係団体の財政状況及び健全化判断比率'!B76="","",'各会計、関係団体の財政状況及び健全化判断比率'!B76)</f>
        <v>長野県後期高齢者医療広域連合（一般会計）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22</v>
      </c>
      <c r="BX43" s="652"/>
      <c r="BY43" s="653" t="str">
        <f>IF('各会計、関係団体の財政状況及び健全化判断比率'!B77="","",'各会計、関係団体の財政状況及び健全化判断比率'!B77)</f>
        <v>長野県後期高齢者医療広域連合（事業会計）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guxazHljmuyU28pgypVIi8NLSj0VbZ6kXWPakBAK886LWPevakqeRVUsgu6B1X9JcMrMaRNkwhbFvG6NorFg==" saltValue="q8jeey4ejov7EESbdPSV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571</v>
      </c>
      <c r="D34" s="1250"/>
      <c r="E34" s="1251"/>
      <c r="F34" s="32">
        <v>17.53</v>
      </c>
      <c r="G34" s="33">
        <v>19.62</v>
      </c>
      <c r="H34" s="33">
        <v>20.78</v>
      </c>
      <c r="I34" s="33">
        <v>22.26</v>
      </c>
      <c r="J34" s="34">
        <v>23.2</v>
      </c>
      <c r="K34" s="22"/>
      <c r="L34" s="22"/>
      <c r="M34" s="22"/>
      <c r="N34" s="22"/>
      <c r="O34" s="22"/>
      <c r="P34" s="22"/>
    </row>
    <row r="35" spans="1:16" ht="39" customHeight="1" x14ac:dyDescent="0.15">
      <c r="A35" s="22"/>
      <c r="B35" s="35"/>
      <c r="C35" s="1244" t="s">
        <v>572</v>
      </c>
      <c r="D35" s="1245"/>
      <c r="E35" s="1246"/>
      <c r="F35" s="36">
        <v>5.87</v>
      </c>
      <c r="G35" s="37">
        <v>7.56</v>
      </c>
      <c r="H35" s="37">
        <v>8.26</v>
      </c>
      <c r="I35" s="37">
        <v>9.0399999999999991</v>
      </c>
      <c r="J35" s="38">
        <v>9.4499999999999993</v>
      </c>
      <c r="K35" s="22"/>
      <c r="L35" s="22"/>
      <c r="M35" s="22"/>
      <c r="N35" s="22"/>
      <c r="O35" s="22"/>
      <c r="P35" s="22"/>
    </row>
    <row r="36" spans="1:16" ht="39" customHeight="1" x14ac:dyDescent="0.15">
      <c r="A36" s="22"/>
      <c r="B36" s="35"/>
      <c r="C36" s="1244" t="s">
        <v>573</v>
      </c>
      <c r="D36" s="1245"/>
      <c r="E36" s="1246"/>
      <c r="F36" s="36">
        <v>4.5999999999999996</v>
      </c>
      <c r="G36" s="37">
        <v>5.01</v>
      </c>
      <c r="H36" s="37">
        <v>5.15</v>
      </c>
      <c r="I36" s="37">
        <v>4.62</v>
      </c>
      <c r="J36" s="38">
        <v>4.71</v>
      </c>
      <c r="K36" s="22"/>
      <c r="L36" s="22"/>
      <c r="M36" s="22"/>
      <c r="N36" s="22"/>
      <c r="O36" s="22"/>
      <c r="P36" s="22"/>
    </row>
    <row r="37" spans="1:16" ht="39" customHeight="1" x14ac:dyDescent="0.15">
      <c r="A37" s="22"/>
      <c r="B37" s="35"/>
      <c r="C37" s="1244" t="s">
        <v>574</v>
      </c>
      <c r="D37" s="1245"/>
      <c r="E37" s="1246"/>
      <c r="F37" s="36">
        <v>0.02</v>
      </c>
      <c r="G37" s="37">
        <v>1.29</v>
      </c>
      <c r="H37" s="37">
        <v>2.2999999999999998</v>
      </c>
      <c r="I37" s="37">
        <v>2.7</v>
      </c>
      <c r="J37" s="38">
        <v>2.2799999999999998</v>
      </c>
      <c r="K37" s="22"/>
      <c r="L37" s="22"/>
      <c r="M37" s="22"/>
      <c r="N37" s="22"/>
      <c r="O37" s="22"/>
      <c r="P37" s="22"/>
    </row>
    <row r="38" spans="1:16" ht="39" customHeight="1" x14ac:dyDescent="0.15">
      <c r="A38" s="22"/>
      <c r="B38" s="35"/>
      <c r="C38" s="1244" t="s">
        <v>575</v>
      </c>
      <c r="D38" s="1245"/>
      <c r="E38" s="1246"/>
      <c r="F38" s="36" t="s">
        <v>521</v>
      </c>
      <c r="G38" s="37" t="s">
        <v>521</v>
      </c>
      <c r="H38" s="37" t="s">
        <v>521</v>
      </c>
      <c r="I38" s="37" t="s">
        <v>521</v>
      </c>
      <c r="J38" s="38">
        <v>1.17</v>
      </c>
      <c r="K38" s="22"/>
      <c r="L38" s="22"/>
      <c r="M38" s="22"/>
      <c r="N38" s="22"/>
      <c r="O38" s="22"/>
      <c r="P38" s="22"/>
    </row>
    <row r="39" spans="1:16" ht="39" customHeight="1" x14ac:dyDescent="0.15">
      <c r="A39" s="22"/>
      <c r="B39" s="35"/>
      <c r="C39" s="1244" t="s">
        <v>576</v>
      </c>
      <c r="D39" s="1245"/>
      <c r="E39" s="1246"/>
      <c r="F39" s="36">
        <v>0.48</v>
      </c>
      <c r="G39" s="37">
        <v>0.57999999999999996</v>
      </c>
      <c r="H39" s="37">
        <v>0.61</v>
      </c>
      <c r="I39" s="37">
        <v>0.64</v>
      </c>
      <c r="J39" s="38">
        <v>0.79</v>
      </c>
      <c r="K39" s="22"/>
      <c r="L39" s="22"/>
      <c r="M39" s="22"/>
      <c r="N39" s="22"/>
      <c r="O39" s="22"/>
      <c r="P39" s="22"/>
    </row>
    <row r="40" spans="1:16" ht="39" customHeight="1" x14ac:dyDescent="0.15">
      <c r="A40" s="22"/>
      <c r="B40" s="35"/>
      <c r="C40" s="1244" t="s">
        <v>577</v>
      </c>
      <c r="D40" s="1245"/>
      <c r="E40" s="1246"/>
      <c r="F40" s="36">
        <v>0.53</v>
      </c>
      <c r="G40" s="37">
        <v>0.74</v>
      </c>
      <c r="H40" s="37">
        <v>1.35</v>
      </c>
      <c r="I40" s="37">
        <v>2.33</v>
      </c>
      <c r="J40" s="38">
        <v>0.35</v>
      </c>
      <c r="K40" s="22"/>
      <c r="L40" s="22"/>
      <c r="M40" s="22"/>
      <c r="N40" s="22"/>
      <c r="O40" s="22"/>
      <c r="P40" s="22"/>
    </row>
    <row r="41" spans="1:16" ht="39" customHeight="1" x14ac:dyDescent="0.15">
      <c r="A41" s="22"/>
      <c r="B41" s="35"/>
      <c r="C41" s="1244" t="s">
        <v>578</v>
      </c>
      <c r="D41" s="1245"/>
      <c r="E41" s="1246"/>
      <c r="F41" s="36">
        <v>0.15</v>
      </c>
      <c r="G41" s="37">
        <v>0.18</v>
      </c>
      <c r="H41" s="37">
        <v>0.19</v>
      </c>
      <c r="I41" s="37">
        <v>0.26</v>
      </c>
      <c r="J41" s="38">
        <v>0.28999999999999998</v>
      </c>
      <c r="K41" s="22"/>
      <c r="L41" s="22"/>
      <c r="M41" s="22"/>
      <c r="N41" s="22"/>
      <c r="O41" s="22"/>
      <c r="P41" s="22"/>
    </row>
    <row r="42" spans="1:16" ht="39" customHeight="1" x14ac:dyDescent="0.15">
      <c r="A42" s="22"/>
      <c r="B42" s="39"/>
      <c r="C42" s="1244" t="s">
        <v>579</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580</v>
      </c>
      <c r="D43" s="1248"/>
      <c r="E43" s="1249"/>
      <c r="F43" s="41">
        <v>0.96</v>
      </c>
      <c r="G43" s="42">
        <v>0.11</v>
      </c>
      <c r="H43" s="42">
        <v>7.0000000000000007E-2</v>
      </c>
      <c r="I43" s="42">
        <v>1.1499999999999999</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fkpcy9F8+nJKzDGg3G4njzOHvJxwveBOAHhFQG0jtQQgqABU1w4ObCgOCq2UmWTGlcHbceW9Cizsuv1m2A+UQ==" saltValue="1It6YxHmRT12Yc1KqVFi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1638</v>
      </c>
      <c r="L45" s="60">
        <v>1533</v>
      </c>
      <c r="M45" s="60">
        <v>1562</v>
      </c>
      <c r="N45" s="60">
        <v>1653</v>
      </c>
      <c r="O45" s="61">
        <v>1562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15">
      <c r="A47" s="48"/>
      <c r="B47" s="1254"/>
      <c r="C47" s="1255"/>
      <c r="D47" s="62"/>
      <c r="E47" s="1260" t="s">
        <v>14</v>
      </c>
      <c r="F47" s="1260"/>
      <c r="G47" s="1260"/>
      <c r="H47" s="1260"/>
      <c r="I47" s="1260"/>
      <c r="J47" s="1261"/>
      <c r="K47" s="63">
        <v>3</v>
      </c>
      <c r="L47" s="64" t="s">
        <v>521</v>
      </c>
      <c r="M47" s="64" t="s">
        <v>521</v>
      </c>
      <c r="N47" s="64" t="s">
        <v>521</v>
      </c>
      <c r="O47" s="65" t="s">
        <v>521</v>
      </c>
      <c r="P47" s="48"/>
      <c r="Q47" s="48"/>
      <c r="R47" s="48"/>
      <c r="S47" s="48"/>
      <c r="T47" s="48"/>
      <c r="U47" s="48"/>
    </row>
    <row r="48" spans="1:21" ht="30.75" customHeight="1" x14ac:dyDescent="0.15">
      <c r="A48" s="48"/>
      <c r="B48" s="1254"/>
      <c r="C48" s="1255"/>
      <c r="D48" s="62"/>
      <c r="E48" s="1260" t="s">
        <v>15</v>
      </c>
      <c r="F48" s="1260"/>
      <c r="G48" s="1260"/>
      <c r="H48" s="1260"/>
      <c r="I48" s="1260"/>
      <c r="J48" s="1261"/>
      <c r="K48" s="63">
        <v>932</v>
      </c>
      <c r="L48" s="64">
        <v>937</v>
      </c>
      <c r="M48" s="64">
        <v>703</v>
      </c>
      <c r="N48" s="64">
        <v>647</v>
      </c>
      <c r="O48" s="65">
        <v>610</v>
      </c>
      <c r="P48" s="48"/>
      <c r="Q48" s="48"/>
      <c r="R48" s="48"/>
      <c r="S48" s="48"/>
      <c r="T48" s="48"/>
      <c r="U48" s="48"/>
    </row>
    <row r="49" spans="1:21" ht="30.75" customHeight="1" x14ac:dyDescent="0.15">
      <c r="A49" s="48"/>
      <c r="B49" s="1254"/>
      <c r="C49" s="1255"/>
      <c r="D49" s="62"/>
      <c r="E49" s="1260" t="s">
        <v>16</v>
      </c>
      <c r="F49" s="1260"/>
      <c r="G49" s="1260"/>
      <c r="H49" s="1260"/>
      <c r="I49" s="1260"/>
      <c r="J49" s="1261"/>
      <c r="K49" s="63">
        <v>116</v>
      </c>
      <c r="L49" s="64">
        <v>113</v>
      </c>
      <c r="M49" s="64">
        <v>113</v>
      </c>
      <c r="N49" s="64">
        <v>112</v>
      </c>
      <c r="O49" s="65">
        <v>96</v>
      </c>
      <c r="P49" s="48"/>
      <c r="Q49" s="48"/>
      <c r="R49" s="48"/>
      <c r="S49" s="48"/>
      <c r="T49" s="48"/>
      <c r="U49" s="48"/>
    </row>
    <row r="50" spans="1:21" ht="30.75" customHeight="1" x14ac:dyDescent="0.15">
      <c r="A50" s="48"/>
      <c r="B50" s="1254"/>
      <c r="C50" s="1255"/>
      <c r="D50" s="62"/>
      <c r="E50" s="1260" t="s">
        <v>17</v>
      </c>
      <c r="F50" s="1260"/>
      <c r="G50" s="1260"/>
      <c r="H50" s="1260"/>
      <c r="I50" s="1260"/>
      <c r="J50" s="1261"/>
      <c r="K50" s="63">
        <v>2</v>
      </c>
      <c r="L50" s="64">
        <v>1</v>
      </c>
      <c r="M50" s="64">
        <v>1</v>
      </c>
      <c r="N50" s="64">
        <v>0</v>
      </c>
      <c r="O50" s="65">
        <v>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521</v>
      </c>
      <c r="L51" s="64" t="s">
        <v>521</v>
      </c>
      <c r="M51" s="64" t="s">
        <v>521</v>
      </c>
      <c r="N51" s="64" t="s">
        <v>521</v>
      </c>
      <c r="O51" s="65" t="s">
        <v>521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1802</v>
      </c>
      <c r="L52" s="64">
        <v>1734</v>
      </c>
      <c r="M52" s="64">
        <v>1728</v>
      </c>
      <c r="N52" s="64">
        <v>1638</v>
      </c>
      <c r="O52" s="65">
        <v>1631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889</v>
      </c>
      <c r="L53" s="69">
        <v>850</v>
      </c>
      <c r="M53" s="69">
        <v>651</v>
      </c>
      <c r="N53" s="69">
        <v>774</v>
      </c>
      <c r="O53" s="70">
        <v>640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8" t="s">
        <v>25</v>
      </c>
      <c r="C57" s="1269"/>
      <c r="D57" s="1272" t="s">
        <v>26</v>
      </c>
      <c r="E57" s="1273"/>
      <c r="F57" s="1273"/>
      <c r="G57" s="1273"/>
      <c r="H57" s="1273"/>
      <c r="I57" s="1273"/>
      <c r="J57" s="1274"/>
      <c r="K57" s="82"/>
      <c r="L57" s="83"/>
      <c r="M57" s="83"/>
      <c r="N57" s="83"/>
      <c r="O57" s="84"/>
    </row>
    <row r="58" spans="1:21" ht="31.5" customHeight="1" thickBot="1" x14ac:dyDescent="0.2">
      <c r="B58" s="1270"/>
      <c r="C58" s="1271"/>
      <c r="D58" s="1275" t="s">
        <v>27</v>
      </c>
      <c r="E58" s="1276"/>
      <c r="F58" s="1276"/>
      <c r="G58" s="1276"/>
      <c r="H58" s="1276"/>
      <c r="I58" s="1276"/>
      <c r="J58" s="1277"/>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Ivb4hHPj07QKK9QIznjwWjo+s4P0WAGLJJeGgGZ3EXGhsB+bp4Jt5T8bdgpEcyCwNFlZ+06J6VFdW5khg9IsQ==" saltValue="fEZYSjvGcnbHjmZn//Lf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78" t="s">
        <v>30</v>
      </c>
      <c r="C41" s="1279"/>
      <c r="D41" s="101"/>
      <c r="E41" s="1284" t="s">
        <v>31</v>
      </c>
      <c r="F41" s="1284"/>
      <c r="G41" s="1284"/>
      <c r="H41" s="1285"/>
      <c r="I41" s="102">
        <v>15265</v>
      </c>
      <c r="J41" s="103">
        <v>17347</v>
      </c>
      <c r="K41" s="103">
        <v>17490</v>
      </c>
      <c r="L41" s="103">
        <v>18984</v>
      </c>
      <c r="M41" s="104">
        <v>19107</v>
      </c>
    </row>
    <row r="42" spans="2:13" ht="27.75" customHeight="1" x14ac:dyDescent="0.15">
      <c r="B42" s="1280"/>
      <c r="C42" s="1281"/>
      <c r="D42" s="105"/>
      <c r="E42" s="1286" t="s">
        <v>32</v>
      </c>
      <c r="F42" s="1286"/>
      <c r="G42" s="1286"/>
      <c r="H42" s="1287"/>
      <c r="I42" s="106">
        <v>7</v>
      </c>
      <c r="J42" s="107">
        <v>5</v>
      </c>
      <c r="K42" s="107">
        <v>3</v>
      </c>
      <c r="L42" s="107">
        <v>3</v>
      </c>
      <c r="M42" s="108">
        <v>5</v>
      </c>
    </row>
    <row r="43" spans="2:13" ht="27.75" customHeight="1" x14ac:dyDescent="0.15">
      <c r="B43" s="1280"/>
      <c r="C43" s="1281"/>
      <c r="D43" s="105"/>
      <c r="E43" s="1286" t="s">
        <v>33</v>
      </c>
      <c r="F43" s="1286"/>
      <c r="G43" s="1286"/>
      <c r="H43" s="1287"/>
      <c r="I43" s="106">
        <v>9618</v>
      </c>
      <c r="J43" s="107">
        <v>9613</v>
      </c>
      <c r="K43" s="107">
        <v>8671</v>
      </c>
      <c r="L43" s="107">
        <v>7628</v>
      </c>
      <c r="M43" s="108">
        <v>6442</v>
      </c>
    </row>
    <row r="44" spans="2:13" ht="27.75" customHeight="1" x14ac:dyDescent="0.15">
      <c r="B44" s="1280"/>
      <c r="C44" s="1281"/>
      <c r="D44" s="105"/>
      <c r="E44" s="1286" t="s">
        <v>34</v>
      </c>
      <c r="F44" s="1286"/>
      <c r="G44" s="1286"/>
      <c r="H44" s="1287"/>
      <c r="I44" s="106">
        <v>652</v>
      </c>
      <c r="J44" s="107">
        <v>504</v>
      </c>
      <c r="K44" s="107">
        <v>392</v>
      </c>
      <c r="L44" s="107">
        <v>278</v>
      </c>
      <c r="M44" s="108">
        <v>80</v>
      </c>
    </row>
    <row r="45" spans="2:13" ht="27.75" customHeight="1" x14ac:dyDescent="0.15">
      <c r="B45" s="1280"/>
      <c r="C45" s="1281"/>
      <c r="D45" s="105"/>
      <c r="E45" s="1286" t="s">
        <v>35</v>
      </c>
      <c r="F45" s="1286"/>
      <c r="G45" s="1286"/>
      <c r="H45" s="1287"/>
      <c r="I45" s="106">
        <v>2775</v>
      </c>
      <c r="J45" s="107">
        <v>2568</v>
      </c>
      <c r="K45" s="107">
        <v>2578</v>
      </c>
      <c r="L45" s="107">
        <v>2563</v>
      </c>
      <c r="M45" s="108">
        <v>2490</v>
      </c>
    </row>
    <row r="46" spans="2:13" ht="27.75" customHeight="1" x14ac:dyDescent="0.15">
      <c r="B46" s="1280"/>
      <c r="C46" s="1281"/>
      <c r="D46" s="109"/>
      <c r="E46" s="1286" t="s">
        <v>36</v>
      </c>
      <c r="F46" s="1286"/>
      <c r="G46" s="1286"/>
      <c r="H46" s="1287"/>
      <c r="I46" s="106">
        <v>308</v>
      </c>
      <c r="J46" s="107">
        <v>308</v>
      </c>
      <c r="K46" s="107">
        <v>309</v>
      </c>
      <c r="L46" s="107">
        <v>310</v>
      </c>
      <c r="M46" s="108">
        <v>310</v>
      </c>
    </row>
    <row r="47" spans="2:13" ht="27.75" customHeight="1" x14ac:dyDescent="0.15">
      <c r="B47" s="1280"/>
      <c r="C47" s="1281"/>
      <c r="D47" s="110"/>
      <c r="E47" s="1288" t="s">
        <v>37</v>
      </c>
      <c r="F47" s="1289"/>
      <c r="G47" s="1289"/>
      <c r="H47" s="1290"/>
      <c r="I47" s="106" t="s">
        <v>521</v>
      </c>
      <c r="J47" s="107" t="s">
        <v>521</v>
      </c>
      <c r="K47" s="107" t="s">
        <v>521</v>
      </c>
      <c r="L47" s="107" t="s">
        <v>521</v>
      </c>
      <c r="M47" s="108" t="s">
        <v>521</v>
      </c>
    </row>
    <row r="48" spans="2:13" ht="27.75" customHeight="1" x14ac:dyDescent="0.15">
      <c r="B48" s="1280"/>
      <c r="C48" s="1281"/>
      <c r="D48" s="105"/>
      <c r="E48" s="1286" t="s">
        <v>38</v>
      </c>
      <c r="F48" s="1286"/>
      <c r="G48" s="1286"/>
      <c r="H48" s="1287"/>
      <c r="I48" s="106" t="s">
        <v>521</v>
      </c>
      <c r="J48" s="107" t="s">
        <v>521</v>
      </c>
      <c r="K48" s="107" t="s">
        <v>521</v>
      </c>
      <c r="L48" s="107" t="s">
        <v>521</v>
      </c>
      <c r="M48" s="108" t="s">
        <v>521</v>
      </c>
    </row>
    <row r="49" spans="2:13" ht="27.75" customHeight="1" x14ac:dyDescent="0.15">
      <c r="B49" s="1282"/>
      <c r="C49" s="1283"/>
      <c r="D49" s="105"/>
      <c r="E49" s="1286" t="s">
        <v>39</v>
      </c>
      <c r="F49" s="1286"/>
      <c r="G49" s="1286"/>
      <c r="H49" s="1287"/>
      <c r="I49" s="106" t="s">
        <v>521</v>
      </c>
      <c r="J49" s="107" t="s">
        <v>521</v>
      </c>
      <c r="K49" s="107" t="s">
        <v>521</v>
      </c>
      <c r="L49" s="107" t="s">
        <v>521</v>
      </c>
      <c r="M49" s="108" t="s">
        <v>521</v>
      </c>
    </row>
    <row r="50" spans="2:13" ht="27.75" customHeight="1" x14ac:dyDescent="0.15">
      <c r="B50" s="1291" t="s">
        <v>40</v>
      </c>
      <c r="C50" s="1292"/>
      <c r="D50" s="111"/>
      <c r="E50" s="1286" t="s">
        <v>41</v>
      </c>
      <c r="F50" s="1286"/>
      <c r="G50" s="1286"/>
      <c r="H50" s="1287"/>
      <c r="I50" s="106">
        <v>8993</v>
      </c>
      <c r="J50" s="107">
        <v>8242</v>
      </c>
      <c r="K50" s="107">
        <v>7826</v>
      </c>
      <c r="L50" s="107">
        <v>7426</v>
      </c>
      <c r="M50" s="108">
        <v>7498</v>
      </c>
    </row>
    <row r="51" spans="2:13" ht="27.75" customHeight="1" x14ac:dyDescent="0.15">
      <c r="B51" s="1280"/>
      <c r="C51" s="1281"/>
      <c r="D51" s="105"/>
      <c r="E51" s="1286" t="s">
        <v>42</v>
      </c>
      <c r="F51" s="1286"/>
      <c r="G51" s="1286"/>
      <c r="H51" s="1287"/>
      <c r="I51" s="106">
        <v>2522</v>
      </c>
      <c r="J51" s="107">
        <v>2360</v>
      </c>
      <c r="K51" s="107">
        <v>2404</v>
      </c>
      <c r="L51" s="107">
        <v>2465</v>
      </c>
      <c r="M51" s="108">
        <v>2290</v>
      </c>
    </row>
    <row r="52" spans="2:13" ht="27.75" customHeight="1" x14ac:dyDescent="0.15">
      <c r="B52" s="1282"/>
      <c r="C52" s="1283"/>
      <c r="D52" s="105"/>
      <c r="E52" s="1286" t="s">
        <v>43</v>
      </c>
      <c r="F52" s="1286"/>
      <c r="G52" s="1286"/>
      <c r="H52" s="1287"/>
      <c r="I52" s="106">
        <v>16778</v>
      </c>
      <c r="J52" s="107">
        <v>16614</v>
      </c>
      <c r="K52" s="107">
        <v>16599</v>
      </c>
      <c r="L52" s="107">
        <v>16624</v>
      </c>
      <c r="M52" s="108">
        <v>16649</v>
      </c>
    </row>
    <row r="53" spans="2:13" ht="27.75" customHeight="1" thickBot="1" x14ac:dyDescent="0.2">
      <c r="B53" s="1293" t="s">
        <v>44</v>
      </c>
      <c r="C53" s="1294"/>
      <c r="D53" s="112"/>
      <c r="E53" s="1295" t="s">
        <v>45</v>
      </c>
      <c r="F53" s="1295"/>
      <c r="G53" s="1295"/>
      <c r="H53" s="1296"/>
      <c r="I53" s="113">
        <v>332</v>
      </c>
      <c r="J53" s="114">
        <v>3130</v>
      </c>
      <c r="K53" s="114">
        <v>2615</v>
      </c>
      <c r="L53" s="114">
        <v>3249</v>
      </c>
      <c r="M53" s="115">
        <v>1997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2UeLdeVll0oZ74SCJG7EZMyfvcaewLmafjkiisntORqJ/Ba7rMIYiL4V5xu5k5VfCuArRiO7RSclTLfQyQ5og==" saltValue="V4BmQMYcxgWrbMT5oLM5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305" t="s">
        <v>48</v>
      </c>
      <c r="D55" s="1305"/>
      <c r="E55" s="1306"/>
      <c r="F55" s="127">
        <v>2613</v>
      </c>
      <c r="G55" s="127">
        <v>2423</v>
      </c>
      <c r="H55" s="128">
        <v>2454</v>
      </c>
    </row>
    <row r="56" spans="2:8" ht="52.5" customHeight="1" x14ac:dyDescent="0.15">
      <c r="B56" s="129"/>
      <c r="C56" s="1307" t="s">
        <v>49</v>
      </c>
      <c r="D56" s="1307"/>
      <c r="E56" s="1308"/>
      <c r="F56" s="130">
        <v>1425</v>
      </c>
      <c r="G56" s="130">
        <v>1418</v>
      </c>
      <c r="H56" s="131">
        <v>1424</v>
      </c>
    </row>
    <row r="57" spans="2:8" ht="53.25" customHeight="1" x14ac:dyDescent="0.15">
      <c r="B57" s="129"/>
      <c r="C57" s="1309" t="s">
        <v>50</v>
      </c>
      <c r="D57" s="1309"/>
      <c r="E57" s="1310"/>
      <c r="F57" s="132">
        <v>3310</v>
      </c>
      <c r="G57" s="132">
        <v>3036</v>
      </c>
      <c r="H57" s="133">
        <v>2822</v>
      </c>
    </row>
    <row r="58" spans="2:8" ht="45.75" customHeight="1" x14ac:dyDescent="0.15">
      <c r="B58" s="134"/>
      <c r="C58" s="1297" t="s">
        <v>606</v>
      </c>
      <c r="D58" s="1298"/>
      <c r="E58" s="1299"/>
      <c r="F58" s="135">
        <v>2169</v>
      </c>
      <c r="G58" s="135">
        <v>1900</v>
      </c>
      <c r="H58" s="136">
        <v>1640</v>
      </c>
    </row>
    <row r="59" spans="2:8" ht="45.75" customHeight="1" x14ac:dyDescent="0.15">
      <c r="B59" s="134"/>
      <c r="C59" s="1297" t="s">
        <v>607</v>
      </c>
      <c r="D59" s="1298"/>
      <c r="E59" s="1299"/>
      <c r="F59" s="135">
        <v>498</v>
      </c>
      <c r="G59" s="135">
        <v>498</v>
      </c>
      <c r="H59" s="136">
        <v>499</v>
      </c>
    </row>
    <row r="60" spans="2:8" ht="45.75" customHeight="1" x14ac:dyDescent="0.15">
      <c r="B60" s="134"/>
      <c r="C60" s="1297" t="s">
        <v>605</v>
      </c>
      <c r="D60" s="1298"/>
      <c r="E60" s="1299"/>
      <c r="F60" s="135">
        <v>222</v>
      </c>
      <c r="G60" s="135">
        <v>222</v>
      </c>
      <c r="H60" s="136">
        <v>272</v>
      </c>
    </row>
    <row r="61" spans="2:8" ht="45.75" customHeight="1" x14ac:dyDescent="0.15">
      <c r="B61" s="134"/>
      <c r="C61" s="1297" t="s">
        <v>608</v>
      </c>
      <c r="D61" s="1298"/>
      <c r="E61" s="1299"/>
      <c r="F61" s="135">
        <v>245</v>
      </c>
      <c r="G61" s="135">
        <v>245</v>
      </c>
      <c r="H61" s="136">
        <v>245</v>
      </c>
    </row>
    <row r="62" spans="2:8" ht="45.75" customHeight="1" thickBot="1" x14ac:dyDescent="0.2">
      <c r="B62" s="137"/>
      <c r="C62" s="1300" t="s">
        <v>609</v>
      </c>
      <c r="D62" s="1301"/>
      <c r="E62" s="1302"/>
      <c r="F62" s="138">
        <v>86</v>
      </c>
      <c r="G62" s="138">
        <v>82</v>
      </c>
      <c r="H62" s="139">
        <v>80</v>
      </c>
    </row>
    <row r="63" spans="2:8" ht="52.5" customHeight="1" thickBot="1" x14ac:dyDescent="0.2">
      <c r="B63" s="140"/>
      <c r="C63" s="1303" t="s">
        <v>51</v>
      </c>
      <c r="D63" s="1303"/>
      <c r="E63" s="1304"/>
      <c r="F63" s="141">
        <v>7348</v>
      </c>
      <c r="G63" s="141">
        <v>6877</v>
      </c>
      <c r="H63" s="142">
        <v>6700</v>
      </c>
    </row>
    <row r="64" spans="2:8" ht="15" customHeight="1" x14ac:dyDescent="0.15"/>
    <row r="65" ht="0" hidden="1" customHeight="1" x14ac:dyDescent="0.15"/>
    <row r="66" ht="0" hidden="1" customHeight="1" x14ac:dyDescent="0.15"/>
  </sheetData>
  <sheetProtection algorithmName="SHA-512" hashValue="r8Mq2ysZrP6drmWOCjUkshPu/7uF9behiJjtahG+1tIoZvRjzEKoEo+yPzzemYPqkjvn2pJByyvo1HEYsDpbmg==" saltValue="lrg2Gi733iGbnZ0PmELS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1" t="s">
        <v>623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4"/>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4"/>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4"/>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4"/>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613</v>
      </c>
    </row>
    <row r="50" spans="1:109" x14ac:dyDescent="0.15">
      <c r="B50" s="394"/>
      <c r="G50" s="1320"/>
      <c r="H50" s="1320"/>
      <c r="I50" s="1320"/>
      <c r="J50" s="1320"/>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562</v>
      </c>
      <c r="BQ50" s="1324"/>
      <c r="BR50" s="1324"/>
      <c r="BS50" s="1324"/>
      <c r="BT50" s="1324"/>
      <c r="BU50" s="1324"/>
      <c r="BV50" s="1324"/>
      <c r="BW50" s="1324"/>
      <c r="BX50" s="1324" t="s">
        <v>563</v>
      </c>
      <c r="BY50" s="1324"/>
      <c r="BZ50" s="1324"/>
      <c r="CA50" s="1324"/>
      <c r="CB50" s="1324"/>
      <c r="CC50" s="1324"/>
      <c r="CD50" s="1324"/>
      <c r="CE50" s="1324"/>
      <c r="CF50" s="1324" t="s">
        <v>564</v>
      </c>
      <c r="CG50" s="1324"/>
      <c r="CH50" s="1324"/>
      <c r="CI50" s="1324"/>
      <c r="CJ50" s="1324"/>
      <c r="CK50" s="1324"/>
      <c r="CL50" s="1324"/>
      <c r="CM50" s="1324"/>
      <c r="CN50" s="1324" t="s">
        <v>565</v>
      </c>
      <c r="CO50" s="1324"/>
      <c r="CP50" s="1324"/>
      <c r="CQ50" s="1324"/>
      <c r="CR50" s="1324"/>
      <c r="CS50" s="1324"/>
      <c r="CT50" s="1324"/>
      <c r="CU50" s="1324"/>
      <c r="CV50" s="1324" t="s">
        <v>566</v>
      </c>
      <c r="CW50" s="1324"/>
      <c r="CX50" s="1324"/>
      <c r="CY50" s="1324"/>
      <c r="CZ50" s="1324"/>
      <c r="DA50" s="1324"/>
      <c r="DB50" s="1324"/>
      <c r="DC50" s="1324"/>
    </row>
    <row r="51" spans="1:109" ht="13.5" customHeight="1" x14ac:dyDescent="0.15">
      <c r="B51" s="394"/>
      <c r="G51" s="1331"/>
      <c r="H51" s="1331"/>
      <c r="I51" s="1329"/>
      <c r="J51" s="1329"/>
      <c r="K51" s="1326"/>
      <c r="L51" s="1326"/>
      <c r="M51" s="1326"/>
      <c r="N51" s="1326"/>
      <c r="AM51" s="403"/>
      <c r="AN51" s="1327" t="s">
        <v>614</v>
      </c>
      <c r="AO51" s="1327"/>
      <c r="AP51" s="1327"/>
      <c r="AQ51" s="1327"/>
      <c r="AR51" s="1327"/>
      <c r="AS51" s="1327"/>
      <c r="AT51" s="1327"/>
      <c r="AU51" s="1327"/>
      <c r="AV51" s="1327"/>
      <c r="AW51" s="1327"/>
      <c r="AX51" s="1327"/>
      <c r="AY51" s="1327"/>
      <c r="AZ51" s="1327"/>
      <c r="BA51" s="1327"/>
      <c r="BB51" s="1327" t="s">
        <v>615</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8"/>
      <c r="BY51" s="1325"/>
      <c r="BZ51" s="1325"/>
      <c r="CA51" s="1325"/>
      <c r="CB51" s="1325"/>
      <c r="CC51" s="1325"/>
      <c r="CD51" s="1325"/>
      <c r="CE51" s="1325"/>
      <c r="CF51" s="1325">
        <v>30.5</v>
      </c>
      <c r="CG51" s="1325"/>
      <c r="CH51" s="1325"/>
      <c r="CI51" s="1325"/>
      <c r="CJ51" s="1325"/>
      <c r="CK51" s="1325"/>
      <c r="CL51" s="1325"/>
      <c r="CM51" s="1325"/>
      <c r="CN51" s="1325">
        <v>38.200000000000003</v>
      </c>
      <c r="CO51" s="1325"/>
      <c r="CP51" s="1325"/>
      <c r="CQ51" s="1325"/>
      <c r="CR51" s="1325"/>
      <c r="CS51" s="1325"/>
      <c r="CT51" s="1325"/>
      <c r="CU51" s="1325"/>
      <c r="CV51" s="1325">
        <v>23.4</v>
      </c>
      <c r="CW51" s="1325"/>
      <c r="CX51" s="1325"/>
      <c r="CY51" s="1325"/>
      <c r="CZ51" s="1325"/>
      <c r="DA51" s="1325"/>
      <c r="DB51" s="1325"/>
      <c r="DC51" s="1325"/>
    </row>
    <row r="52" spans="1:109" x14ac:dyDescent="0.15">
      <c r="B52" s="394"/>
      <c r="G52" s="1331"/>
      <c r="H52" s="1331"/>
      <c r="I52" s="1329"/>
      <c r="J52" s="1329"/>
      <c r="K52" s="1326"/>
      <c r="L52" s="1326"/>
      <c r="M52" s="1326"/>
      <c r="N52" s="1326"/>
      <c r="AM52" s="403"/>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2"/>
      <c r="B53" s="394"/>
      <c r="G53" s="1331"/>
      <c r="H53" s="1331"/>
      <c r="I53" s="1320"/>
      <c r="J53" s="1320"/>
      <c r="K53" s="1326"/>
      <c r="L53" s="1326"/>
      <c r="M53" s="1326"/>
      <c r="N53" s="1326"/>
      <c r="AM53" s="403"/>
      <c r="AN53" s="1327"/>
      <c r="AO53" s="1327"/>
      <c r="AP53" s="1327"/>
      <c r="AQ53" s="1327"/>
      <c r="AR53" s="1327"/>
      <c r="AS53" s="1327"/>
      <c r="AT53" s="1327"/>
      <c r="AU53" s="1327"/>
      <c r="AV53" s="1327"/>
      <c r="AW53" s="1327"/>
      <c r="AX53" s="1327"/>
      <c r="AY53" s="1327"/>
      <c r="AZ53" s="1327"/>
      <c r="BA53" s="1327"/>
      <c r="BB53" s="1327" t="s">
        <v>616</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8"/>
      <c r="BY53" s="1325"/>
      <c r="BZ53" s="1325"/>
      <c r="CA53" s="1325"/>
      <c r="CB53" s="1325"/>
      <c r="CC53" s="1325"/>
      <c r="CD53" s="1325"/>
      <c r="CE53" s="1325"/>
      <c r="CF53" s="1325">
        <v>51.3</v>
      </c>
      <c r="CG53" s="1325"/>
      <c r="CH53" s="1325"/>
      <c r="CI53" s="1325"/>
      <c r="CJ53" s="1325"/>
      <c r="CK53" s="1325"/>
      <c r="CL53" s="1325"/>
      <c r="CM53" s="1325"/>
      <c r="CN53" s="1325">
        <v>52.9</v>
      </c>
      <c r="CO53" s="1325"/>
      <c r="CP53" s="1325"/>
      <c r="CQ53" s="1325"/>
      <c r="CR53" s="1325"/>
      <c r="CS53" s="1325"/>
      <c r="CT53" s="1325"/>
      <c r="CU53" s="1325"/>
      <c r="CV53" s="1325">
        <v>51.9</v>
      </c>
      <c r="CW53" s="1325"/>
      <c r="CX53" s="1325"/>
      <c r="CY53" s="1325"/>
      <c r="CZ53" s="1325"/>
      <c r="DA53" s="1325"/>
      <c r="DB53" s="1325"/>
      <c r="DC53" s="1325"/>
    </row>
    <row r="54" spans="1:109" x14ac:dyDescent="0.15">
      <c r="A54" s="402"/>
      <c r="B54" s="394"/>
      <c r="G54" s="1331"/>
      <c r="H54" s="1331"/>
      <c r="I54" s="1320"/>
      <c r="J54" s="1320"/>
      <c r="K54" s="1326"/>
      <c r="L54" s="1326"/>
      <c r="M54" s="1326"/>
      <c r="N54" s="1326"/>
      <c r="AM54" s="403"/>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2"/>
      <c r="B55" s="394"/>
      <c r="G55" s="1320"/>
      <c r="H55" s="1320"/>
      <c r="I55" s="1320"/>
      <c r="J55" s="1320"/>
      <c r="K55" s="1326"/>
      <c r="L55" s="1326"/>
      <c r="M55" s="1326"/>
      <c r="N55" s="1326"/>
      <c r="AN55" s="1324" t="s">
        <v>617</v>
      </c>
      <c r="AO55" s="1324"/>
      <c r="AP55" s="1324"/>
      <c r="AQ55" s="1324"/>
      <c r="AR55" s="1324"/>
      <c r="AS55" s="1324"/>
      <c r="AT55" s="1324"/>
      <c r="AU55" s="1324"/>
      <c r="AV55" s="1324"/>
      <c r="AW55" s="1324"/>
      <c r="AX55" s="1324"/>
      <c r="AY55" s="1324"/>
      <c r="AZ55" s="1324"/>
      <c r="BA55" s="1324"/>
      <c r="BB55" s="1327" t="s">
        <v>618</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8"/>
      <c r="BY55" s="1325"/>
      <c r="BZ55" s="1325"/>
      <c r="CA55" s="1325"/>
      <c r="CB55" s="1325"/>
      <c r="CC55" s="1325"/>
      <c r="CD55" s="1325"/>
      <c r="CE55" s="1325"/>
      <c r="CF55" s="1325">
        <v>54.6</v>
      </c>
      <c r="CG55" s="1325"/>
      <c r="CH55" s="1325"/>
      <c r="CI55" s="1325"/>
      <c r="CJ55" s="1325"/>
      <c r="CK55" s="1325"/>
      <c r="CL55" s="1325"/>
      <c r="CM55" s="1325"/>
      <c r="CN55" s="1325">
        <v>53.2</v>
      </c>
      <c r="CO55" s="1325"/>
      <c r="CP55" s="1325"/>
      <c r="CQ55" s="1325"/>
      <c r="CR55" s="1325"/>
      <c r="CS55" s="1325"/>
      <c r="CT55" s="1325"/>
      <c r="CU55" s="1325"/>
      <c r="CV55" s="1325">
        <v>47.9</v>
      </c>
      <c r="CW55" s="1325"/>
      <c r="CX55" s="1325"/>
      <c r="CY55" s="1325"/>
      <c r="CZ55" s="1325"/>
      <c r="DA55" s="1325"/>
      <c r="DB55" s="1325"/>
      <c r="DC55" s="1325"/>
    </row>
    <row r="56" spans="1:109" x14ac:dyDescent="0.15">
      <c r="A56" s="402"/>
      <c r="B56" s="394"/>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2" customFormat="1" x14ac:dyDescent="0.15">
      <c r="B57" s="406"/>
      <c r="G57" s="1320"/>
      <c r="H57" s="1320"/>
      <c r="I57" s="1330"/>
      <c r="J57" s="1330"/>
      <c r="K57" s="1326"/>
      <c r="L57" s="1326"/>
      <c r="M57" s="1326"/>
      <c r="N57" s="1326"/>
      <c r="AM57" s="387"/>
      <c r="AN57" s="1324"/>
      <c r="AO57" s="1324"/>
      <c r="AP57" s="1324"/>
      <c r="AQ57" s="1324"/>
      <c r="AR57" s="1324"/>
      <c r="AS57" s="1324"/>
      <c r="AT57" s="1324"/>
      <c r="AU57" s="1324"/>
      <c r="AV57" s="1324"/>
      <c r="AW57" s="1324"/>
      <c r="AX57" s="1324"/>
      <c r="AY57" s="1324"/>
      <c r="AZ57" s="1324"/>
      <c r="BA57" s="1324"/>
      <c r="BB57" s="1327" t="s">
        <v>616</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8"/>
      <c r="BY57" s="1325"/>
      <c r="BZ57" s="1325"/>
      <c r="CA57" s="1325"/>
      <c r="CB57" s="1325"/>
      <c r="CC57" s="1325"/>
      <c r="CD57" s="1325"/>
      <c r="CE57" s="1325"/>
      <c r="CF57" s="1325">
        <v>58.3</v>
      </c>
      <c r="CG57" s="1325"/>
      <c r="CH57" s="1325"/>
      <c r="CI57" s="1325"/>
      <c r="CJ57" s="1325"/>
      <c r="CK57" s="1325"/>
      <c r="CL57" s="1325"/>
      <c r="CM57" s="1325"/>
      <c r="CN57" s="1325">
        <v>59.6</v>
      </c>
      <c r="CO57" s="1325"/>
      <c r="CP57" s="1325"/>
      <c r="CQ57" s="1325"/>
      <c r="CR57" s="1325"/>
      <c r="CS57" s="1325"/>
      <c r="CT57" s="1325"/>
      <c r="CU57" s="1325"/>
      <c r="CV57" s="1325">
        <v>60.5</v>
      </c>
      <c r="CW57" s="1325"/>
      <c r="CX57" s="1325"/>
      <c r="CY57" s="1325"/>
      <c r="CZ57" s="1325"/>
      <c r="DA57" s="1325"/>
      <c r="DB57" s="1325"/>
      <c r="DC57" s="1325"/>
      <c r="DD57" s="407"/>
      <c r="DE57" s="406"/>
    </row>
    <row r="58" spans="1:109" s="402" customFormat="1" x14ac:dyDescent="0.15">
      <c r="A58" s="387"/>
      <c r="B58" s="406"/>
      <c r="G58" s="1320"/>
      <c r="H58" s="1320"/>
      <c r="I58" s="1330"/>
      <c r="J58" s="1330"/>
      <c r="K58" s="1326"/>
      <c r="L58" s="1326"/>
      <c r="M58" s="1326"/>
      <c r="N58" s="1326"/>
      <c r="AM58" s="387"/>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1" t="s">
        <v>624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4"/>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4"/>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4"/>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4"/>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613</v>
      </c>
    </row>
    <row r="72" spans="2:107" x14ac:dyDescent="0.15">
      <c r="B72" s="394"/>
      <c r="G72" s="1320"/>
      <c r="H72" s="1320"/>
      <c r="I72" s="1320"/>
      <c r="J72" s="1320"/>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562</v>
      </c>
      <c r="BQ72" s="1324"/>
      <c r="BR72" s="1324"/>
      <c r="BS72" s="1324"/>
      <c r="BT72" s="1324"/>
      <c r="BU72" s="1324"/>
      <c r="BV72" s="1324"/>
      <c r="BW72" s="1324"/>
      <c r="BX72" s="1324" t="s">
        <v>563</v>
      </c>
      <c r="BY72" s="1324"/>
      <c r="BZ72" s="1324"/>
      <c r="CA72" s="1324"/>
      <c r="CB72" s="1324"/>
      <c r="CC72" s="1324"/>
      <c r="CD72" s="1324"/>
      <c r="CE72" s="1324"/>
      <c r="CF72" s="1324" t="s">
        <v>564</v>
      </c>
      <c r="CG72" s="1324"/>
      <c r="CH72" s="1324"/>
      <c r="CI72" s="1324"/>
      <c r="CJ72" s="1324"/>
      <c r="CK72" s="1324"/>
      <c r="CL72" s="1324"/>
      <c r="CM72" s="1324"/>
      <c r="CN72" s="1324" t="s">
        <v>565</v>
      </c>
      <c r="CO72" s="1324"/>
      <c r="CP72" s="1324"/>
      <c r="CQ72" s="1324"/>
      <c r="CR72" s="1324"/>
      <c r="CS72" s="1324"/>
      <c r="CT72" s="1324"/>
      <c r="CU72" s="1324"/>
      <c r="CV72" s="1324" t="s">
        <v>566</v>
      </c>
      <c r="CW72" s="1324"/>
      <c r="CX72" s="1324"/>
      <c r="CY72" s="1324"/>
      <c r="CZ72" s="1324"/>
      <c r="DA72" s="1324"/>
      <c r="DB72" s="1324"/>
      <c r="DC72" s="1324"/>
    </row>
    <row r="73" spans="2:107" x14ac:dyDescent="0.15">
      <c r="B73" s="394"/>
      <c r="G73" s="1331"/>
      <c r="H73" s="1331"/>
      <c r="I73" s="1331"/>
      <c r="J73" s="1331"/>
      <c r="K73" s="1332"/>
      <c r="L73" s="1332"/>
      <c r="M73" s="1332"/>
      <c r="N73" s="1332"/>
      <c r="AM73" s="403"/>
      <c r="AN73" s="1327" t="s">
        <v>614</v>
      </c>
      <c r="AO73" s="1327"/>
      <c r="AP73" s="1327"/>
      <c r="AQ73" s="1327"/>
      <c r="AR73" s="1327"/>
      <c r="AS73" s="1327"/>
      <c r="AT73" s="1327"/>
      <c r="AU73" s="1327"/>
      <c r="AV73" s="1327"/>
      <c r="AW73" s="1327"/>
      <c r="AX73" s="1327"/>
      <c r="AY73" s="1327"/>
      <c r="AZ73" s="1327"/>
      <c r="BA73" s="1327"/>
      <c r="BB73" s="1327" t="s">
        <v>618</v>
      </c>
      <c r="BC73" s="1327"/>
      <c r="BD73" s="1327"/>
      <c r="BE73" s="1327"/>
      <c r="BF73" s="1327"/>
      <c r="BG73" s="1327"/>
      <c r="BH73" s="1327"/>
      <c r="BI73" s="1327"/>
      <c r="BJ73" s="1327"/>
      <c r="BK73" s="1327"/>
      <c r="BL73" s="1327"/>
      <c r="BM73" s="1327"/>
      <c r="BN73" s="1327"/>
      <c r="BO73" s="1327"/>
      <c r="BP73" s="1325">
        <v>3.9</v>
      </c>
      <c r="BQ73" s="1325"/>
      <c r="BR73" s="1325"/>
      <c r="BS73" s="1325"/>
      <c r="BT73" s="1325"/>
      <c r="BU73" s="1325"/>
      <c r="BV73" s="1325"/>
      <c r="BW73" s="1325"/>
      <c r="BX73" s="1325">
        <v>36.4</v>
      </c>
      <c r="BY73" s="1325"/>
      <c r="BZ73" s="1325"/>
      <c r="CA73" s="1325"/>
      <c r="CB73" s="1325"/>
      <c r="CC73" s="1325"/>
      <c r="CD73" s="1325"/>
      <c r="CE73" s="1325"/>
      <c r="CF73" s="1325">
        <v>30.5</v>
      </c>
      <c r="CG73" s="1325"/>
      <c r="CH73" s="1325"/>
      <c r="CI73" s="1325"/>
      <c r="CJ73" s="1325"/>
      <c r="CK73" s="1325"/>
      <c r="CL73" s="1325"/>
      <c r="CM73" s="1325"/>
      <c r="CN73" s="1325">
        <v>38.200000000000003</v>
      </c>
      <c r="CO73" s="1325"/>
      <c r="CP73" s="1325"/>
      <c r="CQ73" s="1325"/>
      <c r="CR73" s="1325"/>
      <c r="CS73" s="1325"/>
      <c r="CT73" s="1325"/>
      <c r="CU73" s="1325"/>
      <c r="CV73" s="1325">
        <v>23.4</v>
      </c>
      <c r="CW73" s="1325"/>
      <c r="CX73" s="1325"/>
      <c r="CY73" s="1325"/>
      <c r="CZ73" s="1325"/>
      <c r="DA73" s="1325"/>
      <c r="DB73" s="1325"/>
      <c r="DC73" s="1325"/>
    </row>
    <row r="74" spans="2:107" x14ac:dyDescent="0.15">
      <c r="B74" s="394"/>
      <c r="G74" s="1331"/>
      <c r="H74" s="1331"/>
      <c r="I74" s="1331"/>
      <c r="J74" s="1331"/>
      <c r="K74" s="1332"/>
      <c r="L74" s="1332"/>
      <c r="M74" s="1332"/>
      <c r="N74" s="1332"/>
      <c r="AM74" s="403"/>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4"/>
      <c r="G75" s="1331"/>
      <c r="H75" s="1331"/>
      <c r="I75" s="1320"/>
      <c r="J75" s="1320"/>
      <c r="K75" s="1326"/>
      <c r="L75" s="1326"/>
      <c r="M75" s="1326"/>
      <c r="N75" s="1326"/>
      <c r="AM75" s="403"/>
      <c r="AN75" s="1327"/>
      <c r="AO75" s="1327"/>
      <c r="AP75" s="1327"/>
      <c r="AQ75" s="1327"/>
      <c r="AR75" s="1327"/>
      <c r="AS75" s="1327"/>
      <c r="AT75" s="1327"/>
      <c r="AU75" s="1327"/>
      <c r="AV75" s="1327"/>
      <c r="AW75" s="1327"/>
      <c r="AX75" s="1327"/>
      <c r="AY75" s="1327"/>
      <c r="AZ75" s="1327"/>
      <c r="BA75" s="1327"/>
      <c r="BB75" s="1327" t="s">
        <v>620</v>
      </c>
      <c r="BC75" s="1327"/>
      <c r="BD75" s="1327"/>
      <c r="BE75" s="1327"/>
      <c r="BF75" s="1327"/>
      <c r="BG75" s="1327"/>
      <c r="BH75" s="1327"/>
      <c r="BI75" s="1327"/>
      <c r="BJ75" s="1327"/>
      <c r="BK75" s="1327"/>
      <c r="BL75" s="1327"/>
      <c r="BM75" s="1327"/>
      <c r="BN75" s="1327"/>
      <c r="BO75" s="1327"/>
      <c r="BP75" s="1325">
        <v>10.1</v>
      </c>
      <c r="BQ75" s="1325"/>
      <c r="BR75" s="1325"/>
      <c r="BS75" s="1325"/>
      <c r="BT75" s="1325"/>
      <c r="BU75" s="1325"/>
      <c r="BV75" s="1325"/>
      <c r="BW75" s="1325"/>
      <c r="BX75" s="1325">
        <v>10</v>
      </c>
      <c r="BY75" s="1325"/>
      <c r="BZ75" s="1325"/>
      <c r="CA75" s="1325"/>
      <c r="CB75" s="1325"/>
      <c r="CC75" s="1325"/>
      <c r="CD75" s="1325"/>
      <c r="CE75" s="1325"/>
      <c r="CF75" s="1325">
        <v>9.3000000000000007</v>
      </c>
      <c r="CG75" s="1325"/>
      <c r="CH75" s="1325"/>
      <c r="CI75" s="1325"/>
      <c r="CJ75" s="1325"/>
      <c r="CK75" s="1325"/>
      <c r="CL75" s="1325"/>
      <c r="CM75" s="1325"/>
      <c r="CN75" s="1325">
        <v>8.8000000000000007</v>
      </c>
      <c r="CO75" s="1325"/>
      <c r="CP75" s="1325"/>
      <c r="CQ75" s="1325"/>
      <c r="CR75" s="1325"/>
      <c r="CS75" s="1325"/>
      <c r="CT75" s="1325"/>
      <c r="CU75" s="1325"/>
      <c r="CV75" s="1325">
        <v>8</v>
      </c>
      <c r="CW75" s="1325"/>
      <c r="CX75" s="1325"/>
      <c r="CY75" s="1325"/>
      <c r="CZ75" s="1325"/>
      <c r="DA75" s="1325"/>
      <c r="DB75" s="1325"/>
      <c r="DC75" s="1325"/>
    </row>
    <row r="76" spans="2:107" x14ac:dyDescent="0.15">
      <c r="B76" s="394"/>
      <c r="G76" s="1331"/>
      <c r="H76" s="1331"/>
      <c r="I76" s="1320"/>
      <c r="J76" s="1320"/>
      <c r="K76" s="1326"/>
      <c r="L76" s="1326"/>
      <c r="M76" s="1326"/>
      <c r="N76" s="1326"/>
      <c r="AM76" s="403"/>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4"/>
      <c r="G77" s="1320"/>
      <c r="H77" s="1320"/>
      <c r="I77" s="1320"/>
      <c r="J77" s="1320"/>
      <c r="K77" s="1332"/>
      <c r="L77" s="1332"/>
      <c r="M77" s="1332"/>
      <c r="N77" s="1332"/>
      <c r="AN77" s="1324" t="s">
        <v>617</v>
      </c>
      <c r="AO77" s="1324"/>
      <c r="AP77" s="1324"/>
      <c r="AQ77" s="1324"/>
      <c r="AR77" s="1324"/>
      <c r="AS77" s="1324"/>
      <c r="AT77" s="1324"/>
      <c r="AU77" s="1324"/>
      <c r="AV77" s="1324"/>
      <c r="AW77" s="1324"/>
      <c r="AX77" s="1324"/>
      <c r="AY77" s="1324"/>
      <c r="AZ77" s="1324"/>
      <c r="BA77" s="1324"/>
      <c r="BB77" s="1327" t="s">
        <v>618</v>
      </c>
      <c r="BC77" s="1327"/>
      <c r="BD77" s="1327"/>
      <c r="BE77" s="1327"/>
      <c r="BF77" s="1327"/>
      <c r="BG77" s="1327"/>
      <c r="BH77" s="1327"/>
      <c r="BI77" s="1327"/>
      <c r="BJ77" s="1327"/>
      <c r="BK77" s="1327"/>
      <c r="BL77" s="1327"/>
      <c r="BM77" s="1327"/>
      <c r="BN77" s="1327"/>
      <c r="BO77" s="1327"/>
      <c r="BP77" s="1325">
        <v>60.8</v>
      </c>
      <c r="BQ77" s="1325"/>
      <c r="BR77" s="1325"/>
      <c r="BS77" s="1325"/>
      <c r="BT77" s="1325"/>
      <c r="BU77" s="1325"/>
      <c r="BV77" s="1325"/>
      <c r="BW77" s="1325"/>
      <c r="BX77" s="1325">
        <v>58.5</v>
      </c>
      <c r="BY77" s="1325"/>
      <c r="BZ77" s="1325"/>
      <c r="CA77" s="1325"/>
      <c r="CB77" s="1325"/>
      <c r="CC77" s="1325"/>
      <c r="CD77" s="1325"/>
      <c r="CE77" s="1325"/>
      <c r="CF77" s="1325">
        <v>54.6</v>
      </c>
      <c r="CG77" s="1325"/>
      <c r="CH77" s="1325"/>
      <c r="CI77" s="1325"/>
      <c r="CJ77" s="1325"/>
      <c r="CK77" s="1325"/>
      <c r="CL77" s="1325"/>
      <c r="CM77" s="1325"/>
      <c r="CN77" s="1325">
        <v>53.2</v>
      </c>
      <c r="CO77" s="1325"/>
      <c r="CP77" s="1325"/>
      <c r="CQ77" s="1325"/>
      <c r="CR77" s="1325"/>
      <c r="CS77" s="1325"/>
      <c r="CT77" s="1325"/>
      <c r="CU77" s="1325"/>
      <c r="CV77" s="1325">
        <v>47.9</v>
      </c>
      <c r="CW77" s="1325"/>
      <c r="CX77" s="1325"/>
      <c r="CY77" s="1325"/>
      <c r="CZ77" s="1325"/>
      <c r="DA77" s="1325"/>
      <c r="DB77" s="1325"/>
      <c r="DC77" s="1325"/>
    </row>
    <row r="78" spans="2:107" x14ac:dyDescent="0.15">
      <c r="B78" s="394"/>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4"/>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620</v>
      </c>
      <c r="BC79" s="1327"/>
      <c r="BD79" s="1327"/>
      <c r="BE79" s="1327"/>
      <c r="BF79" s="1327"/>
      <c r="BG79" s="1327"/>
      <c r="BH79" s="1327"/>
      <c r="BI79" s="1327"/>
      <c r="BJ79" s="1327"/>
      <c r="BK79" s="1327"/>
      <c r="BL79" s="1327"/>
      <c r="BM79" s="1327"/>
      <c r="BN79" s="1327"/>
      <c r="BO79" s="1327"/>
      <c r="BP79" s="1325">
        <v>11.1</v>
      </c>
      <c r="BQ79" s="1325"/>
      <c r="BR79" s="1325"/>
      <c r="BS79" s="1325"/>
      <c r="BT79" s="1325"/>
      <c r="BU79" s="1325"/>
      <c r="BV79" s="1325"/>
      <c r="BW79" s="1325"/>
      <c r="BX79" s="1325">
        <v>10.7</v>
      </c>
      <c r="BY79" s="1325"/>
      <c r="BZ79" s="1325"/>
      <c r="CA79" s="1325"/>
      <c r="CB79" s="1325"/>
      <c r="CC79" s="1325"/>
      <c r="CD79" s="1325"/>
      <c r="CE79" s="1325"/>
      <c r="CF79" s="1325">
        <v>10</v>
      </c>
      <c r="CG79" s="1325"/>
      <c r="CH79" s="1325"/>
      <c r="CI79" s="1325"/>
      <c r="CJ79" s="1325"/>
      <c r="CK79" s="1325"/>
      <c r="CL79" s="1325"/>
      <c r="CM79" s="1325"/>
      <c r="CN79" s="1325">
        <v>9.8000000000000007</v>
      </c>
      <c r="CO79" s="1325"/>
      <c r="CP79" s="1325"/>
      <c r="CQ79" s="1325"/>
      <c r="CR79" s="1325"/>
      <c r="CS79" s="1325"/>
      <c r="CT79" s="1325"/>
      <c r="CU79" s="1325"/>
      <c r="CV79" s="1325">
        <v>9.6</v>
      </c>
      <c r="CW79" s="1325"/>
      <c r="CX79" s="1325"/>
      <c r="CY79" s="1325"/>
      <c r="CZ79" s="1325"/>
      <c r="DA79" s="1325"/>
      <c r="DB79" s="1325"/>
      <c r="DC79" s="1325"/>
    </row>
    <row r="80" spans="2:107" x14ac:dyDescent="0.15">
      <c r="B80" s="394"/>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GdJ/eExtlS2QHrohtTTkybBCHA/4dLew6dLKoZccDibCAo7EqjxToI77QkFYHkckS+e98wciaq2ctBjGiVUFw==" saltValue="gvlYgWVySVTHO5iqnPrh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iXwBsnQFx1EpCSCEerAozHixfXl30A02P0R3lNrmialvExKbiTJU7SWxlcT7euXmm6JFjtYU67cErv557PNpQ==" saltValue="zqYuG/3Eayzq8te+fbqe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nIGiLeZETyVIo6yP1bFsoAZK3/FmO2dTQhsS8reY7YyHcg3L0kr/TRZckEo9BvBydCloSj3wfNq2TP5l07W8A==" saltValue="wGXA67Y9fX9hCsYrA9mV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132034</v>
      </c>
      <c r="E3" s="161"/>
      <c r="F3" s="162">
        <v>106614</v>
      </c>
      <c r="G3" s="163"/>
      <c r="H3" s="164"/>
    </row>
    <row r="4" spans="1:8" x14ac:dyDescent="0.15">
      <c r="A4" s="165"/>
      <c r="B4" s="166"/>
      <c r="C4" s="167"/>
      <c r="D4" s="168">
        <v>82087</v>
      </c>
      <c r="E4" s="169"/>
      <c r="F4" s="170">
        <v>45545</v>
      </c>
      <c r="G4" s="171"/>
      <c r="H4" s="172"/>
    </row>
    <row r="5" spans="1:8" x14ac:dyDescent="0.15">
      <c r="A5" s="153" t="s">
        <v>554</v>
      </c>
      <c r="B5" s="158"/>
      <c r="C5" s="159"/>
      <c r="D5" s="160">
        <v>143759</v>
      </c>
      <c r="E5" s="161"/>
      <c r="F5" s="162">
        <v>85459</v>
      </c>
      <c r="G5" s="163"/>
      <c r="H5" s="164"/>
    </row>
    <row r="6" spans="1:8" x14ac:dyDescent="0.15">
      <c r="A6" s="165"/>
      <c r="B6" s="166"/>
      <c r="C6" s="167"/>
      <c r="D6" s="168">
        <v>80499</v>
      </c>
      <c r="E6" s="169"/>
      <c r="F6" s="170">
        <v>44378</v>
      </c>
      <c r="G6" s="171"/>
      <c r="H6" s="172"/>
    </row>
    <row r="7" spans="1:8" x14ac:dyDescent="0.15">
      <c r="A7" s="153" t="s">
        <v>555</v>
      </c>
      <c r="B7" s="158"/>
      <c r="C7" s="159"/>
      <c r="D7" s="160">
        <v>65516</v>
      </c>
      <c r="E7" s="161"/>
      <c r="F7" s="162">
        <v>83280</v>
      </c>
      <c r="G7" s="163"/>
      <c r="H7" s="164"/>
    </row>
    <row r="8" spans="1:8" x14ac:dyDescent="0.15">
      <c r="A8" s="165"/>
      <c r="B8" s="166"/>
      <c r="C8" s="167"/>
      <c r="D8" s="168">
        <v>40286</v>
      </c>
      <c r="E8" s="169"/>
      <c r="F8" s="170">
        <v>43123</v>
      </c>
      <c r="G8" s="171"/>
      <c r="H8" s="172"/>
    </row>
    <row r="9" spans="1:8" x14ac:dyDescent="0.15">
      <c r="A9" s="153" t="s">
        <v>556</v>
      </c>
      <c r="B9" s="158"/>
      <c r="C9" s="159"/>
      <c r="D9" s="160">
        <v>113179</v>
      </c>
      <c r="E9" s="161"/>
      <c r="F9" s="162">
        <v>88968</v>
      </c>
      <c r="G9" s="163"/>
      <c r="H9" s="164"/>
    </row>
    <row r="10" spans="1:8" x14ac:dyDescent="0.15">
      <c r="A10" s="165"/>
      <c r="B10" s="166"/>
      <c r="C10" s="167"/>
      <c r="D10" s="168">
        <v>68507</v>
      </c>
      <c r="E10" s="169"/>
      <c r="F10" s="170">
        <v>45482</v>
      </c>
      <c r="G10" s="171"/>
      <c r="H10" s="172"/>
    </row>
    <row r="11" spans="1:8" x14ac:dyDescent="0.15">
      <c r="A11" s="153" t="s">
        <v>557</v>
      </c>
      <c r="B11" s="158"/>
      <c r="C11" s="159"/>
      <c r="D11" s="160">
        <v>56330</v>
      </c>
      <c r="E11" s="161"/>
      <c r="F11" s="162">
        <v>85173</v>
      </c>
      <c r="G11" s="163"/>
      <c r="H11" s="164"/>
    </row>
    <row r="12" spans="1:8" x14ac:dyDescent="0.15">
      <c r="A12" s="165"/>
      <c r="B12" s="166"/>
      <c r="C12" s="173"/>
      <c r="D12" s="168">
        <v>32408</v>
      </c>
      <c r="E12" s="169"/>
      <c r="F12" s="170">
        <v>43913</v>
      </c>
      <c r="G12" s="171"/>
      <c r="H12" s="172"/>
    </row>
    <row r="13" spans="1:8" x14ac:dyDescent="0.15">
      <c r="A13" s="153"/>
      <c r="B13" s="158"/>
      <c r="C13" s="174"/>
      <c r="D13" s="175">
        <v>102164</v>
      </c>
      <c r="E13" s="176"/>
      <c r="F13" s="177">
        <v>89899</v>
      </c>
      <c r="G13" s="178"/>
      <c r="H13" s="164"/>
    </row>
    <row r="14" spans="1:8" x14ac:dyDescent="0.15">
      <c r="A14" s="165"/>
      <c r="B14" s="166"/>
      <c r="C14" s="167"/>
      <c r="D14" s="168">
        <v>60757</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5.09</v>
      </c>
      <c r="C19" s="179">
        <f>ROUND(VALUE(SUBSTITUTE(実質収支比率等に係る経年分析!G$48,"▲","-")),2)</f>
        <v>5.6</v>
      </c>
      <c r="D19" s="179">
        <f>ROUND(VALUE(SUBSTITUTE(実質収支比率等に係る経年分析!H$48,"▲","-")),2)</f>
        <v>5.78</v>
      </c>
      <c r="E19" s="179">
        <f>ROUND(VALUE(SUBSTITUTE(実質収支比率等に係る経年分析!I$48,"▲","-")),2)</f>
        <v>5.28</v>
      </c>
      <c r="F19" s="179">
        <f>ROUND(VALUE(SUBSTITUTE(実質収支比率等に係る経年分析!J$48,"▲","-")),2)</f>
        <v>5.51</v>
      </c>
    </row>
    <row r="20" spans="1:11" x14ac:dyDescent="0.15">
      <c r="A20" s="179" t="s">
        <v>55</v>
      </c>
      <c r="B20" s="179">
        <f>ROUND(VALUE(SUBSTITUTE(実質収支比率等に係る経年分析!F$47,"▲","-")),2)</f>
        <v>22.62</v>
      </c>
      <c r="C20" s="179">
        <f>ROUND(VALUE(SUBSTITUTE(実質収支比率等に係る経年分析!G$47,"▲","-")),2)</f>
        <v>24.96</v>
      </c>
      <c r="D20" s="179">
        <f>ROUND(VALUE(SUBSTITUTE(実質収支比率等に係る経年分析!H$47,"▲","-")),2)</f>
        <v>26.13</v>
      </c>
      <c r="E20" s="179">
        <f>ROUND(VALUE(SUBSTITUTE(実質収支比率等に係る経年分析!I$47,"▲","-")),2)</f>
        <v>24.57</v>
      </c>
      <c r="F20" s="179">
        <f>ROUND(VALUE(SUBSTITUTE(実質収支比率等に係る経年分析!J$47,"▲","-")),2)</f>
        <v>24.84</v>
      </c>
    </row>
    <row r="21" spans="1:11" x14ac:dyDescent="0.15">
      <c r="A21" s="179" t="s">
        <v>56</v>
      </c>
      <c r="B21" s="179">
        <f>IF(ISNUMBER(VALUE(SUBSTITUTE(実質収支比率等に係る経年分析!F$49,"▲","-"))),ROUND(VALUE(SUBSTITUTE(実質収支比率等に係る経年分析!F$49,"▲","-")),2),NA())</f>
        <v>-2.77</v>
      </c>
      <c r="C21" s="179">
        <f>IF(ISNUMBER(VALUE(SUBSTITUTE(実質収支比率等に係る経年分析!G$49,"▲","-"))),ROUND(VALUE(SUBSTITUTE(実質収支比率等に係る経年分析!G$49,"▲","-")),2),NA())</f>
        <v>0.53</v>
      </c>
      <c r="D21" s="179">
        <f>IF(ISNUMBER(VALUE(SUBSTITUTE(実質収支比率等に係る経年分析!H$49,"▲","-"))),ROUND(VALUE(SUBSTITUTE(実質収支比率等に係る経年分析!H$49,"▲","-")),2),NA())</f>
        <v>-1.33</v>
      </c>
      <c r="E21" s="179">
        <f>IF(ISNUMBER(VALUE(SUBSTITUTE(実質収支比率等に係る経年分析!I$49,"▲","-"))),ROUND(VALUE(SUBSTITUTE(実質収支比率等に係る経年分析!I$49,"▲","-")),2),NA())</f>
        <v>-5.15</v>
      </c>
      <c r="F21" s="179">
        <f>IF(ISNUMBER(VALUE(SUBSTITUTE(実質収支比率等に係る経年分析!J$49,"▲","-"))),ROUND(VALUE(SUBSTITUTE(実質収支比率等に係る経年分析!J$49,"▲","-")),2),NA())</f>
        <v>-1.77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0.96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1.1499999999999999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小諸公園事業特別会計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0.28999999999999998</v>
      </c>
    </row>
    <row r="30" spans="1:11" x14ac:dyDescent="0.15">
      <c r="A30" s="180" t="str">
        <f>IF(連結実質赤字比率に係る赤字・黒字の構成分析!C$40="",NA(),連結実質赤字比率に係る赤字・黒字の構成分析!C$40)</f>
        <v>小諸市国民健康保険事業特別会計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0.74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1.35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2.33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0.35</v>
      </c>
    </row>
    <row r="31" spans="1:11" x14ac:dyDescent="0.15">
      <c r="A31" s="180" t="str">
        <f>IF(連結実質赤字比率に係る赤字・黒字の構成分析!C$39="",NA(),連結実質赤字比率に係る赤字・黒字の構成分析!C$39)</f>
        <v>小諸市住宅新築資金等貸付事業特別会計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0.57999999999999996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0.79</v>
      </c>
    </row>
    <row r="32" spans="1:11" x14ac:dyDescent="0.15">
      <c r="A32" s="180" t="str">
        <f>IF(連結実質赤字比率に係る赤字・黒字の構成分析!C$38="",NA(),連結実質赤字比率に係る赤字・黒字の構成分析!C$38)</f>
        <v>小諸市農業集落排水事業会計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1.17</v>
      </c>
    </row>
    <row r="33" spans="1:16" x14ac:dyDescent="0.15">
      <c r="A33" s="180" t="str">
        <f>IF(連結実質赤字比率に係る赤字・黒字の構成分析!C$37="",NA(),連結実質赤字比率に係る赤字・黒字の構成分析!C$37)</f>
        <v>小諸市介護保険事業特別会計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2.2799999999999998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4.5999999999999996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5.15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4.71</v>
      </c>
    </row>
    <row r="35" spans="1:16" x14ac:dyDescent="0.15">
      <c r="A35" s="180" t="str">
        <f>IF(連結実質赤字比率に係る赤字・黒字の構成分析!C$35="",NA(),連結実質赤字比率に係る赤字・黒字の構成分析!C$35)</f>
        <v>小諸市公共下水道事業会計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7.56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9.0399999999999991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9.4499999999999993</v>
      </c>
    </row>
    <row r="36" spans="1:16" x14ac:dyDescent="0.15">
      <c r="A36" s="180" t="str">
        <f>IF(連結実質赤字比率に係る赤字・黒字の構成分析!C$34="",NA(),連結実質赤字比率に係る赤字・黒字の構成分析!C$34)</f>
        <v>小諸市水道事業会計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17.53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19.62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20.78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22.26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1802</v>
      </c>
      <c r="E42" s="181"/>
      <c r="F42" s="181"/>
      <c r="G42" s="181">
        <f>'実質公債費比率（分子）の構造'!L$52</f>
        <v>1734</v>
      </c>
      <c r="H42" s="181"/>
      <c r="I42" s="181"/>
      <c r="J42" s="181">
        <f>'実質公債費比率（分子）の構造'!M$52</f>
        <v>1728</v>
      </c>
      <c r="K42" s="181"/>
      <c r="L42" s="181"/>
      <c r="M42" s="181">
        <f>'実質公債費比率（分子）の構造'!N$52</f>
        <v>1638</v>
      </c>
      <c r="N42" s="181"/>
      <c r="O42" s="181"/>
      <c r="P42" s="181">
        <f>'実質公債費比率（分子）の構造'!O$52</f>
        <v>1631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v>
      </c>
      <c r="C44" s="181"/>
      <c r="D44" s="181"/>
      <c r="E44" s="181">
        <f>'実質公債費比率（分子）の構造'!L$50</f>
        <v>1</v>
      </c>
      <c r="F44" s="181"/>
      <c r="G44" s="181"/>
      <c r="H44" s="181">
        <f>'実質公債費比率（分子）の構造'!M$50</f>
        <v>1</v>
      </c>
      <c r="I44" s="181"/>
      <c r="J44" s="181"/>
      <c r="K44" s="181">
        <f>'実質公債費比率（分子）の構造'!N$50</f>
        <v>0</v>
      </c>
      <c r="L44" s="181"/>
      <c r="M44" s="181"/>
      <c r="N44" s="181">
        <f>'実質公債費比率（分子）の構造'!O$50</f>
        <v>3</v>
      </c>
      <c r="O44" s="181"/>
      <c r="P44" s="181"/>
    </row>
    <row r="45" spans="1:16" x14ac:dyDescent="0.15">
      <c r="A45" s="181" t="s">
        <v>66</v>
      </c>
      <c r="B45" s="181">
        <f>'実質公債費比率（分子）の構造'!K$49</f>
        <v>116</v>
      </c>
      <c r="C45" s="181"/>
      <c r="D45" s="181"/>
      <c r="E45" s="181">
        <f>'実質公債費比率（分子）の構造'!L$49</f>
        <v>113</v>
      </c>
      <c r="F45" s="181"/>
      <c r="G45" s="181"/>
      <c r="H45" s="181">
        <f>'実質公債費比率（分子）の構造'!M$49</f>
        <v>113</v>
      </c>
      <c r="I45" s="181"/>
      <c r="J45" s="181"/>
      <c r="K45" s="181">
        <f>'実質公債費比率（分子）の構造'!N$49</f>
        <v>112</v>
      </c>
      <c r="L45" s="181"/>
      <c r="M45" s="181"/>
      <c r="N45" s="181">
        <f>'実質公債費比率（分子）の構造'!O$49</f>
        <v>96</v>
      </c>
      <c r="O45" s="181"/>
      <c r="P45" s="181"/>
    </row>
    <row r="46" spans="1:16" x14ac:dyDescent="0.15">
      <c r="A46" s="181" t="s">
        <v>67</v>
      </c>
      <c r="B46" s="181">
        <f>'実質公債費比率（分子）の構造'!K$48</f>
        <v>932</v>
      </c>
      <c r="C46" s="181"/>
      <c r="D46" s="181"/>
      <c r="E46" s="181">
        <f>'実質公債費比率（分子）の構造'!L$48</f>
        <v>937</v>
      </c>
      <c r="F46" s="181"/>
      <c r="G46" s="181"/>
      <c r="H46" s="181">
        <f>'実質公債費比率（分子）の構造'!M$48</f>
        <v>703</v>
      </c>
      <c r="I46" s="181"/>
      <c r="J46" s="181"/>
      <c r="K46" s="181">
        <f>'実質公債費比率（分子）の構造'!N$48</f>
        <v>647</v>
      </c>
      <c r="L46" s="181"/>
      <c r="M46" s="181"/>
      <c r="N46" s="181">
        <f>'実質公債費比率（分子）の構造'!O$48</f>
        <v>610</v>
      </c>
      <c r="O46" s="181"/>
      <c r="P46" s="181"/>
    </row>
    <row r="47" spans="1:16" x14ac:dyDescent="0.15">
      <c r="A47" s="181" t="s">
        <v>68</v>
      </c>
      <c r="B47" s="181">
        <f>'実質公債費比率（分子）の構造'!K$47</f>
        <v>3</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1638</v>
      </c>
      <c r="C49" s="181"/>
      <c r="D49" s="181"/>
      <c r="E49" s="181">
        <f>'実質公債費比率（分子）の構造'!L$45</f>
        <v>1533</v>
      </c>
      <c r="F49" s="181"/>
      <c r="G49" s="181"/>
      <c r="H49" s="181">
        <f>'実質公債費比率（分子）の構造'!M$45</f>
        <v>1562</v>
      </c>
      <c r="I49" s="181"/>
      <c r="J49" s="181"/>
      <c r="K49" s="181">
        <f>'実質公債費比率（分子）の構造'!N$45</f>
        <v>1653</v>
      </c>
      <c r="L49" s="181"/>
      <c r="M49" s="181"/>
      <c r="N49" s="181">
        <f>'実質公債費比率（分子）の構造'!O$45</f>
        <v>1562</v>
      </c>
      <c r="O49" s="181"/>
      <c r="P49" s="181"/>
    </row>
    <row r="50" spans="1:16" x14ac:dyDescent="0.15">
      <c r="A50" s="181" t="s">
        <v>71</v>
      </c>
      <c r="B50" s="181" t="e">
        <f>NA()</f>
        <v>#N/A</v>
      </c>
      <c r="C50" s="181">
        <f>IF(ISNUMBER('実質公債費比率（分子）の構造'!K$53),'実質公債費比率（分子）の構造'!K$53,NA())</f>
        <v>889</v>
      </c>
      <c r="D50" s="181" t="e">
        <f>NA()</f>
        <v>#N/A</v>
      </c>
      <c r="E50" s="181" t="e">
        <f>NA()</f>
        <v>#N/A</v>
      </c>
      <c r="F50" s="181">
        <f>IF(ISNUMBER('実質公債費比率（分子）の構造'!L$53),'実質公債費比率（分子）の構造'!L$53,NA())</f>
        <v>850</v>
      </c>
      <c r="G50" s="181" t="e">
        <f>NA()</f>
        <v>#N/A</v>
      </c>
      <c r="H50" s="181" t="e">
        <f>NA()</f>
        <v>#N/A</v>
      </c>
      <c r="I50" s="181">
        <f>IF(ISNUMBER('実質公債費比率（分子）の構造'!M$53),'実質公債費比率（分子）の構造'!M$53,NA())</f>
        <v>651</v>
      </c>
      <c r="J50" s="181" t="e">
        <f>NA()</f>
        <v>#N/A</v>
      </c>
      <c r="K50" s="181" t="e">
        <f>NA()</f>
        <v>#N/A</v>
      </c>
      <c r="L50" s="181">
        <f>IF(ISNUMBER('実質公債費比率（分子）の構造'!N$53),'実質公債費比率（分子）の構造'!N$53,NA())</f>
        <v>774</v>
      </c>
      <c r="M50" s="181" t="e">
        <f>NA()</f>
        <v>#N/A</v>
      </c>
      <c r="N50" s="181" t="e">
        <f>NA()</f>
        <v>#N/A</v>
      </c>
      <c r="O50" s="181">
        <f>IF(ISNUMBER('実質公債費比率（分子）の構造'!O$53),'実質公債費比率（分子）の構造'!O$53,NA())</f>
        <v>640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16778</v>
      </c>
      <c r="E56" s="180"/>
      <c r="F56" s="180"/>
      <c r="G56" s="180">
        <f>'将来負担比率（分子）の構造'!J$52</f>
        <v>16614</v>
      </c>
      <c r="H56" s="180"/>
      <c r="I56" s="180"/>
      <c r="J56" s="180">
        <f>'将来負担比率（分子）の構造'!K$52</f>
        <v>16599</v>
      </c>
      <c r="K56" s="180"/>
      <c r="L56" s="180"/>
      <c r="M56" s="180">
        <f>'将来負担比率（分子）の構造'!L$52</f>
        <v>16624</v>
      </c>
      <c r="N56" s="180"/>
      <c r="O56" s="180"/>
      <c r="P56" s="180">
        <f>'将来負担比率（分子）の構造'!M$52</f>
        <v>16649</v>
      </c>
    </row>
    <row r="57" spans="1:16" x14ac:dyDescent="0.15">
      <c r="A57" s="180" t="s">
        <v>42</v>
      </c>
      <c r="B57" s="180"/>
      <c r="C57" s="180"/>
      <c r="D57" s="180">
        <f>'将来負担比率（分子）の構造'!I$51</f>
        <v>2522</v>
      </c>
      <c r="E57" s="180"/>
      <c r="F57" s="180"/>
      <c r="G57" s="180">
        <f>'将来負担比率（分子）の構造'!J$51</f>
        <v>2360</v>
      </c>
      <c r="H57" s="180"/>
      <c r="I57" s="180"/>
      <c r="J57" s="180">
        <f>'将来負担比率（分子）の構造'!K$51</f>
        <v>2404</v>
      </c>
      <c r="K57" s="180"/>
      <c r="L57" s="180"/>
      <c r="M57" s="180">
        <f>'将来負担比率（分子）の構造'!L$51</f>
        <v>2465</v>
      </c>
      <c r="N57" s="180"/>
      <c r="O57" s="180"/>
      <c r="P57" s="180">
        <f>'将来負担比率（分子）の構造'!M$51</f>
        <v>2290</v>
      </c>
    </row>
    <row r="58" spans="1:16" x14ac:dyDescent="0.15">
      <c r="A58" s="180" t="s">
        <v>41</v>
      </c>
      <c r="B58" s="180"/>
      <c r="C58" s="180"/>
      <c r="D58" s="180">
        <f>'将来負担比率（分子）の構造'!I$50</f>
        <v>8993</v>
      </c>
      <c r="E58" s="180"/>
      <c r="F58" s="180"/>
      <c r="G58" s="180">
        <f>'将来負担比率（分子）の構造'!J$50</f>
        <v>8242</v>
      </c>
      <c r="H58" s="180"/>
      <c r="I58" s="180"/>
      <c r="J58" s="180">
        <f>'将来負担比率（分子）の構造'!K$50</f>
        <v>7826</v>
      </c>
      <c r="K58" s="180"/>
      <c r="L58" s="180"/>
      <c r="M58" s="180">
        <f>'将来負担比率（分子）の構造'!L$50</f>
        <v>7426</v>
      </c>
      <c r="N58" s="180"/>
      <c r="O58" s="180"/>
      <c r="P58" s="180">
        <f>'将来負担比率（分子）の構造'!M$50</f>
        <v>7498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308</v>
      </c>
      <c r="C61" s="180"/>
      <c r="D61" s="180"/>
      <c r="E61" s="180">
        <f>'将来負担比率（分子）の構造'!J$46</f>
        <v>308</v>
      </c>
      <c r="F61" s="180"/>
      <c r="G61" s="180"/>
      <c r="H61" s="180">
        <f>'将来負担比率（分子）の構造'!K$46</f>
        <v>309</v>
      </c>
      <c r="I61" s="180"/>
      <c r="J61" s="180"/>
      <c r="K61" s="180">
        <f>'将来負担比率（分子）の構造'!L$46</f>
        <v>310</v>
      </c>
      <c r="L61" s="180"/>
      <c r="M61" s="180"/>
      <c r="N61" s="180">
        <f>'将来負担比率（分子）の構造'!M$46</f>
        <v>310</v>
      </c>
      <c r="O61" s="180"/>
      <c r="P61" s="180"/>
    </row>
    <row r="62" spans="1:16" x14ac:dyDescent="0.15">
      <c r="A62" s="180" t="s">
        <v>35</v>
      </c>
      <c r="B62" s="180">
        <f>'将来負担比率（分子）の構造'!I$45</f>
        <v>2775</v>
      </c>
      <c r="C62" s="180"/>
      <c r="D62" s="180"/>
      <c r="E62" s="180">
        <f>'将来負担比率（分子）の構造'!J$45</f>
        <v>2568</v>
      </c>
      <c r="F62" s="180"/>
      <c r="G62" s="180"/>
      <c r="H62" s="180">
        <f>'将来負担比率（分子）の構造'!K$45</f>
        <v>2578</v>
      </c>
      <c r="I62" s="180"/>
      <c r="J62" s="180"/>
      <c r="K62" s="180">
        <f>'将来負担比率（分子）の構造'!L$45</f>
        <v>2563</v>
      </c>
      <c r="L62" s="180"/>
      <c r="M62" s="180"/>
      <c r="N62" s="180">
        <f>'将来負担比率（分子）の構造'!M$45</f>
        <v>2490</v>
      </c>
      <c r="O62" s="180"/>
      <c r="P62" s="180"/>
    </row>
    <row r="63" spans="1:16" x14ac:dyDescent="0.15">
      <c r="A63" s="180" t="s">
        <v>34</v>
      </c>
      <c r="B63" s="180">
        <f>'将来負担比率（分子）の構造'!I$44</f>
        <v>652</v>
      </c>
      <c r="C63" s="180"/>
      <c r="D63" s="180"/>
      <c r="E63" s="180">
        <f>'将来負担比率（分子）の構造'!J$44</f>
        <v>504</v>
      </c>
      <c r="F63" s="180"/>
      <c r="G63" s="180"/>
      <c r="H63" s="180">
        <f>'将来負担比率（分子）の構造'!K$44</f>
        <v>392</v>
      </c>
      <c r="I63" s="180"/>
      <c r="J63" s="180"/>
      <c r="K63" s="180">
        <f>'将来負担比率（分子）の構造'!L$44</f>
        <v>278</v>
      </c>
      <c r="L63" s="180"/>
      <c r="M63" s="180"/>
      <c r="N63" s="180">
        <f>'将来負担比率（分子）の構造'!M$44</f>
        <v>80</v>
      </c>
      <c r="O63" s="180"/>
      <c r="P63" s="180"/>
    </row>
    <row r="64" spans="1:16" x14ac:dyDescent="0.15">
      <c r="A64" s="180" t="s">
        <v>33</v>
      </c>
      <c r="B64" s="180">
        <f>'将来負担比率（分子）の構造'!I$43</f>
        <v>9618</v>
      </c>
      <c r="C64" s="180"/>
      <c r="D64" s="180"/>
      <c r="E64" s="180">
        <f>'将来負担比率（分子）の構造'!J$43</f>
        <v>9613</v>
      </c>
      <c r="F64" s="180"/>
      <c r="G64" s="180"/>
      <c r="H64" s="180">
        <f>'将来負担比率（分子）の構造'!K$43</f>
        <v>8671</v>
      </c>
      <c r="I64" s="180"/>
      <c r="J64" s="180"/>
      <c r="K64" s="180">
        <f>'将来負担比率（分子）の構造'!L$43</f>
        <v>7628</v>
      </c>
      <c r="L64" s="180"/>
      <c r="M64" s="180"/>
      <c r="N64" s="180">
        <f>'将来負担比率（分子）の構造'!M$43</f>
        <v>6442</v>
      </c>
      <c r="O64" s="180"/>
      <c r="P64" s="180"/>
    </row>
    <row r="65" spans="1:16" x14ac:dyDescent="0.15">
      <c r="A65" s="180" t="s">
        <v>32</v>
      </c>
      <c r="B65" s="180">
        <f>'将来負担比率（分子）の構造'!I$42</f>
        <v>7</v>
      </c>
      <c r="C65" s="180"/>
      <c r="D65" s="180"/>
      <c r="E65" s="180">
        <f>'将来負担比率（分子）の構造'!J$42</f>
        <v>5</v>
      </c>
      <c r="F65" s="180"/>
      <c r="G65" s="180"/>
      <c r="H65" s="180">
        <f>'将来負担比率（分子）の構造'!K$42</f>
        <v>3</v>
      </c>
      <c r="I65" s="180"/>
      <c r="J65" s="180"/>
      <c r="K65" s="180">
        <f>'将来負担比率（分子）の構造'!L$42</f>
        <v>3</v>
      </c>
      <c r="L65" s="180"/>
      <c r="M65" s="180"/>
      <c r="N65" s="180">
        <f>'将来負担比率（分子）の構造'!M$42</f>
        <v>5</v>
      </c>
      <c r="O65" s="180"/>
      <c r="P65" s="180"/>
    </row>
    <row r="66" spans="1:16" x14ac:dyDescent="0.15">
      <c r="A66" s="180" t="s">
        <v>31</v>
      </c>
      <c r="B66" s="180">
        <f>'将来負担比率（分子）の構造'!I$41</f>
        <v>15265</v>
      </c>
      <c r="C66" s="180"/>
      <c r="D66" s="180"/>
      <c r="E66" s="180">
        <f>'将来負担比率（分子）の構造'!J$41</f>
        <v>17347</v>
      </c>
      <c r="F66" s="180"/>
      <c r="G66" s="180"/>
      <c r="H66" s="180">
        <f>'将来負担比率（分子）の構造'!K$41</f>
        <v>17490</v>
      </c>
      <c r="I66" s="180"/>
      <c r="J66" s="180"/>
      <c r="K66" s="180">
        <f>'将来負担比率（分子）の構造'!L$41</f>
        <v>18984</v>
      </c>
      <c r="L66" s="180"/>
      <c r="M66" s="180"/>
      <c r="N66" s="180">
        <f>'将来負担比率（分子）の構造'!M$41</f>
        <v>19107</v>
      </c>
      <c r="O66" s="180"/>
      <c r="P66" s="180"/>
    </row>
    <row r="67" spans="1:16" x14ac:dyDescent="0.15">
      <c r="A67" s="180" t="s">
        <v>75</v>
      </c>
      <c r="B67" s="180" t="e">
        <f>NA()</f>
        <v>#N/A</v>
      </c>
      <c r="C67" s="180">
        <f>IF(ISNUMBER('将来負担比率（分子）の構造'!I$53), IF('将来負担比率（分子）の構造'!I$53 &lt; 0, 0, '将来負担比率（分子）の構造'!I$53), NA())</f>
        <v>332</v>
      </c>
      <c r="D67" s="180" t="e">
        <f>NA()</f>
        <v>#N/A</v>
      </c>
      <c r="E67" s="180" t="e">
        <f>NA()</f>
        <v>#N/A</v>
      </c>
      <c r="F67" s="180">
        <f>IF(ISNUMBER('将来負担比率（分子）の構造'!J$53), IF('将来負担比率（分子）の構造'!J$53 &lt; 0, 0, '将来負担比率（分子）の構造'!J$53), NA())</f>
        <v>3130</v>
      </c>
      <c r="G67" s="180" t="e">
        <f>NA()</f>
        <v>#N/A</v>
      </c>
      <c r="H67" s="180" t="e">
        <f>NA()</f>
        <v>#N/A</v>
      </c>
      <c r="I67" s="180">
        <f>IF(ISNUMBER('将来負担比率（分子）の構造'!K$53), IF('将来負担比率（分子）の構造'!K$53 &lt; 0, 0, '将来負担比率（分子）の構造'!K$53), NA())</f>
        <v>2615</v>
      </c>
      <c r="J67" s="180" t="e">
        <f>NA()</f>
        <v>#N/A</v>
      </c>
      <c r="K67" s="180" t="e">
        <f>NA()</f>
        <v>#N/A</v>
      </c>
      <c r="L67" s="180">
        <f>IF(ISNUMBER('将来負担比率（分子）の構造'!L$53), IF('将来負担比率（分子）の構造'!L$53 &lt; 0, 0, '将来負担比率（分子）の構造'!L$53), NA())</f>
        <v>3249</v>
      </c>
      <c r="M67" s="180" t="e">
        <f>NA()</f>
        <v>#N/A</v>
      </c>
      <c r="N67" s="180" t="e">
        <f>NA()</f>
        <v>#N/A</v>
      </c>
      <c r="O67" s="180">
        <f>IF(ISNUMBER('将来負担比率（分子）の構造'!M$53), IF('将来負担比率（分子）の構造'!M$53 &lt; 0, 0, '将来負担比率（分子）の構造'!M$53), NA())</f>
        <v>1997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2613</v>
      </c>
      <c r="C72" s="184">
        <f>基金残高に係る経年分析!G55</f>
        <v>2423</v>
      </c>
      <c r="D72" s="184">
        <f>基金残高に係る経年分析!H55</f>
        <v>2454</v>
      </c>
    </row>
    <row r="73" spans="1:16" x14ac:dyDescent="0.15">
      <c r="A73" s="183" t="s">
        <v>78</v>
      </c>
      <c r="B73" s="184">
        <f>基金残高に係る経年分析!F56</f>
        <v>1425</v>
      </c>
      <c r="C73" s="184">
        <f>基金残高に係る経年分析!G56</f>
        <v>1418</v>
      </c>
      <c r="D73" s="184">
        <f>基金残高に係る経年分析!H56</f>
        <v>1424</v>
      </c>
    </row>
    <row r="74" spans="1:16" x14ac:dyDescent="0.15">
      <c r="A74" s="183" t="s">
        <v>79</v>
      </c>
      <c r="B74" s="184">
        <f>基金残高に係る経年分析!F57</f>
        <v>3310</v>
      </c>
      <c r="C74" s="184">
        <f>基金残高に係る経年分析!G57</f>
        <v>3036</v>
      </c>
      <c r="D74" s="184">
        <f>基金残高に係る経年分析!H57</f>
        <v>2822</v>
      </c>
    </row>
  </sheetData>
  <sheetProtection algorithmName="SHA-512" hashValue="CAR3GZh/Azryk6XVtVpH/Br5nEqfIZfCljIjKXph9ClXWy4a7lSWi8WhCCaHhubhKg6mjX+eXm4jJhIA51AI1Q==" saltValue="5K7ypG7aY6gPgo9JtbKf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5131065</v>
      </c>
      <c r="S5" s="669"/>
      <c r="T5" s="669"/>
      <c r="U5" s="669"/>
      <c r="V5" s="669"/>
      <c r="W5" s="669"/>
      <c r="X5" s="669"/>
      <c r="Y5" s="670"/>
      <c r="Z5" s="671">
        <v>29</v>
      </c>
      <c r="AA5" s="671"/>
      <c r="AB5" s="671"/>
      <c r="AC5" s="671"/>
      <c r="AD5" s="672">
        <v>4866616</v>
      </c>
      <c r="AE5" s="672"/>
      <c r="AF5" s="672"/>
      <c r="AG5" s="672"/>
      <c r="AH5" s="672"/>
      <c r="AI5" s="672"/>
      <c r="AJ5" s="672"/>
      <c r="AK5" s="672"/>
      <c r="AL5" s="673">
        <v>51.7</v>
      </c>
      <c r="AM5" s="674"/>
      <c r="AN5" s="674"/>
      <c r="AO5" s="675"/>
      <c r="AP5" s="665" t="s">
        <v>230</v>
      </c>
      <c r="AQ5" s="666"/>
      <c r="AR5" s="666"/>
      <c r="AS5" s="666"/>
      <c r="AT5" s="666"/>
      <c r="AU5" s="666"/>
      <c r="AV5" s="666"/>
      <c r="AW5" s="666"/>
      <c r="AX5" s="666"/>
      <c r="AY5" s="666"/>
      <c r="AZ5" s="666"/>
      <c r="BA5" s="666"/>
      <c r="BB5" s="666"/>
      <c r="BC5" s="666"/>
      <c r="BD5" s="666"/>
      <c r="BE5" s="666"/>
      <c r="BF5" s="667"/>
      <c r="BG5" s="679">
        <v>4828518</v>
      </c>
      <c r="BH5" s="680"/>
      <c r="BI5" s="680"/>
      <c r="BJ5" s="680"/>
      <c r="BK5" s="680"/>
      <c r="BL5" s="680"/>
      <c r="BM5" s="680"/>
      <c r="BN5" s="681"/>
      <c r="BO5" s="682">
        <v>94.1</v>
      </c>
      <c r="BP5" s="682"/>
      <c r="BQ5" s="682"/>
      <c r="BR5" s="682"/>
      <c r="BS5" s="683">
        <v>40906</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223763</v>
      </c>
      <c r="S6" s="680"/>
      <c r="T6" s="680"/>
      <c r="U6" s="680"/>
      <c r="V6" s="680"/>
      <c r="W6" s="680"/>
      <c r="X6" s="680"/>
      <c r="Y6" s="681"/>
      <c r="Z6" s="682">
        <v>1.3</v>
      </c>
      <c r="AA6" s="682"/>
      <c r="AB6" s="682"/>
      <c r="AC6" s="682"/>
      <c r="AD6" s="683">
        <v>223763</v>
      </c>
      <c r="AE6" s="683"/>
      <c r="AF6" s="683"/>
      <c r="AG6" s="683"/>
      <c r="AH6" s="683"/>
      <c r="AI6" s="683"/>
      <c r="AJ6" s="683"/>
      <c r="AK6" s="683"/>
      <c r="AL6" s="684">
        <v>2.4</v>
      </c>
      <c r="AM6" s="685"/>
      <c r="AN6" s="685"/>
      <c r="AO6" s="686"/>
      <c r="AP6" s="676" t="s">
        <v>235</v>
      </c>
      <c r="AQ6" s="677"/>
      <c r="AR6" s="677"/>
      <c r="AS6" s="677"/>
      <c r="AT6" s="677"/>
      <c r="AU6" s="677"/>
      <c r="AV6" s="677"/>
      <c r="AW6" s="677"/>
      <c r="AX6" s="677"/>
      <c r="AY6" s="677"/>
      <c r="AZ6" s="677"/>
      <c r="BA6" s="677"/>
      <c r="BB6" s="677"/>
      <c r="BC6" s="677"/>
      <c r="BD6" s="677"/>
      <c r="BE6" s="677"/>
      <c r="BF6" s="678"/>
      <c r="BG6" s="679">
        <v>4828518</v>
      </c>
      <c r="BH6" s="680"/>
      <c r="BI6" s="680"/>
      <c r="BJ6" s="680"/>
      <c r="BK6" s="680"/>
      <c r="BL6" s="680"/>
      <c r="BM6" s="680"/>
      <c r="BN6" s="681"/>
      <c r="BO6" s="682">
        <v>94.1</v>
      </c>
      <c r="BP6" s="682"/>
      <c r="BQ6" s="682"/>
      <c r="BR6" s="682"/>
      <c r="BS6" s="683">
        <v>40906</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188033</v>
      </c>
      <c r="CS6" s="680"/>
      <c r="CT6" s="680"/>
      <c r="CU6" s="680"/>
      <c r="CV6" s="680"/>
      <c r="CW6" s="680"/>
      <c r="CX6" s="680"/>
      <c r="CY6" s="681"/>
      <c r="CZ6" s="673">
        <v>1.1000000000000001</v>
      </c>
      <c r="DA6" s="674"/>
      <c r="DB6" s="674"/>
      <c r="DC6" s="693"/>
      <c r="DD6" s="688" t="s">
        <v>139</v>
      </c>
      <c r="DE6" s="680"/>
      <c r="DF6" s="680"/>
      <c r="DG6" s="680"/>
      <c r="DH6" s="680"/>
      <c r="DI6" s="680"/>
      <c r="DJ6" s="680"/>
      <c r="DK6" s="680"/>
      <c r="DL6" s="680"/>
      <c r="DM6" s="680"/>
      <c r="DN6" s="680"/>
      <c r="DO6" s="680"/>
      <c r="DP6" s="681"/>
      <c r="DQ6" s="688">
        <v>188015</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9223</v>
      </c>
      <c r="S7" s="680"/>
      <c r="T7" s="680"/>
      <c r="U7" s="680"/>
      <c r="V7" s="680"/>
      <c r="W7" s="680"/>
      <c r="X7" s="680"/>
      <c r="Y7" s="681"/>
      <c r="Z7" s="682">
        <v>0.1</v>
      </c>
      <c r="AA7" s="682"/>
      <c r="AB7" s="682"/>
      <c r="AC7" s="682"/>
      <c r="AD7" s="683">
        <v>9223</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2290688</v>
      </c>
      <c r="BH7" s="680"/>
      <c r="BI7" s="680"/>
      <c r="BJ7" s="680"/>
      <c r="BK7" s="680"/>
      <c r="BL7" s="680"/>
      <c r="BM7" s="680"/>
      <c r="BN7" s="681"/>
      <c r="BO7" s="682">
        <v>44.6</v>
      </c>
      <c r="BP7" s="682"/>
      <c r="BQ7" s="682"/>
      <c r="BR7" s="682"/>
      <c r="BS7" s="683">
        <v>40906</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1670699</v>
      </c>
      <c r="CS7" s="680"/>
      <c r="CT7" s="680"/>
      <c r="CU7" s="680"/>
      <c r="CV7" s="680"/>
      <c r="CW7" s="680"/>
      <c r="CX7" s="680"/>
      <c r="CY7" s="681"/>
      <c r="CZ7" s="682">
        <v>9.9</v>
      </c>
      <c r="DA7" s="682"/>
      <c r="DB7" s="682"/>
      <c r="DC7" s="682"/>
      <c r="DD7" s="688">
        <v>10193</v>
      </c>
      <c r="DE7" s="680"/>
      <c r="DF7" s="680"/>
      <c r="DG7" s="680"/>
      <c r="DH7" s="680"/>
      <c r="DI7" s="680"/>
      <c r="DJ7" s="680"/>
      <c r="DK7" s="680"/>
      <c r="DL7" s="680"/>
      <c r="DM7" s="680"/>
      <c r="DN7" s="680"/>
      <c r="DO7" s="680"/>
      <c r="DP7" s="681"/>
      <c r="DQ7" s="688">
        <v>1458838</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15686</v>
      </c>
      <c r="S8" s="680"/>
      <c r="T8" s="680"/>
      <c r="U8" s="680"/>
      <c r="V8" s="680"/>
      <c r="W8" s="680"/>
      <c r="X8" s="680"/>
      <c r="Y8" s="681"/>
      <c r="Z8" s="682">
        <v>0.1</v>
      </c>
      <c r="AA8" s="682"/>
      <c r="AB8" s="682"/>
      <c r="AC8" s="682"/>
      <c r="AD8" s="683">
        <v>15686</v>
      </c>
      <c r="AE8" s="683"/>
      <c r="AF8" s="683"/>
      <c r="AG8" s="683"/>
      <c r="AH8" s="683"/>
      <c r="AI8" s="683"/>
      <c r="AJ8" s="683"/>
      <c r="AK8" s="683"/>
      <c r="AL8" s="684">
        <v>0.2</v>
      </c>
      <c r="AM8" s="685"/>
      <c r="AN8" s="685"/>
      <c r="AO8" s="686"/>
      <c r="AP8" s="676" t="s">
        <v>241</v>
      </c>
      <c r="AQ8" s="677"/>
      <c r="AR8" s="677"/>
      <c r="AS8" s="677"/>
      <c r="AT8" s="677"/>
      <c r="AU8" s="677"/>
      <c r="AV8" s="677"/>
      <c r="AW8" s="677"/>
      <c r="AX8" s="677"/>
      <c r="AY8" s="677"/>
      <c r="AZ8" s="677"/>
      <c r="BA8" s="677"/>
      <c r="BB8" s="677"/>
      <c r="BC8" s="677"/>
      <c r="BD8" s="677"/>
      <c r="BE8" s="677"/>
      <c r="BF8" s="678"/>
      <c r="BG8" s="679">
        <v>75802</v>
      </c>
      <c r="BH8" s="680"/>
      <c r="BI8" s="680"/>
      <c r="BJ8" s="680"/>
      <c r="BK8" s="680"/>
      <c r="BL8" s="680"/>
      <c r="BM8" s="680"/>
      <c r="BN8" s="681"/>
      <c r="BO8" s="682">
        <v>1.5</v>
      </c>
      <c r="BP8" s="682"/>
      <c r="BQ8" s="682"/>
      <c r="BR8" s="682"/>
      <c r="BS8" s="688" t="s">
        <v>139</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5413619</v>
      </c>
      <c r="CS8" s="680"/>
      <c r="CT8" s="680"/>
      <c r="CU8" s="680"/>
      <c r="CV8" s="680"/>
      <c r="CW8" s="680"/>
      <c r="CX8" s="680"/>
      <c r="CY8" s="681"/>
      <c r="CZ8" s="682">
        <v>32.200000000000003</v>
      </c>
      <c r="DA8" s="682"/>
      <c r="DB8" s="682"/>
      <c r="DC8" s="682"/>
      <c r="DD8" s="688">
        <v>17520</v>
      </c>
      <c r="DE8" s="680"/>
      <c r="DF8" s="680"/>
      <c r="DG8" s="680"/>
      <c r="DH8" s="680"/>
      <c r="DI8" s="680"/>
      <c r="DJ8" s="680"/>
      <c r="DK8" s="680"/>
      <c r="DL8" s="680"/>
      <c r="DM8" s="680"/>
      <c r="DN8" s="680"/>
      <c r="DO8" s="680"/>
      <c r="DP8" s="681"/>
      <c r="DQ8" s="688">
        <v>2931107</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13181</v>
      </c>
      <c r="S9" s="680"/>
      <c r="T9" s="680"/>
      <c r="U9" s="680"/>
      <c r="V9" s="680"/>
      <c r="W9" s="680"/>
      <c r="X9" s="680"/>
      <c r="Y9" s="681"/>
      <c r="Z9" s="682">
        <v>0.1</v>
      </c>
      <c r="AA9" s="682"/>
      <c r="AB9" s="682"/>
      <c r="AC9" s="682"/>
      <c r="AD9" s="683">
        <v>13181</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1726207</v>
      </c>
      <c r="BH9" s="680"/>
      <c r="BI9" s="680"/>
      <c r="BJ9" s="680"/>
      <c r="BK9" s="680"/>
      <c r="BL9" s="680"/>
      <c r="BM9" s="680"/>
      <c r="BN9" s="681"/>
      <c r="BO9" s="682">
        <v>33.6</v>
      </c>
      <c r="BP9" s="682"/>
      <c r="BQ9" s="682"/>
      <c r="BR9" s="682"/>
      <c r="BS9" s="688" t="s">
        <v>139</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1321319</v>
      </c>
      <c r="CS9" s="680"/>
      <c r="CT9" s="680"/>
      <c r="CU9" s="680"/>
      <c r="CV9" s="680"/>
      <c r="CW9" s="680"/>
      <c r="CX9" s="680"/>
      <c r="CY9" s="681"/>
      <c r="CZ9" s="682">
        <v>7.9</v>
      </c>
      <c r="DA9" s="682"/>
      <c r="DB9" s="682"/>
      <c r="DC9" s="682"/>
      <c r="DD9" s="688">
        <v>20945</v>
      </c>
      <c r="DE9" s="680"/>
      <c r="DF9" s="680"/>
      <c r="DG9" s="680"/>
      <c r="DH9" s="680"/>
      <c r="DI9" s="680"/>
      <c r="DJ9" s="680"/>
      <c r="DK9" s="680"/>
      <c r="DL9" s="680"/>
      <c r="DM9" s="680"/>
      <c r="DN9" s="680"/>
      <c r="DO9" s="680"/>
      <c r="DP9" s="681"/>
      <c r="DQ9" s="688">
        <v>1120568</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247</v>
      </c>
      <c r="S10" s="680"/>
      <c r="T10" s="680"/>
      <c r="U10" s="680"/>
      <c r="V10" s="680"/>
      <c r="W10" s="680"/>
      <c r="X10" s="680"/>
      <c r="Y10" s="681"/>
      <c r="Z10" s="682" t="s">
        <v>247</v>
      </c>
      <c r="AA10" s="682"/>
      <c r="AB10" s="682"/>
      <c r="AC10" s="682"/>
      <c r="AD10" s="683" t="s">
        <v>139</v>
      </c>
      <c r="AE10" s="683"/>
      <c r="AF10" s="683"/>
      <c r="AG10" s="683"/>
      <c r="AH10" s="683"/>
      <c r="AI10" s="683"/>
      <c r="AJ10" s="683"/>
      <c r="AK10" s="683"/>
      <c r="AL10" s="684" t="s">
        <v>139</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116071</v>
      </c>
      <c r="BH10" s="680"/>
      <c r="BI10" s="680"/>
      <c r="BJ10" s="680"/>
      <c r="BK10" s="680"/>
      <c r="BL10" s="680"/>
      <c r="BM10" s="680"/>
      <c r="BN10" s="681"/>
      <c r="BO10" s="682">
        <v>2.2999999999999998</v>
      </c>
      <c r="BP10" s="682"/>
      <c r="BQ10" s="682"/>
      <c r="BR10" s="682"/>
      <c r="BS10" s="688" t="s">
        <v>139</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89732</v>
      </c>
      <c r="CS10" s="680"/>
      <c r="CT10" s="680"/>
      <c r="CU10" s="680"/>
      <c r="CV10" s="680"/>
      <c r="CW10" s="680"/>
      <c r="CX10" s="680"/>
      <c r="CY10" s="681"/>
      <c r="CZ10" s="682">
        <v>0.5</v>
      </c>
      <c r="DA10" s="682"/>
      <c r="DB10" s="682"/>
      <c r="DC10" s="682"/>
      <c r="DD10" s="688" t="s">
        <v>139</v>
      </c>
      <c r="DE10" s="680"/>
      <c r="DF10" s="680"/>
      <c r="DG10" s="680"/>
      <c r="DH10" s="680"/>
      <c r="DI10" s="680"/>
      <c r="DJ10" s="680"/>
      <c r="DK10" s="680"/>
      <c r="DL10" s="680"/>
      <c r="DM10" s="680"/>
      <c r="DN10" s="680"/>
      <c r="DO10" s="680"/>
      <c r="DP10" s="681"/>
      <c r="DQ10" s="688">
        <v>9611</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139</v>
      </c>
      <c r="S11" s="680"/>
      <c r="T11" s="680"/>
      <c r="U11" s="680"/>
      <c r="V11" s="680"/>
      <c r="W11" s="680"/>
      <c r="X11" s="680"/>
      <c r="Y11" s="681"/>
      <c r="Z11" s="682" t="s">
        <v>247</v>
      </c>
      <c r="AA11" s="682"/>
      <c r="AB11" s="682"/>
      <c r="AC11" s="682"/>
      <c r="AD11" s="683" t="s">
        <v>139</v>
      </c>
      <c r="AE11" s="683"/>
      <c r="AF11" s="683"/>
      <c r="AG11" s="683"/>
      <c r="AH11" s="683"/>
      <c r="AI11" s="683"/>
      <c r="AJ11" s="683"/>
      <c r="AK11" s="683"/>
      <c r="AL11" s="684" t="s">
        <v>139</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372608</v>
      </c>
      <c r="BH11" s="680"/>
      <c r="BI11" s="680"/>
      <c r="BJ11" s="680"/>
      <c r="BK11" s="680"/>
      <c r="BL11" s="680"/>
      <c r="BM11" s="680"/>
      <c r="BN11" s="681"/>
      <c r="BO11" s="682">
        <v>7.3</v>
      </c>
      <c r="BP11" s="682"/>
      <c r="BQ11" s="682"/>
      <c r="BR11" s="682"/>
      <c r="BS11" s="688">
        <v>40906</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704731</v>
      </c>
      <c r="CS11" s="680"/>
      <c r="CT11" s="680"/>
      <c r="CU11" s="680"/>
      <c r="CV11" s="680"/>
      <c r="CW11" s="680"/>
      <c r="CX11" s="680"/>
      <c r="CY11" s="681"/>
      <c r="CZ11" s="682">
        <v>4.2</v>
      </c>
      <c r="DA11" s="682"/>
      <c r="DB11" s="682"/>
      <c r="DC11" s="682"/>
      <c r="DD11" s="688">
        <v>311351</v>
      </c>
      <c r="DE11" s="680"/>
      <c r="DF11" s="680"/>
      <c r="DG11" s="680"/>
      <c r="DH11" s="680"/>
      <c r="DI11" s="680"/>
      <c r="DJ11" s="680"/>
      <c r="DK11" s="680"/>
      <c r="DL11" s="680"/>
      <c r="DM11" s="680"/>
      <c r="DN11" s="680"/>
      <c r="DO11" s="680"/>
      <c r="DP11" s="681"/>
      <c r="DQ11" s="688">
        <v>454093</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832167</v>
      </c>
      <c r="S12" s="680"/>
      <c r="T12" s="680"/>
      <c r="U12" s="680"/>
      <c r="V12" s="680"/>
      <c r="W12" s="680"/>
      <c r="X12" s="680"/>
      <c r="Y12" s="681"/>
      <c r="Z12" s="682">
        <v>4.7</v>
      </c>
      <c r="AA12" s="682"/>
      <c r="AB12" s="682"/>
      <c r="AC12" s="682"/>
      <c r="AD12" s="683">
        <v>832167</v>
      </c>
      <c r="AE12" s="683"/>
      <c r="AF12" s="683"/>
      <c r="AG12" s="683"/>
      <c r="AH12" s="683"/>
      <c r="AI12" s="683"/>
      <c r="AJ12" s="683"/>
      <c r="AK12" s="683"/>
      <c r="AL12" s="684">
        <v>8.8000000000000007</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2107881</v>
      </c>
      <c r="BH12" s="680"/>
      <c r="BI12" s="680"/>
      <c r="BJ12" s="680"/>
      <c r="BK12" s="680"/>
      <c r="BL12" s="680"/>
      <c r="BM12" s="680"/>
      <c r="BN12" s="681"/>
      <c r="BO12" s="682">
        <v>41.1</v>
      </c>
      <c r="BP12" s="682"/>
      <c r="BQ12" s="682"/>
      <c r="BR12" s="682"/>
      <c r="BS12" s="688" t="s">
        <v>139</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1067517</v>
      </c>
      <c r="CS12" s="680"/>
      <c r="CT12" s="680"/>
      <c r="CU12" s="680"/>
      <c r="CV12" s="680"/>
      <c r="CW12" s="680"/>
      <c r="CX12" s="680"/>
      <c r="CY12" s="681"/>
      <c r="CZ12" s="682">
        <v>6.3</v>
      </c>
      <c r="DA12" s="682"/>
      <c r="DB12" s="682"/>
      <c r="DC12" s="682"/>
      <c r="DD12" s="688">
        <v>303809</v>
      </c>
      <c r="DE12" s="680"/>
      <c r="DF12" s="680"/>
      <c r="DG12" s="680"/>
      <c r="DH12" s="680"/>
      <c r="DI12" s="680"/>
      <c r="DJ12" s="680"/>
      <c r="DK12" s="680"/>
      <c r="DL12" s="680"/>
      <c r="DM12" s="680"/>
      <c r="DN12" s="680"/>
      <c r="DO12" s="680"/>
      <c r="DP12" s="681"/>
      <c r="DQ12" s="688">
        <v>290620</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v>8912</v>
      </c>
      <c r="S13" s="680"/>
      <c r="T13" s="680"/>
      <c r="U13" s="680"/>
      <c r="V13" s="680"/>
      <c r="W13" s="680"/>
      <c r="X13" s="680"/>
      <c r="Y13" s="681"/>
      <c r="Z13" s="682">
        <v>0.1</v>
      </c>
      <c r="AA13" s="682"/>
      <c r="AB13" s="682"/>
      <c r="AC13" s="682"/>
      <c r="AD13" s="683">
        <v>8912</v>
      </c>
      <c r="AE13" s="683"/>
      <c r="AF13" s="683"/>
      <c r="AG13" s="683"/>
      <c r="AH13" s="683"/>
      <c r="AI13" s="683"/>
      <c r="AJ13" s="683"/>
      <c r="AK13" s="683"/>
      <c r="AL13" s="684">
        <v>0.1</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2089870</v>
      </c>
      <c r="BH13" s="680"/>
      <c r="BI13" s="680"/>
      <c r="BJ13" s="680"/>
      <c r="BK13" s="680"/>
      <c r="BL13" s="680"/>
      <c r="BM13" s="680"/>
      <c r="BN13" s="681"/>
      <c r="BO13" s="682">
        <v>40.700000000000003</v>
      </c>
      <c r="BP13" s="682"/>
      <c r="BQ13" s="682"/>
      <c r="BR13" s="682"/>
      <c r="BS13" s="688" t="s">
        <v>247</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2053123</v>
      </c>
      <c r="CS13" s="680"/>
      <c r="CT13" s="680"/>
      <c r="CU13" s="680"/>
      <c r="CV13" s="680"/>
      <c r="CW13" s="680"/>
      <c r="CX13" s="680"/>
      <c r="CY13" s="681"/>
      <c r="CZ13" s="682">
        <v>12.2</v>
      </c>
      <c r="DA13" s="682"/>
      <c r="DB13" s="682"/>
      <c r="DC13" s="682"/>
      <c r="DD13" s="688">
        <v>805530</v>
      </c>
      <c r="DE13" s="680"/>
      <c r="DF13" s="680"/>
      <c r="DG13" s="680"/>
      <c r="DH13" s="680"/>
      <c r="DI13" s="680"/>
      <c r="DJ13" s="680"/>
      <c r="DK13" s="680"/>
      <c r="DL13" s="680"/>
      <c r="DM13" s="680"/>
      <c r="DN13" s="680"/>
      <c r="DO13" s="680"/>
      <c r="DP13" s="681"/>
      <c r="DQ13" s="688">
        <v>1307354</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247</v>
      </c>
      <c r="S14" s="680"/>
      <c r="T14" s="680"/>
      <c r="U14" s="680"/>
      <c r="V14" s="680"/>
      <c r="W14" s="680"/>
      <c r="X14" s="680"/>
      <c r="Y14" s="681"/>
      <c r="Z14" s="682" t="s">
        <v>247</v>
      </c>
      <c r="AA14" s="682"/>
      <c r="AB14" s="682"/>
      <c r="AC14" s="682"/>
      <c r="AD14" s="683" t="s">
        <v>139</v>
      </c>
      <c r="AE14" s="683"/>
      <c r="AF14" s="683"/>
      <c r="AG14" s="683"/>
      <c r="AH14" s="683"/>
      <c r="AI14" s="683"/>
      <c r="AJ14" s="683"/>
      <c r="AK14" s="683"/>
      <c r="AL14" s="684" t="s">
        <v>247</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152888</v>
      </c>
      <c r="BH14" s="680"/>
      <c r="BI14" s="680"/>
      <c r="BJ14" s="680"/>
      <c r="BK14" s="680"/>
      <c r="BL14" s="680"/>
      <c r="BM14" s="680"/>
      <c r="BN14" s="681"/>
      <c r="BO14" s="682">
        <v>3</v>
      </c>
      <c r="BP14" s="682"/>
      <c r="BQ14" s="682"/>
      <c r="BR14" s="682"/>
      <c r="BS14" s="688" t="s">
        <v>139</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505522</v>
      </c>
      <c r="CS14" s="680"/>
      <c r="CT14" s="680"/>
      <c r="CU14" s="680"/>
      <c r="CV14" s="680"/>
      <c r="CW14" s="680"/>
      <c r="CX14" s="680"/>
      <c r="CY14" s="681"/>
      <c r="CZ14" s="682">
        <v>3</v>
      </c>
      <c r="DA14" s="682"/>
      <c r="DB14" s="682"/>
      <c r="DC14" s="682"/>
      <c r="DD14" s="688">
        <v>59892</v>
      </c>
      <c r="DE14" s="680"/>
      <c r="DF14" s="680"/>
      <c r="DG14" s="680"/>
      <c r="DH14" s="680"/>
      <c r="DI14" s="680"/>
      <c r="DJ14" s="680"/>
      <c r="DK14" s="680"/>
      <c r="DL14" s="680"/>
      <c r="DM14" s="680"/>
      <c r="DN14" s="680"/>
      <c r="DO14" s="680"/>
      <c r="DP14" s="681"/>
      <c r="DQ14" s="688">
        <v>403085</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52770</v>
      </c>
      <c r="S15" s="680"/>
      <c r="T15" s="680"/>
      <c r="U15" s="680"/>
      <c r="V15" s="680"/>
      <c r="W15" s="680"/>
      <c r="X15" s="680"/>
      <c r="Y15" s="681"/>
      <c r="Z15" s="682">
        <v>0.3</v>
      </c>
      <c r="AA15" s="682"/>
      <c r="AB15" s="682"/>
      <c r="AC15" s="682"/>
      <c r="AD15" s="683">
        <v>52770</v>
      </c>
      <c r="AE15" s="683"/>
      <c r="AF15" s="683"/>
      <c r="AG15" s="683"/>
      <c r="AH15" s="683"/>
      <c r="AI15" s="683"/>
      <c r="AJ15" s="683"/>
      <c r="AK15" s="683"/>
      <c r="AL15" s="684">
        <v>0.6</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277061</v>
      </c>
      <c r="BH15" s="680"/>
      <c r="BI15" s="680"/>
      <c r="BJ15" s="680"/>
      <c r="BK15" s="680"/>
      <c r="BL15" s="680"/>
      <c r="BM15" s="680"/>
      <c r="BN15" s="681"/>
      <c r="BO15" s="682">
        <v>5.4</v>
      </c>
      <c r="BP15" s="682"/>
      <c r="BQ15" s="682"/>
      <c r="BR15" s="682"/>
      <c r="BS15" s="688" t="s">
        <v>139</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2156898</v>
      </c>
      <c r="CS15" s="680"/>
      <c r="CT15" s="680"/>
      <c r="CU15" s="680"/>
      <c r="CV15" s="680"/>
      <c r="CW15" s="680"/>
      <c r="CX15" s="680"/>
      <c r="CY15" s="681"/>
      <c r="CZ15" s="682">
        <v>12.8</v>
      </c>
      <c r="DA15" s="682"/>
      <c r="DB15" s="682"/>
      <c r="DC15" s="682"/>
      <c r="DD15" s="688">
        <v>863145</v>
      </c>
      <c r="DE15" s="680"/>
      <c r="DF15" s="680"/>
      <c r="DG15" s="680"/>
      <c r="DH15" s="680"/>
      <c r="DI15" s="680"/>
      <c r="DJ15" s="680"/>
      <c r="DK15" s="680"/>
      <c r="DL15" s="680"/>
      <c r="DM15" s="680"/>
      <c r="DN15" s="680"/>
      <c r="DO15" s="680"/>
      <c r="DP15" s="681"/>
      <c r="DQ15" s="688">
        <v>1269803</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247</v>
      </c>
      <c r="S16" s="680"/>
      <c r="T16" s="680"/>
      <c r="U16" s="680"/>
      <c r="V16" s="680"/>
      <c r="W16" s="680"/>
      <c r="X16" s="680"/>
      <c r="Y16" s="681"/>
      <c r="Z16" s="682" t="s">
        <v>247</v>
      </c>
      <c r="AA16" s="682"/>
      <c r="AB16" s="682"/>
      <c r="AC16" s="682"/>
      <c r="AD16" s="683" t="s">
        <v>139</v>
      </c>
      <c r="AE16" s="683"/>
      <c r="AF16" s="683"/>
      <c r="AG16" s="683"/>
      <c r="AH16" s="683"/>
      <c r="AI16" s="683"/>
      <c r="AJ16" s="683"/>
      <c r="AK16" s="683"/>
      <c r="AL16" s="684" t="s">
        <v>139</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176</v>
      </c>
      <c r="BH16" s="680"/>
      <c r="BI16" s="680"/>
      <c r="BJ16" s="680"/>
      <c r="BK16" s="680"/>
      <c r="BL16" s="680"/>
      <c r="BM16" s="680"/>
      <c r="BN16" s="681"/>
      <c r="BO16" s="682" t="s">
        <v>139</v>
      </c>
      <c r="BP16" s="682"/>
      <c r="BQ16" s="682"/>
      <c r="BR16" s="682"/>
      <c r="BS16" s="688" t="s">
        <v>247</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98173</v>
      </c>
      <c r="CS16" s="680"/>
      <c r="CT16" s="680"/>
      <c r="CU16" s="680"/>
      <c r="CV16" s="680"/>
      <c r="CW16" s="680"/>
      <c r="CX16" s="680"/>
      <c r="CY16" s="681"/>
      <c r="CZ16" s="682">
        <v>0.6</v>
      </c>
      <c r="DA16" s="682"/>
      <c r="DB16" s="682"/>
      <c r="DC16" s="682"/>
      <c r="DD16" s="688" t="s">
        <v>139</v>
      </c>
      <c r="DE16" s="680"/>
      <c r="DF16" s="680"/>
      <c r="DG16" s="680"/>
      <c r="DH16" s="680"/>
      <c r="DI16" s="680"/>
      <c r="DJ16" s="680"/>
      <c r="DK16" s="680"/>
      <c r="DL16" s="680"/>
      <c r="DM16" s="680"/>
      <c r="DN16" s="680"/>
      <c r="DO16" s="680"/>
      <c r="DP16" s="681"/>
      <c r="DQ16" s="688">
        <v>45942</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24693</v>
      </c>
      <c r="S17" s="680"/>
      <c r="T17" s="680"/>
      <c r="U17" s="680"/>
      <c r="V17" s="680"/>
      <c r="W17" s="680"/>
      <c r="X17" s="680"/>
      <c r="Y17" s="681"/>
      <c r="Z17" s="682">
        <v>0.1</v>
      </c>
      <c r="AA17" s="682"/>
      <c r="AB17" s="682"/>
      <c r="AC17" s="682"/>
      <c r="AD17" s="683">
        <v>24693</v>
      </c>
      <c r="AE17" s="683"/>
      <c r="AF17" s="683"/>
      <c r="AG17" s="683"/>
      <c r="AH17" s="683"/>
      <c r="AI17" s="683"/>
      <c r="AJ17" s="683"/>
      <c r="AK17" s="683"/>
      <c r="AL17" s="684">
        <v>0.3</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176</v>
      </c>
      <c r="BH17" s="680"/>
      <c r="BI17" s="680"/>
      <c r="BJ17" s="680"/>
      <c r="BK17" s="680"/>
      <c r="BL17" s="680"/>
      <c r="BM17" s="680"/>
      <c r="BN17" s="681"/>
      <c r="BO17" s="682" t="s">
        <v>247</v>
      </c>
      <c r="BP17" s="682"/>
      <c r="BQ17" s="682"/>
      <c r="BR17" s="682"/>
      <c r="BS17" s="688" t="s">
        <v>176</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1562393</v>
      </c>
      <c r="CS17" s="680"/>
      <c r="CT17" s="680"/>
      <c r="CU17" s="680"/>
      <c r="CV17" s="680"/>
      <c r="CW17" s="680"/>
      <c r="CX17" s="680"/>
      <c r="CY17" s="681"/>
      <c r="CZ17" s="682">
        <v>9.3000000000000007</v>
      </c>
      <c r="DA17" s="682"/>
      <c r="DB17" s="682"/>
      <c r="DC17" s="682"/>
      <c r="DD17" s="688" t="s">
        <v>139</v>
      </c>
      <c r="DE17" s="680"/>
      <c r="DF17" s="680"/>
      <c r="DG17" s="680"/>
      <c r="DH17" s="680"/>
      <c r="DI17" s="680"/>
      <c r="DJ17" s="680"/>
      <c r="DK17" s="680"/>
      <c r="DL17" s="680"/>
      <c r="DM17" s="680"/>
      <c r="DN17" s="680"/>
      <c r="DO17" s="680"/>
      <c r="DP17" s="681"/>
      <c r="DQ17" s="688">
        <v>1540426</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4035806</v>
      </c>
      <c r="S18" s="680"/>
      <c r="T18" s="680"/>
      <c r="U18" s="680"/>
      <c r="V18" s="680"/>
      <c r="W18" s="680"/>
      <c r="X18" s="680"/>
      <c r="Y18" s="681"/>
      <c r="Z18" s="682">
        <v>22.8</v>
      </c>
      <c r="AA18" s="682"/>
      <c r="AB18" s="682"/>
      <c r="AC18" s="682"/>
      <c r="AD18" s="683">
        <v>3341923</v>
      </c>
      <c r="AE18" s="683"/>
      <c r="AF18" s="683"/>
      <c r="AG18" s="683"/>
      <c r="AH18" s="683"/>
      <c r="AI18" s="683"/>
      <c r="AJ18" s="683"/>
      <c r="AK18" s="683"/>
      <c r="AL18" s="684">
        <v>35.5</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139</v>
      </c>
      <c r="BH18" s="680"/>
      <c r="BI18" s="680"/>
      <c r="BJ18" s="680"/>
      <c r="BK18" s="680"/>
      <c r="BL18" s="680"/>
      <c r="BM18" s="680"/>
      <c r="BN18" s="681"/>
      <c r="BO18" s="682" t="s">
        <v>139</v>
      </c>
      <c r="BP18" s="682"/>
      <c r="BQ18" s="682"/>
      <c r="BR18" s="682"/>
      <c r="BS18" s="688" t="s">
        <v>247</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139</v>
      </c>
      <c r="CS18" s="680"/>
      <c r="CT18" s="680"/>
      <c r="CU18" s="680"/>
      <c r="CV18" s="680"/>
      <c r="CW18" s="680"/>
      <c r="CX18" s="680"/>
      <c r="CY18" s="681"/>
      <c r="CZ18" s="682" t="s">
        <v>139</v>
      </c>
      <c r="DA18" s="682"/>
      <c r="DB18" s="682"/>
      <c r="DC18" s="682"/>
      <c r="DD18" s="688" t="s">
        <v>139</v>
      </c>
      <c r="DE18" s="680"/>
      <c r="DF18" s="680"/>
      <c r="DG18" s="680"/>
      <c r="DH18" s="680"/>
      <c r="DI18" s="680"/>
      <c r="DJ18" s="680"/>
      <c r="DK18" s="680"/>
      <c r="DL18" s="680"/>
      <c r="DM18" s="680"/>
      <c r="DN18" s="680"/>
      <c r="DO18" s="680"/>
      <c r="DP18" s="681"/>
      <c r="DQ18" s="688" t="s">
        <v>176</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3341923</v>
      </c>
      <c r="S19" s="680"/>
      <c r="T19" s="680"/>
      <c r="U19" s="680"/>
      <c r="V19" s="680"/>
      <c r="W19" s="680"/>
      <c r="X19" s="680"/>
      <c r="Y19" s="681"/>
      <c r="Z19" s="682">
        <v>18.899999999999999</v>
      </c>
      <c r="AA19" s="682"/>
      <c r="AB19" s="682"/>
      <c r="AC19" s="682"/>
      <c r="AD19" s="683">
        <v>3341923</v>
      </c>
      <c r="AE19" s="683"/>
      <c r="AF19" s="683"/>
      <c r="AG19" s="683"/>
      <c r="AH19" s="683"/>
      <c r="AI19" s="683"/>
      <c r="AJ19" s="683"/>
      <c r="AK19" s="683"/>
      <c r="AL19" s="684">
        <v>35.5</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302547</v>
      </c>
      <c r="BH19" s="680"/>
      <c r="BI19" s="680"/>
      <c r="BJ19" s="680"/>
      <c r="BK19" s="680"/>
      <c r="BL19" s="680"/>
      <c r="BM19" s="680"/>
      <c r="BN19" s="681"/>
      <c r="BO19" s="682">
        <v>5.9</v>
      </c>
      <c r="BP19" s="682"/>
      <c r="BQ19" s="682"/>
      <c r="BR19" s="682"/>
      <c r="BS19" s="688" t="s">
        <v>247</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139</v>
      </c>
      <c r="CS19" s="680"/>
      <c r="CT19" s="680"/>
      <c r="CU19" s="680"/>
      <c r="CV19" s="680"/>
      <c r="CW19" s="680"/>
      <c r="CX19" s="680"/>
      <c r="CY19" s="681"/>
      <c r="CZ19" s="682" t="s">
        <v>139</v>
      </c>
      <c r="DA19" s="682"/>
      <c r="DB19" s="682"/>
      <c r="DC19" s="682"/>
      <c r="DD19" s="688" t="s">
        <v>139</v>
      </c>
      <c r="DE19" s="680"/>
      <c r="DF19" s="680"/>
      <c r="DG19" s="680"/>
      <c r="DH19" s="680"/>
      <c r="DI19" s="680"/>
      <c r="DJ19" s="680"/>
      <c r="DK19" s="680"/>
      <c r="DL19" s="680"/>
      <c r="DM19" s="680"/>
      <c r="DN19" s="680"/>
      <c r="DO19" s="680"/>
      <c r="DP19" s="681"/>
      <c r="DQ19" s="688" t="s">
        <v>139</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693883</v>
      </c>
      <c r="S20" s="680"/>
      <c r="T20" s="680"/>
      <c r="U20" s="680"/>
      <c r="V20" s="680"/>
      <c r="W20" s="680"/>
      <c r="X20" s="680"/>
      <c r="Y20" s="681"/>
      <c r="Z20" s="682">
        <v>3.9</v>
      </c>
      <c r="AA20" s="682"/>
      <c r="AB20" s="682"/>
      <c r="AC20" s="682"/>
      <c r="AD20" s="683" t="s">
        <v>139</v>
      </c>
      <c r="AE20" s="683"/>
      <c r="AF20" s="683"/>
      <c r="AG20" s="683"/>
      <c r="AH20" s="683"/>
      <c r="AI20" s="683"/>
      <c r="AJ20" s="683"/>
      <c r="AK20" s="683"/>
      <c r="AL20" s="684" t="s">
        <v>139</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302547</v>
      </c>
      <c r="BH20" s="680"/>
      <c r="BI20" s="680"/>
      <c r="BJ20" s="680"/>
      <c r="BK20" s="680"/>
      <c r="BL20" s="680"/>
      <c r="BM20" s="680"/>
      <c r="BN20" s="681"/>
      <c r="BO20" s="682">
        <v>5.9</v>
      </c>
      <c r="BP20" s="682"/>
      <c r="BQ20" s="682"/>
      <c r="BR20" s="682"/>
      <c r="BS20" s="688" t="s">
        <v>139</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16831759</v>
      </c>
      <c r="CS20" s="680"/>
      <c r="CT20" s="680"/>
      <c r="CU20" s="680"/>
      <c r="CV20" s="680"/>
      <c r="CW20" s="680"/>
      <c r="CX20" s="680"/>
      <c r="CY20" s="681"/>
      <c r="CZ20" s="682">
        <v>100</v>
      </c>
      <c r="DA20" s="682"/>
      <c r="DB20" s="682"/>
      <c r="DC20" s="682"/>
      <c r="DD20" s="688">
        <v>2392385</v>
      </c>
      <c r="DE20" s="680"/>
      <c r="DF20" s="680"/>
      <c r="DG20" s="680"/>
      <c r="DH20" s="680"/>
      <c r="DI20" s="680"/>
      <c r="DJ20" s="680"/>
      <c r="DK20" s="680"/>
      <c r="DL20" s="680"/>
      <c r="DM20" s="680"/>
      <c r="DN20" s="680"/>
      <c r="DO20" s="680"/>
      <c r="DP20" s="681"/>
      <c r="DQ20" s="688">
        <v>11019462</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139</v>
      </c>
      <c r="S21" s="680"/>
      <c r="T21" s="680"/>
      <c r="U21" s="680"/>
      <c r="V21" s="680"/>
      <c r="W21" s="680"/>
      <c r="X21" s="680"/>
      <c r="Y21" s="681"/>
      <c r="Z21" s="682" t="s">
        <v>247</v>
      </c>
      <c r="AA21" s="682"/>
      <c r="AB21" s="682"/>
      <c r="AC21" s="682"/>
      <c r="AD21" s="683" t="s">
        <v>139</v>
      </c>
      <c r="AE21" s="683"/>
      <c r="AF21" s="683"/>
      <c r="AG21" s="683"/>
      <c r="AH21" s="683"/>
      <c r="AI21" s="683"/>
      <c r="AJ21" s="683"/>
      <c r="AK21" s="683"/>
      <c r="AL21" s="684" t="s">
        <v>176</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38098</v>
      </c>
      <c r="BH21" s="680"/>
      <c r="BI21" s="680"/>
      <c r="BJ21" s="680"/>
      <c r="BK21" s="680"/>
      <c r="BL21" s="680"/>
      <c r="BM21" s="680"/>
      <c r="BN21" s="681"/>
      <c r="BO21" s="682">
        <v>0.7</v>
      </c>
      <c r="BP21" s="682"/>
      <c r="BQ21" s="682"/>
      <c r="BR21" s="682"/>
      <c r="BS21" s="688" t="s">
        <v>139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10347266</v>
      </c>
      <c r="S22" s="680"/>
      <c r="T22" s="680"/>
      <c r="U22" s="680"/>
      <c r="V22" s="680"/>
      <c r="W22" s="680"/>
      <c r="X22" s="680"/>
      <c r="Y22" s="681"/>
      <c r="Z22" s="682">
        <v>58.4</v>
      </c>
      <c r="AA22" s="682"/>
      <c r="AB22" s="682"/>
      <c r="AC22" s="682"/>
      <c r="AD22" s="683">
        <v>9388934</v>
      </c>
      <c r="AE22" s="683"/>
      <c r="AF22" s="683"/>
      <c r="AG22" s="683"/>
      <c r="AH22" s="683"/>
      <c r="AI22" s="683"/>
      <c r="AJ22" s="683"/>
      <c r="AK22" s="683"/>
      <c r="AL22" s="684">
        <v>99.7</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139</v>
      </c>
      <c r="BH22" s="680"/>
      <c r="BI22" s="680"/>
      <c r="BJ22" s="680"/>
      <c r="BK22" s="680"/>
      <c r="BL22" s="680"/>
      <c r="BM22" s="680"/>
      <c r="BN22" s="681"/>
      <c r="BO22" s="682" t="s">
        <v>176</v>
      </c>
      <c r="BP22" s="682"/>
      <c r="BQ22" s="682"/>
      <c r="BR22" s="682"/>
      <c r="BS22" s="688" t="s">
        <v>139</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5088</v>
      </c>
      <c r="S23" s="680"/>
      <c r="T23" s="680"/>
      <c r="U23" s="680"/>
      <c r="V23" s="680"/>
      <c r="W23" s="680"/>
      <c r="X23" s="680"/>
      <c r="Y23" s="681"/>
      <c r="Z23" s="682">
        <v>0</v>
      </c>
      <c r="AA23" s="682"/>
      <c r="AB23" s="682"/>
      <c r="AC23" s="682"/>
      <c r="AD23" s="683">
        <v>5088</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264449</v>
      </c>
      <c r="BH23" s="680"/>
      <c r="BI23" s="680"/>
      <c r="BJ23" s="680"/>
      <c r="BK23" s="680"/>
      <c r="BL23" s="680"/>
      <c r="BM23" s="680"/>
      <c r="BN23" s="681"/>
      <c r="BO23" s="682">
        <v>5.2</v>
      </c>
      <c r="BP23" s="682"/>
      <c r="BQ23" s="682"/>
      <c r="BR23" s="682"/>
      <c r="BS23" s="688" t="s">
        <v>139</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47930</v>
      </c>
      <c r="S24" s="680"/>
      <c r="T24" s="680"/>
      <c r="U24" s="680"/>
      <c r="V24" s="680"/>
      <c r="W24" s="680"/>
      <c r="X24" s="680"/>
      <c r="Y24" s="681"/>
      <c r="Z24" s="682">
        <v>0.3</v>
      </c>
      <c r="AA24" s="682"/>
      <c r="AB24" s="682"/>
      <c r="AC24" s="682"/>
      <c r="AD24" s="683" t="s">
        <v>139</v>
      </c>
      <c r="AE24" s="683"/>
      <c r="AF24" s="683"/>
      <c r="AG24" s="683"/>
      <c r="AH24" s="683"/>
      <c r="AI24" s="683"/>
      <c r="AJ24" s="683"/>
      <c r="AK24" s="683"/>
      <c r="AL24" s="684" t="s">
        <v>139</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247</v>
      </c>
      <c r="BH24" s="680"/>
      <c r="BI24" s="680"/>
      <c r="BJ24" s="680"/>
      <c r="BK24" s="680"/>
      <c r="BL24" s="680"/>
      <c r="BM24" s="680"/>
      <c r="BN24" s="681"/>
      <c r="BO24" s="682" t="s">
        <v>139</v>
      </c>
      <c r="BP24" s="682"/>
      <c r="BQ24" s="682"/>
      <c r="BR24" s="682"/>
      <c r="BS24" s="688" t="s">
        <v>139</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6968146</v>
      </c>
      <c r="CS24" s="669"/>
      <c r="CT24" s="669"/>
      <c r="CU24" s="669"/>
      <c r="CV24" s="669"/>
      <c r="CW24" s="669"/>
      <c r="CX24" s="669"/>
      <c r="CY24" s="670"/>
      <c r="CZ24" s="673">
        <v>41.4</v>
      </c>
      <c r="DA24" s="674"/>
      <c r="DB24" s="674"/>
      <c r="DC24" s="693"/>
      <c r="DD24" s="712">
        <v>4895784</v>
      </c>
      <c r="DE24" s="669"/>
      <c r="DF24" s="669"/>
      <c r="DG24" s="669"/>
      <c r="DH24" s="669"/>
      <c r="DI24" s="669"/>
      <c r="DJ24" s="669"/>
      <c r="DK24" s="670"/>
      <c r="DL24" s="712">
        <v>4592552</v>
      </c>
      <c r="DM24" s="669"/>
      <c r="DN24" s="669"/>
      <c r="DO24" s="669"/>
      <c r="DP24" s="669"/>
      <c r="DQ24" s="669"/>
      <c r="DR24" s="669"/>
      <c r="DS24" s="669"/>
      <c r="DT24" s="669"/>
      <c r="DU24" s="669"/>
      <c r="DV24" s="670"/>
      <c r="DW24" s="673">
        <v>45.8</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266432</v>
      </c>
      <c r="S25" s="680"/>
      <c r="T25" s="680"/>
      <c r="U25" s="680"/>
      <c r="V25" s="680"/>
      <c r="W25" s="680"/>
      <c r="X25" s="680"/>
      <c r="Y25" s="681"/>
      <c r="Z25" s="682">
        <v>1.5</v>
      </c>
      <c r="AA25" s="682"/>
      <c r="AB25" s="682"/>
      <c r="AC25" s="682"/>
      <c r="AD25" s="683">
        <v>19706</v>
      </c>
      <c r="AE25" s="683"/>
      <c r="AF25" s="683"/>
      <c r="AG25" s="683"/>
      <c r="AH25" s="683"/>
      <c r="AI25" s="683"/>
      <c r="AJ25" s="683"/>
      <c r="AK25" s="683"/>
      <c r="AL25" s="684">
        <v>0.2</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139</v>
      </c>
      <c r="BH25" s="680"/>
      <c r="BI25" s="680"/>
      <c r="BJ25" s="680"/>
      <c r="BK25" s="680"/>
      <c r="BL25" s="680"/>
      <c r="BM25" s="680"/>
      <c r="BN25" s="681"/>
      <c r="BO25" s="682" t="s">
        <v>247</v>
      </c>
      <c r="BP25" s="682"/>
      <c r="BQ25" s="682"/>
      <c r="BR25" s="682"/>
      <c r="BS25" s="688" t="s">
        <v>139</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2428860</v>
      </c>
      <c r="CS25" s="715"/>
      <c r="CT25" s="715"/>
      <c r="CU25" s="715"/>
      <c r="CV25" s="715"/>
      <c r="CW25" s="715"/>
      <c r="CX25" s="715"/>
      <c r="CY25" s="716"/>
      <c r="CZ25" s="684">
        <v>14.4</v>
      </c>
      <c r="DA25" s="713"/>
      <c r="DB25" s="713"/>
      <c r="DC25" s="717"/>
      <c r="DD25" s="688">
        <v>2249355</v>
      </c>
      <c r="DE25" s="715"/>
      <c r="DF25" s="715"/>
      <c r="DG25" s="715"/>
      <c r="DH25" s="715"/>
      <c r="DI25" s="715"/>
      <c r="DJ25" s="715"/>
      <c r="DK25" s="716"/>
      <c r="DL25" s="688">
        <v>2154029</v>
      </c>
      <c r="DM25" s="715"/>
      <c r="DN25" s="715"/>
      <c r="DO25" s="715"/>
      <c r="DP25" s="715"/>
      <c r="DQ25" s="715"/>
      <c r="DR25" s="715"/>
      <c r="DS25" s="715"/>
      <c r="DT25" s="715"/>
      <c r="DU25" s="715"/>
      <c r="DV25" s="716"/>
      <c r="DW25" s="684">
        <v>21.5</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137357</v>
      </c>
      <c r="S26" s="680"/>
      <c r="T26" s="680"/>
      <c r="U26" s="680"/>
      <c r="V26" s="680"/>
      <c r="W26" s="680"/>
      <c r="X26" s="680"/>
      <c r="Y26" s="681"/>
      <c r="Z26" s="682">
        <v>0.8</v>
      </c>
      <c r="AA26" s="682"/>
      <c r="AB26" s="682"/>
      <c r="AC26" s="682"/>
      <c r="AD26" s="683" t="s">
        <v>139</v>
      </c>
      <c r="AE26" s="683"/>
      <c r="AF26" s="683"/>
      <c r="AG26" s="683"/>
      <c r="AH26" s="683"/>
      <c r="AI26" s="683"/>
      <c r="AJ26" s="683"/>
      <c r="AK26" s="683"/>
      <c r="AL26" s="684" t="s">
        <v>247</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139</v>
      </c>
      <c r="BH26" s="680"/>
      <c r="BI26" s="680"/>
      <c r="BJ26" s="680"/>
      <c r="BK26" s="680"/>
      <c r="BL26" s="680"/>
      <c r="BM26" s="680"/>
      <c r="BN26" s="681"/>
      <c r="BO26" s="682" t="s">
        <v>139</v>
      </c>
      <c r="BP26" s="682"/>
      <c r="BQ26" s="682"/>
      <c r="BR26" s="682"/>
      <c r="BS26" s="688" t="s">
        <v>139</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1525902</v>
      </c>
      <c r="CS26" s="680"/>
      <c r="CT26" s="680"/>
      <c r="CU26" s="680"/>
      <c r="CV26" s="680"/>
      <c r="CW26" s="680"/>
      <c r="CX26" s="680"/>
      <c r="CY26" s="681"/>
      <c r="CZ26" s="684">
        <v>9.1</v>
      </c>
      <c r="DA26" s="713"/>
      <c r="DB26" s="713"/>
      <c r="DC26" s="717"/>
      <c r="DD26" s="688">
        <v>1367871</v>
      </c>
      <c r="DE26" s="680"/>
      <c r="DF26" s="680"/>
      <c r="DG26" s="680"/>
      <c r="DH26" s="680"/>
      <c r="DI26" s="680"/>
      <c r="DJ26" s="680"/>
      <c r="DK26" s="681"/>
      <c r="DL26" s="688" t="s">
        <v>139</v>
      </c>
      <c r="DM26" s="680"/>
      <c r="DN26" s="680"/>
      <c r="DO26" s="680"/>
      <c r="DP26" s="680"/>
      <c r="DQ26" s="680"/>
      <c r="DR26" s="680"/>
      <c r="DS26" s="680"/>
      <c r="DT26" s="680"/>
      <c r="DU26" s="680"/>
      <c r="DV26" s="681"/>
      <c r="DW26" s="684" t="s">
        <v>176</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2042333</v>
      </c>
      <c r="S27" s="680"/>
      <c r="T27" s="680"/>
      <c r="U27" s="680"/>
      <c r="V27" s="680"/>
      <c r="W27" s="680"/>
      <c r="X27" s="680"/>
      <c r="Y27" s="681"/>
      <c r="Z27" s="682">
        <v>11.5</v>
      </c>
      <c r="AA27" s="682"/>
      <c r="AB27" s="682"/>
      <c r="AC27" s="682"/>
      <c r="AD27" s="683" t="s">
        <v>139</v>
      </c>
      <c r="AE27" s="683"/>
      <c r="AF27" s="683"/>
      <c r="AG27" s="683"/>
      <c r="AH27" s="683"/>
      <c r="AI27" s="683"/>
      <c r="AJ27" s="683"/>
      <c r="AK27" s="683"/>
      <c r="AL27" s="684" t="s">
        <v>247</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5131065</v>
      </c>
      <c r="BH27" s="680"/>
      <c r="BI27" s="680"/>
      <c r="BJ27" s="680"/>
      <c r="BK27" s="680"/>
      <c r="BL27" s="680"/>
      <c r="BM27" s="680"/>
      <c r="BN27" s="681"/>
      <c r="BO27" s="682">
        <v>100</v>
      </c>
      <c r="BP27" s="682"/>
      <c r="BQ27" s="682"/>
      <c r="BR27" s="682"/>
      <c r="BS27" s="688">
        <v>40906</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2976893</v>
      </c>
      <c r="CS27" s="715"/>
      <c r="CT27" s="715"/>
      <c r="CU27" s="715"/>
      <c r="CV27" s="715"/>
      <c r="CW27" s="715"/>
      <c r="CX27" s="715"/>
      <c r="CY27" s="716"/>
      <c r="CZ27" s="684">
        <v>17.7</v>
      </c>
      <c r="DA27" s="713"/>
      <c r="DB27" s="713"/>
      <c r="DC27" s="717"/>
      <c r="DD27" s="688">
        <v>1106003</v>
      </c>
      <c r="DE27" s="715"/>
      <c r="DF27" s="715"/>
      <c r="DG27" s="715"/>
      <c r="DH27" s="715"/>
      <c r="DI27" s="715"/>
      <c r="DJ27" s="715"/>
      <c r="DK27" s="716"/>
      <c r="DL27" s="688">
        <v>898097</v>
      </c>
      <c r="DM27" s="715"/>
      <c r="DN27" s="715"/>
      <c r="DO27" s="715"/>
      <c r="DP27" s="715"/>
      <c r="DQ27" s="715"/>
      <c r="DR27" s="715"/>
      <c r="DS27" s="715"/>
      <c r="DT27" s="715"/>
      <c r="DU27" s="715"/>
      <c r="DV27" s="716"/>
      <c r="DW27" s="684">
        <v>9</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247</v>
      </c>
      <c r="S28" s="680"/>
      <c r="T28" s="680"/>
      <c r="U28" s="680"/>
      <c r="V28" s="680"/>
      <c r="W28" s="680"/>
      <c r="X28" s="680"/>
      <c r="Y28" s="681"/>
      <c r="Z28" s="682" t="s">
        <v>139</v>
      </c>
      <c r="AA28" s="682"/>
      <c r="AB28" s="682"/>
      <c r="AC28" s="682"/>
      <c r="AD28" s="683" t="s">
        <v>247</v>
      </c>
      <c r="AE28" s="683"/>
      <c r="AF28" s="683"/>
      <c r="AG28" s="683"/>
      <c r="AH28" s="683"/>
      <c r="AI28" s="683"/>
      <c r="AJ28" s="683"/>
      <c r="AK28" s="683"/>
      <c r="AL28" s="684" t="s">
        <v>176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1562393</v>
      </c>
      <c r="CS28" s="680"/>
      <c r="CT28" s="680"/>
      <c r="CU28" s="680"/>
      <c r="CV28" s="680"/>
      <c r="CW28" s="680"/>
      <c r="CX28" s="680"/>
      <c r="CY28" s="681"/>
      <c r="CZ28" s="684">
        <v>9.3000000000000007</v>
      </c>
      <c r="DA28" s="713"/>
      <c r="DB28" s="713"/>
      <c r="DC28" s="717"/>
      <c r="DD28" s="688">
        <v>1540426</v>
      </c>
      <c r="DE28" s="680"/>
      <c r="DF28" s="680"/>
      <c r="DG28" s="680"/>
      <c r="DH28" s="680"/>
      <c r="DI28" s="680"/>
      <c r="DJ28" s="680"/>
      <c r="DK28" s="681"/>
      <c r="DL28" s="688">
        <v>1540426</v>
      </c>
      <c r="DM28" s="680"/>
      <c r="DN28" s="680"/>
      <c r="DO28" s="680"/>
      <c r="DP28" s="680"/>
      <c r="DQ28" s="680"/>
      <c r="DR28" s="680"/>
      <c r="DS28" s="680"/>
      <c r="DT28" s="680"/>
      <c r="DU28" s="680"/>
      <c r="DV28" s="681"/>
      <c r="DW28" s="684">
        <v>15.4</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1082543</v>
      </c>
      <c r="S29" s="680"/>
      <c r="T29" s="680"/>
      <c r="U29" s="680"/>
      <c r="V29" s="680"/>
      <c r="W29" s="680"/>
      <c r="X29" s="680"/>
      <c r="Y29" s="681"/>
      <c r="Z29" s="682">
        <v>6.1</v>
      </c>
      <c r="AA29" s="682"/>
      <c r="AB29" s="682"/>
      <c r="AC29" s="682"/>
      <c r="AD29" s="683" t="s">
        <v>139</v>
      </c>
      <c r="AE29" s="683"/>
      <c r="AF29" s="683"/>
      <c r="AG29" s="683"/>
      <c r="AH29" s="683"/>
      <c r="AI29" s="683"/>
      <c r="AJ29" s="683"/>
      <c r="AK29" s="683"/>
      <c r="AL29" s="684" t="s">
        <v>139</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70</v>
      </c>
      <c r="CG29" s="695"/>
      <c r="CH29" s="695"/>
      <c r="CI29" s="695"/>
      <c r="CJ29" s="695"/>
      <c r="CK29" s="695"/>
      <c r="CL29" s="695"/>
      <c r="CM29" s="695"/>
      <c r="CN29" s="695"/>
      <c r="CO29" s="695"/>
      <c r="CP29" s="695"/>
      <c r="CQ29" s="696"/>
      <c r="CR29" s="679">
        <v>1562393</v>
      </c>
      <c r="CS29" s="715"/>
      <c r="CT29" s="715"/>
      <c r="CU29" s="715"/>
      <c r="CV29" s="715"/>
      <c r="CW29" s="715"/>
      <c r="CX29" s="715"/>
      <c r="CY29" s="716"/>
      <c r="CZ29" s="684">
        <v>9.3000000000000007</v>
      </c>
      <c r="DA29" s="713"/>
      <c r="DB29" s="713"/>
      <c r="DC29" s="717"/>
      <c r="DD29" s="688">
        <v>1540426</v>
      </c>
      <c r="DE29" s="715"/>
      <c r="DF29" s="715"/>
      <c r="DG29" s="715"/>
      <c r="DH29" s="715"/>
      <c r="DI29" s="715"/>
      <c r="DJ29" s="715"/>
      <c r="DK29" s="716"/>
      <c r="DL29" s="688">
        <v>1540426</v>
      </c>
      <c r="DM29" s="715"/>
      <c r="DN29" s="715"/>
      <c r="DO29" s="715"/>
      <c r="DP29" s="715"/>
      <c r="DQ29" s="715"/>
      <c r="DR29" s="715"/>
      <c r="DS29" s="715"/>
      <c r="DT29" s="715"/>
      <c r="DU29" s="715"/>
      <c r="DV29" s="716"/>
      <c r="DW29" s="684">
        <v>15.4</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90946</v>
      </c>
      <c r="S30" s="680"/>
      <c r="T30" s="680"/>
      <c r="U30" s="680"/>
      <c r="V30" s="680"/>
      <c r="W30" s="680"/>
      <c r="X30" s="680"/>
      <c r="Y30" s="681"/>
      <c r="Z30" s="682">
        <v>0.5</v>
      </c>
      <c r="AA30" s="682"/>
      <c r="AB30" s="682"/>
      <c r="AC30" s="682"/>
      <c r="AD30" s="683">
        <v>300</v>
      </c>
      <c r="AE30" s="683"/>
      <c r="AF30" s="683"/>
      <c r="AG30" s="683"/>
      <c r="AH30" s="683"/>
      <c r="AI30" s="683"/>
      <c r="AJ30" s="683"/>
      <c r="AK30" s="683"/>
      <c r="AL30" s="684">
        <v>0</v>
      </c>
      <c r="AM30" s="685"/>
      <c r="AN30" s="685"/>
      <c r="AO30" s="686"/>
      <c r="AP30" s="727" t="s">
        <v>311</v>
      </c>
      <c r="AQ30" s="728"/>
      <c r="AR30" s="728"/>
      <c r="AS30" s="728"/>
      <c r="AT30" s="733" t="s">
        <v>312</v>
      </c>
      <c r="AU30" s="230"/>
      <c r="AV30" s="230"/>
      <c r="AW30" s="230"/>
      <c r="AX30" s="665" t="s">
        <v>191</v>
      </c>
      <c r="AY30" s="666"/>
      <c r="AZ30" s="666"/>
      <c r="BA30" s="666"/>
      <c r="BB30" s="666"/>
      <c r="BC30" s="666"/>
      <c r="BD30" s="666"/>
      <c r="BE30" s="666"/>
      <c r="BF30" s="667"/>
      <c r="BG30" s="739">
        <v>99</v>
      </c>
      <c r="BH30" s="740"/>
      <c r="BI30" s="740"/>
      <c r="BJ30" s="740"/>
      <c r="BK30" s="740"/>
      <c r="BL30" s="740"/>
      <c r="BM30" s="674">
        <v>96.2</v>
      </c>
      <c r="BN30" s="740"/>
      <c r="BO30" s="740"/>
      <c r="BP30" s="740"/>
      <c r="BQ30" s="741"/>
      <c r="BR30" s="739">
        <v>98.9</v>
      </c>
      <c r="BS30" s="740"/>
      <c r="BT30" s="740"/>
      <c r="BU30" s="740"/>
      <c r="BV30" s="740"/>
      <c r="BW30" s="740"/>
      <c r="BX30" s="674">
        <v>96.2</v>
      </c>
      <c r="BY30" s="740"/>
      <c r="BZ30" s="740"/>
      <c r="CA30" s="740"/>
      <c r="CB30" s="741"/>
      <c r="CD30" s="744"/>
      <c r="CE30" s="745"/>
      <c r="CF30" s="694" t="s">
        <v>313</v>
      </c>
      <c r="CG30" s="695"/>
      <c r="CH30" s="695"/>
      <c r="CI30" s="695"/>
      <c r="CJ30" s="695"/>
      <c r="CK30" s="695"/>
      <c r="CL30" s="695"/>
      <c r="CM30" s="695"/>
      <c r="CN30" s="695"/>
      <c r="CO30" s="695"/>
      <c r="CP30" s="695"/>
      <c r="CQ30" s="696"/>
      <c r="CR30" s="679">
        <v>1464578</v>
      </c>
      <c r="CS30" s="680"/>
      <c r="CT30" s="680"/>
      <c r="CU30" s="680"/>
      <c r="CV30" s="680"/>
      <c r="CW30" s="680"/>
      <c r="CX30" s="680"/>
      <c r="CY30" s="681"/>
      <c r="CZ30" s="684">
        <v>8.6999999999999993</v>
      </c>
      <c r="DA30" s="713"/>
      <c r="DB30" s="713"/>
      <c r="DC30" s="717"/>
      <c r="DD30" s="688">
        <v>1444765</v>
      </c>
      <c r="DE30" s="680"/>
      <c r="DF30" s="680"/>
      <c r="DG30" s="680"/>
      <c r="DH30" s="680"/>
      <c r="DI30" s="680"/>
      <c r="DJ30" s="680"/>
      <c r="DK30" s="681"/>
      <c r="DL30" s="688">
        <v>1444765</v>
      </c>
      <c r="DM30" s="680"/>
      <c r="DN30" s="680"/>
      <c r="DO30" s="680"/>
      <c r="DP30" s="680"/>
      <c r="DQ30" s="680"/>
      <c r="DR30" s="680"/>
      <c r="DS30" s="680"/>
      <c r="DT30" s="680"/>
      <c r="DU30" s="680"/>
      <c r="DV30" s="681"/>
      <c r="DW30" s="684">
        <v>14.4</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243642</v>
      </c>
      <c r="S31" s="680"/>
      <c r="T31" s="680"/>
      <c r="U31" s="680"/>
      <c r="V31" s="680"/>
      <c r="W31" s="680"/>
      <c r="X31" s="680"/>
      <c r="Y31" s="681"/>
      <c r="Z31" s="682">
        <v>1.4</v>
      </c>
      <c r="AA31" s="682"/>
      <c r="AB31" s="682"/>
      <c r="AC31" s="682"/>
      <c r="AD31" s="683" t="s">
        <v>139</v>
      </c>
      <c r="AE31" s="683"/>
      <c r="AF31" s="683"/>
      <c r="AG31" s="683"/>
      <c r="AH31" s="683"/>
      <c r="AI31" s="683"/>
      <c r="AJ31" s="683"/>
      <c r="AK31" s="683"/>
      <c r="AL31" s="684" t="s">
        <v>139</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99.1</v>
      </c>
      <c r="BH31" s="715"/>
      <c r="BI31" s="715"/>
      <c r="BJ31" s="715"/>
      <c r="BK31" s="715"/>
      <c r="BL31" s="715"/>
      <c r="BM31" s="685">
        <v>96.9</v>
      </c>
      <c r="BN31" s="737"/>
      <c r="BO31" s="737"/>
      <c r="BP31" s="737"/>
      <c r="BQ31" s="738"/>
      <c r="BR31" s="736">
        <v>98.9</v>
      </c>
      <c r="BS31" s="715"/>
      <c r="BT31" s="715"/>
      <c r="BU31" s="715"/>
      <c r="BV31" s="715"/>
      <c r="BW31" s="715"/>
      <c r="BX31" s="685">
        <v>96.8</v>
      </c>
      <c r="BY31" s="737"/>
      <c r="BZ31" s="737"/>
      <c r="CA31" s="737"/>
      <c r="CB31" s="738"/>
      <c r="CD31" s="744"/>
      <c r="CE31" s="745"/>
      <c r="CF31" s="694" t="s">
        <v>317</v>
      </c>
      <c r="CG31" s="695"/>
      <c r="CH31" s="695"/>
      <c r="CI31" s="695"/>
      <c r="CJ31" s="695"/>
      <c r="CK31" s="695"/>
      <c r="CL31" s="695"/>
      <c r="CM31" s="695"/>
      <c r="CN31" s="695"/>
      <c r="CO31" s="695"/>
      <c r="CP31" s="695"/>
      <c r="CQ31" s="696"/>
      <c r="CR31" s="679">
        <v>97815</v>
      </c>
      <c r="CS31" s="715"/>
      <c r="CT31" s="715"/>
      <c r="CU31" s="715"/>
      <c r="CV31" s="715"/>
      <c r="CW31" s="715"/>
      <c r="CX31" s="715"/>
      <c r="CY31" s="716"/>
      <c r="CZ31" s="684">
        <v>0.6</v>
      </c>
      <c r="DA31" s="713"/>
      <c r="DB31" s="713"/>
      <c r="DC31" s="717"/>
      <c r="DD31" s="688">
        <v>95661</v>
      </c>
      <c r="DE31" s="715"/>
      <c r="DF31" s="715"/>
      <c r="DG31" s="715"/>
      <c r="DH31" s="715"/>
      <c r="DI31" s="715"/>
      <c r="DJ31" s="715"/>
      <c r="DK31" s="716"/>
      <c r="DL31" s="688">
        <v>95661</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484843</v>
      </c>
      <c r="S32" s="680"/>
      <c r="T32" s="680"/>
      <c r="U32" s="680"/>
      <c r="V32" s="680"/>
      <c r="W32" s="680"/>
      <c r="X32" s="680"/>
      <c r="Y32" s="681"/>
      <c r="Z32" s="682">
        <v>2.7</v>
      </c>
      <c r="AA32" s="682"/>
      <c r="AB32" s="682"/>
      <c r="AC32" s="682"/>
      <c r="AD32" s="683" t="s">
        <v>139</v>
      </c>
      <c r="AE32" s="683"/>
      <c r="AF32" s="683"/>
      <c r="AG32" s="683"/>
      <c r="AH32" s="683"/>
      <c r="AI32" s="683"/>
      <c r="AJ32" s="683"/>
      <c r="AK32" s="683"/>
      <c r="AL32" s="684" t="s">
        <v>139</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98.9</v>
      </c>
      <c r="BH32" s="749"/>
      <c r="BI32" s="749"/>
      <c r="BJ32" s="749"/>
      <c r="BK32" s="749"/>
      <c r="BL32" s="749"/>
      <c r="BM32" s="750">
        <v>95.1</v>
      </c>
      <c r="BN32" s="749"/>
      <c r="BO32" s="749"/>
      <c r="BP32" s="749"/>
      <c r="BQ32" s="751"/>
      <c r="BR32" s="748">
        <v>98.8</v>
      </c>
      <c r="BS32" s="749"/>
      <c r="BT32" s="749"/>
      <c r="BU32" s="749"/>
      <c r="BV32" s="749"/>
      <c r="BW32" s="749"/>
      <c r="BX32" s="750">
        <v>95.1</v>
      </c>
      <c r="BY32" s="749"/>
      <c r="BZ32" s="749"/>
      <c r="CA32" s="749"/>
      <c r="CB32" s="751"/>
      <c r="CD32" s="746"/>
      <c r="CE32" s="747"/>
      <c r="CF32" s="694" t="s">
        <v>320</v>
      </c>
      <c r="CG32" s="695"/>
      <c r="CH32" s="695"/>
      <c r="CI32" s="695"/>
      <c r="CJ32" s="695"/>
      <c r="CK32" s="695"/>
      <c r="CL32" s="695"/>
      <c r="CM32" s="695"/>
      <c r="CN32" s="695"/>
      <c r="CO32" s="695"/>
      <c r="CP32" s="695"/>
      <c r="CQ32" s="696"/>
      <c r="CR32" s="679" t="s">
        <v>139</v>
      </c>
      <c r="CS32" s="680"/>
      <c r="CT32" s="680"/>
      <c r="CU32" s="680"/>
      <c r="CV32" s="680"/>
      <c r="CW32" s="680"/>
      <c r="CX32" s="680"/>
      <c r="CY32" s="681"/>
      <c r="CZ32" s="684" t="s">
        <v>176</v>
      </c>
      <c r="DA32" s="713"/>
      <c r="DB32" s="713"/>
      <c r="DC32" s="717"/>
      <c r="DD32" s="688" t="s">
        <v>176</v>
      </c>
      <c r="DE32" s="680"/>
      <c r="DF32" s="680"/>
      <c r="DG32" s="680"/>
      <c r="DH32" s="680"/>
      <c r="DI32" s="680"/>
      <c r="DJ32" s="680"/>
      <c r="DK32" s="681"/>
      <c r="DL32" s="688" t="s">
        <v>139</v>
      </c>
      <c r="DM32" s="680"/>
      <c r="DN32" s="680"/>
      <c r="DO32" s="680"/>
      <c r="DP32" s="680"/>
      <c r="DQ32" s="680"/>
      <c r="DR32" s="680"/>
      <c r="DS32" s="680"/>
      <c r="DT32" s="680"/>
      <c r="DU32" s="680"/>
      <c r="DV32" s="681"/>
      <c r="DW32" s="684" t="s">
        <v>139</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589493</v>
      </c>
      <c r="S33" s="680"/>
      <c r="T33" s="680"/>
      <c r="U33" s="680"/>
      <c r="V33" s="680"/>
      <c r="W33" s="680"/>
      <c r="X33" s="680"/>
      <c r="Y33" s="681"/>
      <c r="Z33" s="682">
        <v>3.3</v>
      </c>
      <c r="AA33" s="682"/>
      <c r="AB33" s="682"/>
      <c r="AC33" s="682"/>
      <c r="AD33" s="683" t="s">
        <v>139</v>
      </c>
      <c r="AE33" s="683"/>
      <c r="AF33" s="683"/>
      <c r="AG33" s="683"/>
      <c r="AH33" s="683"/>
      <c r="AI33" s="683"/>
      <c r="AJ33" s="683"/>
      <c r="AK33" s="683"/>
      <c r="AL33" s="684" t="s">
        <v>139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7373055</v>
      </c>
      <c r="CS33" s="715"/>
      <c r="CT33" s="715"/>
      <c r="CU33" s="715"/>
      <c r="CV33" s="715"/>
      <c r="CW33" s="715"/>
      <c r="CX33" s="715"/>
      <c r="CY33" s="716"/>
      <c r="CZ33" s="684">
        <v>43.8</v>
      </c>
      <c r="DA33" s="713"/>
      <c r="DB33" s="713"/>
      <c r="DC33" s="717"/>
      <c r="DD33" s="688">
        <v>5437730</v>
      </c>
      <c r="DE33" s="715"/>
      <c r="DF33" s="715"/>
      <c r="DG33" s="715"/>
      <c r="DH33" s="715"/>
      <c r="DI33" s="715"/>
      <c r="DJ33" s="715"/>
      <c r="DK33" s="716"/>
      <c r="DL33" s="688">
        <v>4177234</v>
      </c>
      <c r="DM33" s="715"/>
      <c r="DN33" s="715"/>
      <c r="DO33" s="715"/>
      <c r="DP33" s="715"/>
      <c r="DQ33" s="715"/>
      <c r="DR33" s="715"/>
      <c r="DS33" s="715"/>
      <c r="DT33" s="715"/>
      <c r="DU33" s="715"/>
      <c r="DV33" s="716"/>
      <c r="DW33" s="684">
        <v>41.6</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786082</v>
      </c>
      <c r="S34" s="680"/>
      <c r="T34" s="680"/>
      <c r="U34" s="680"/>
      <c r="V34" s="680"/>
      <c r="W34" s="680"/>
      <c r="X34" s="680"/>
      <c r="Y34" s="681"/>
      <c r="Z34" s="682">
        <v>4.4000000000000004</v>
      </c>
      <c r="AA34" s="682"/>
      <c r="AB34" s="682"/>
      <c r="AC34" s="682"/>
      <c r="AD34" s="683">
        <v>25</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2601935</v>
      </c>
      <c r="CS34" s="680"/>
      <c r="CT34" s="680"/>
      <c r="CU34" s="680"/>
      <c r="CV34" s="680"/>
      <c r="CW34" s="680"/>
      <c r="CX34" s="680"/>
      <c r="CY34" s="681"/>
      <c r="CZ34" s="684">
        <v>15.5</v>
      </c>
      <c r="DA34" s="713"/>
      <c r="DB34" s="713"/>
      <c r="DC34" s="717"/>
      <c r="DD34" s="688">
        <v>2044601</v>
      </c>
      <c r="DE34" s="680"/>
      <c r="DF34" s="680"/>
      <c r="DG34" s="680"/>
      <c r="DH34" s="680"/>
      <c r="DI34" s="680"/>
      <c r="DJ34" s="680"/>
      <c r="DK34" s="681"/>
      <c r="DL34" s="688">
        <v>1320079</v>
      </c>
      <c r="DM34" s="680"/>
      <c r="DN34" s="680"/>
      <c r="DO34" s="680"/>
      <c r="DP34" s="680"/>
      <c r="DQ34" s="680"/>
      <c r="DR34" s="680"/>
      <c r="DS34" s="680"/>
      <c r="DT34" s="680"/>
      <c r="DU34" s="680"/>
      <c r="DV34" s="681"/>
      <c r="DW34" s="684">
        <v>13.2</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1588017</v>
      </c>
      <c r="S35" s="680"/>
      <c r="T35" s="680"/>
      <c r="U35" s="680"/>
      <c r="V35" s="680"/>
      <c r="W35" s="680"/>
      <c r="X35" s="680"/>
      <c r="Y35" s="681"/>
      <c r="Z35" s="682">
        <v>9</v>
      </c>
      <c r="AA35" s="682"/>
      <c r="AB35" s="682"/>
      <c r="AC35" s="682"/>
      <c r="AD35" s="683" t="s">
        <v>247</v>
      </c>
      <c r="AE35" s="683"/>
      <c r="AF35" s="683"/>
      <c r="AG35" s="683"/>
      <c r="AH35" s="683"/>
      <c r="AI35" s="683"/>
      <c r="AJ35" s="683"/>
      <c r="AK35" s="683"/>
      <c r="AL35" s="684" t="s">
        <v>176</v>
      </c>
      <c r="AM35" s="685"/>
      <c r="AN35" s="685"/>
      <c r="AO35" s="686"/>
      <c r="AP35" s="234"/>
      <c r="AQ35" s="752" t="s">
        <v>328</v>
      </c>
      <c r="AR35" s="753"/>
      <c r="AS35" s="753"/>
      <c r="AT35" s="753"/>
      <c r="AU35" s="753"/>
      <c r="AV35" s="753"/>
      <c r="AW35" s="753"/>
      <c r="AX35" s="753"/>
      <c r="AY35" s="754"/>
      <c r="AZ35" s="668">
        <v>2176527</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35209</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276654</v>
      </c>
      <c r="CS35" s="715"/>
      <c r="CT35" s="715"/>
      <c r="CU35" s="715"/>
      <c r="CV35" s="715"/>
      <c r="CW35" s="715"/>
      <c r="CX35" s="715"/>
      <c r="CY35" s="716"/>
      <c r="CZ35" s="684">
        <v>1.6</v>
      </c>
      <c r="DA35" s="713"/>
      <c r="DB35" s="713"/>
      <c r="DC35" s="717"/>
      <c r="DD35" s="688">
        <v>236925</v>
      </c>
      <c r="DE35" s="715"/>
      <c r="DF35" s="715"/>
      <c r="DG35" s="715"/>
      <c r="DH35" s="715"/>
      <c r="DI35" s="715"/>
      <c r="DJ35" s="715"/>
      <c r="DK35" s="716"/>
      <c r="DL35" s="688">
        <v>75434</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139</v>
      </c>
      <c r="S36" s="680"/>
      <c r="T36" s="680"/>
      <c r="U36" s="680"/>
      <c r="V36" s="680"/>
      <c r="W36" s="680"/>
      <c r="X36" s="680"/>
      <c r="Y36" s="681"/>
      <c r="Z36" s="682" t="s">
        <v>139</v>
      </c>
      <c r="AA36" s="682"/>
      <c r="AB36" s="682"/>
      <c r="AC36" s="682"/>
      <c r="AD36" s="683" t="s">
        <v>139</v>
      </c>
      <c r="AE36" s="683"/>
      <c r="AF36" s="683"/>
      <c r="AG36" s="683"/>
      <c r="AH36" s="683"/>
      <c r="AI36" s="683"/>
      <c r="AJ36" s="683"/>
      <c r="AK36" s="683"/>
      <c r="AL36" s="684" t="s">
        <v>139</v>
      </c>
      <c r="AM36" s="685"/>
      <c r="AN36" s="685"/>
      <c r="AO36" s="686"/>
      <c r="AQ36" s="756" t="s">
        <v>332</v>
      </c>
      <c r="AR36" s="757"/>
      <c r="AS36" s="757"/>
      <c r="AT36" s="757"/>
      <c r="AU36" s="757"/>
      <c r="AV36" s="757"/>
      <c r="AW36" s="757"/>
      <c r="AX36" s="757"/>
      <c r="AY36" s="758"/>
      <c r="AZ36" s="679">
        <v>675687</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-24568</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2330391</v>
      </c>
      <c r="CS36" s="680"/>
      <c r="CT36" s="680"/>
      <c r="CU36" s="680"/>
      <c r="CV36" s="680"/>
      <c r="CW36" s="680"/>
      <c r="CX36" s="680"/>
      <c r="CY36" s="681"/>
      <c r="CZ36" s="684">
        <v>13.8</v>
      </c>
      <c r="DA36" s="713"/>
      <c r="DB36" s="713"/>
      <c r="DC36" s="717"/>
      <c r="DD36" s="688">
        <v>1894992</v>
      </c>
      <c r="DE36" s="680"/>
      <c r="DF36" s="680"/>
      <c r="DG36" s="680"/>
      <c r="DH36" s="680"/>
      <c r="DI36" s="680"/>
      <c r="DJ36" s="680"/>
      <c r="DK36" s="681"/>
      <c r="DL36" s="688">
        <v>1600366</v>
      </c>
      <c r="DM36" s="680"/>
      <c r="DN36" s="680"/>
      <c r="DO36" s="680"/>
      <c r="DP36" s="680"/>
      <c r="DQ36" s="680"/>
      <c r="DR36" s="680"/>
      <c r="DS36" s="680"/>
      <c r="DT36" s="680"/>
      <c r="DU36" s="680"/>
      <c r="DV36" s="681"/>
      <c r="DW36" s="684">
        <v>16</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617517</v>
      </c>
      <c r="S37" s="680"/>
      <c r="T37" s="680"/>
      <c r="U37" s="680"/>
      <c r="V37" s="680"/>
      <c r="W37" s="680"/>
      <c r="X37" s="680"/>
      <c r="Y37" s="681"/>
      <c r="Z37" s="682">
        <v>3.5</v>
      </c>
      <c r="AA37" s="682"/>
      <c r="AB37" s="682"/>
      <c r="AC37" s="682"/>
      <c r="AD37" s="683" t="s">
        <v>139</v>
      </c>
      <c r="AE37" s="683"/>
      <c r="AF37" s="683"/>
      <c r="AG37" s="683"/>
      <c r="AH37" s="683"/>
      <c r="AI37" s="683"/>
      <c r="AJ37" s="683"/>
      <c r="AK37" s="683"/>
      <c r="AL37" s="684" t="s">
        <v>139</v>
      </c>
      <c r="AM37" s="685"/>
      <c r="AN37" s="685"/>
      <c r="AO37" s="686"/>
      <c r="AQ37" s="756" t="s">
        <v>336</v>
      </c>
      <c r="AR37" s="757"/>
      <c r="AS37" s="757"/>
      <c r="AT37" s="757"/>
      <c r="AU37" s="757"/>
      <c r="AV37" s="757"/>
      <c r="AW37" s="757"/>
      <c r="AX37" s="757"/>
      <c r="AY37" s="758"/>
      <c r="AZ37" s="679">
        <v>20877</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6476</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735049</v>
      </c>
      <c r="CS37" s="715"/>
      <c r="CT37" s="715"/>
      <c r="CU37" s="715"/>
      <c r="CV37" s="715"/>
      <c r="CW37" s="715"/>
      <c r="CX37" s="715"/>
      <c r="CY37" s="716"/>
      <c r="CZ37" s="684">
        <v>4.4000000000000004</v>
      </c>
      <c r="DA37" s="713"/>
      <c r="DB37" s="713"/>
      <c r="DC37" s="717"/>
      <c r="DD37" s="688">
        <v>709828</v>
      </c>
      <c r="DE37" s="715"/>
      <c r="DF37" s="715"/>
      <c r="DG37" s="715"/>
      <c r="DH37" s="715"/>
      <c r="DI37" s="715"/>
      <c r="DJ37" s="715"/>
      <c r="DK37" s="716"/>
      <c r="DL37" s="688">
        <v>669787</v>
      </c>
      <c r="DM37" s="715"/>
      <c r="DN37" s="715"/>
      <c r="DO37" s="715"/>
      <c r="DP37" s="715"/>
      <c r="DQ37" s="715"/>
      <c r="DR37" s="715"/>
      <c r="DS37" s="715"/>
      <c r="DT37" s="715"/>
      <c r="DU37" s="715"/>
      <c r="DV37" s="716"/>
      <c r="DW37" s="684">
        <v>6.7</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17711972</v>
      </c>
      <c r="S38" s="760"/>
      <c r="T38" s="760"/>
      <c r="U38" s="760"/>
      <c r="V38" s="760"/>
      <c r="W38" s="760"/>
      <c r="X38" s="760"/>
      <c r="Y38" s="761"/>
      <c r="Z38" s="762">
        <v>100</v>
      </c>
      <c r="AA38" s="762"/>
      <c r="AB38" s="762"/>
      <c r="AC38" s="762"/>
      <c r="AD38" s="763">
        <v>9414053</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14183</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10433</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1479963</v>
      </c>
      <c r="CS38" s="680"/>
      <c r="CT38" s="680"/>
      <c r="CU38" s="680"/>
      <c r="CV38" s="680"/>
      <c r="CW38" s="680"/>
      <c r="CX38" s="680"/>
      <c r="CY38" s="681"/>
      <c r="CZ38" s="684">
        <v>8.8000000000000007</v>
      </c>
      <c r="DA38" s="713"/>
      <c r="DB38" s="713"/>
      <c r="DC38" s="717"/>
      <c r="DD38" s="688">
        <v>1195538</v>
      </c>
      <c r="DE38" s="680"/>
      <c r="DF38" s="680"/>
      <c r="DG38" s="680"/>
      <c r="DH38" s="680"/>
      <c r="DI38" s="680"/>
      <c r="DJ38" s="680"/>
      <c r="DK38" s="681"/>
      <c r="DL38" s="688">
        <v>1181355</v>
      </c>
      <c r="DM38" s="680"/>
      <c r="DN38" s="680"/>
      <c r="DO38" s="680"/>
      <c r="DP38" s="680"/>
      <c r="DQ38" s="680"/>
      <c r="DR38" s="680"/>
      <c r="DS38" s="680"/>
      <c r="DT38" s="680"/>
      <c r="DU38" s="680"/>
      <c r="DV38" s="681"/>
      <c r="DW38" s="684">
        <v>11.8</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139</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85</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76938</v>
      </c>
      <c r="CS39" s="715"/>
      <c r="CT39" s="715"/>
      <c r="CU39" s="715"/>
      <c r="CV39" s="715"/>
      <c r="CW39" s="715"/>
      <c r="CX39" s="715"/>
      <c r="CY39" s="716"/>
      <c r="CZ39" s="684">
        <v>0.5</v>
      </c>
      <c r="DA39" s="713"/>
      <c r="DB39" s="713"/>
      <c r="DC39" s="717"/>
      <c r="DD39" s="688">
        <v>51600</v>
      </c>
      <c r="DE39" s="715"/>
      <c r="DF39" s="715"/>
      <c r="DG39" s="715"/>
      <c r="DH39" s="715"/>
      <c r="DI39" s="715"/>
      <c r="DJ39" s="715"/>
      <c r="DK39" s="716"/>
      <c r="DL39" s="688" t="s">
        <v>139</v>
      </c>
      <c r="DM39" s="715"/>
      <c r="DN39" s="715"/>
      <c r="DO39" s="715"/>
      <c r="DP39" s="715"/>
      <c r="DQ39" s="715"/>
      <c r="DR39" s="715"/>
      <c r="DS39" s="715"/>
      <c r="DT39" s="715"/>
      <c r="DU39" s="715"/>
      <c r="DV39" s="716"/>
      <c r="DW39" s="684" t="s">
        <v>247</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363467</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139</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607174</v>
      </c>
      <c r="CS40" s="680"/>
      <c r="CT40" s="680"/>
      <c r="CU40" s="680"/>
      <c r="CV40" s="680"/>
      <c r="CW40" s="680"/>
      <c r="CX40" s="680"/>
      <c r="CY40" s="681"/>
      <c r="CZ40" s="684">
        <v>3.6</v>
      </c>
      <c r="DA40" s="713"/>
      <c r="DB40" s="713"/>
      <c r="DC40" s="717"/>
      <c r="DD40" s="688">
        <v>14074</v>
      </c>
      <c r="DE40" s="680"/>
      <c r="DF40" s="680"/>
      <c r="DG40" s="680"/>
      <c r="DH40" s="680"/>
      <c r="DI40" s="680"/>
      <c r="DJ40" s="680"/>
      <c r="DK40" s="681"/>
      <c r="DL40" s="688" t="s">
        <v>247</v>
      </c>
      <c r="DM40" s="680"/>
      <c r="DN40" s="680"/>
      <c r="DO40" s="680"/>
      <c r="DP40" s="680"/>
      <c r="DQ40" s="680"/>
      <c r="DR40" s="680"/>
      <c r="DS40" s="680"/>
      <c r="DT40" s="680"/>
      <c r="DU40" s="680"/>
      <c r="DV40" s="681"/>
      <c r="DW40" s="684" t="s">
        <v>247</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1102313</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298</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139</v>
      </c>
      <c r="CS41" s="715"/>
      <c r="CT41" s="715"/>
      <c r="CU41" s="715"/>
      <c r="CV41" s="715"/>
      <c r="CW41" s="715"/>
      <c r="CX41" s="715"/>
      <c r="CY41" s="716"/>
      <c r="CZ41" s="684" t="s">
        <v>139</v>
      </c>
      <c r="DA41" s="713"/>
      <c r="DB41" s="713"/>
      <c r="DC41" s="717"/>
      <c r="DD41" s="688" t="s">
        <v>247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2490558</v>
      </c>
      <c r="CS42" s="680"/>
      <c r="CT42" s="680"/>
      <c r="CU42" s="680"/>
      <c r="CV42" s="680"/>
      <c r="CW42" s="680"/>
      <c r="CX42" s="680"/>
      <c r="CY42" s="681"/>
      <c r="CZ42" s="684">
        <v>14.8</v>
      </c>
      <c r="DA42" s="685"/>
      <c r="DB42" s="685"/>
      <c r="DC42" s="780"/>
      <c r="DD42" s="688">
        <v>685948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62505</v>
      </c>
      <c r="CS43" s="715"/>
      <c r="CT43" s="715"/>
      <c r="CU43" s="715"/>
      <c r="CV43" s="715"/>
      <c r="CW43" s="715"/>
      <c r="CX43" s="715"/>
      <c r="CY43" s="716"/>
      <c r="CZ43" s="684">
        <v>0.4</v>
      </c>
      <c r="DA43" s="713"/>
      <c r="DB43" s="713"/>
      <c r="DC43" s="717"/>
      <c r="DD43" s="688">
        <v>62186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309</v>
      </c>
      <c r="CE44" s="792"/>
      <c r="CF44" s="676" t="s">
        <v>358</v>
      </c>
      <c r="CG44" s="677"/>
      <c r="CH44" s="677"/>
      <c r="CI44" s="677"/>
      <c r="CJ44" s="677"/>
      <c r="CK44" s="677"/>
      <c r="CL44" s="677"/>
      <c r="CM44" s="677"/>
      <c r="CN44" s="677"/>
      <c r="CO44" s="677"/>
      <c r="CP44" s="677"/>
      <c r="CQ44" s="678"/>
      <c r="CR44" s="679">
        <v>2392385</v>
      </c>
      <c r="CS44" s="680"/>
      <c r="CT44" s="680"/>
      <c r="CU44" s="680"/>
      <c r="CV44" s="680"/>
      <c r="CW44" s="680"/>
      <c r="CX44" s="680"/>
      <c r="CY44" s="681"/>
      <c r="CZ44" s="684">
        <v>14.2</v>
      </c>
      <c r="DA44" s="685"/>
      <c r="DB44" s="685"/>
      <c r="DC44" s="780"/>
      <c r="DD44" s="688">
        <v>640006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1005283</v>
      </c>
      <c r="CS45" s="715"/>
      <c r="CT45" s="715"/>
      <c r="CU45" s="715"/>
      <c r="CV45" s="715"/>
      <c r="CW45" s="715"/>
      <c r="CX45" s="715"/>
      <c r="CY45" s="716"/>
      <c r="CZ45" s="684">
        <v>6</v>
      </c>
      <c r="DA45" s="713"/>
      <c r="DB45" s="713"/>
      <c r="DC45" s="717"/>
      <c r="DD45" s="688">
        <v>77100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1376390</v>
      </c>
      <c r="CS46" s="680"/>
      <c r="CT46" s="680"/>
      <c r="CU46" s="680"/>
      <c r="CV46" s="680"/>
      <c r="CW46" s="680"/>
      <c r="CX46" s="680"/>
      <c r="CY46" s="681"/>
      <c r="CZ46" s="684">
        <v>8.1999999999999993</v>
      </c>
      <c r="DA46" s="685"/>
      <c r="DB46" s="685"/>
      <c r="DC46" s="780"/>
      <c r="DD46" s="688">
        <v>554894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98173</v>
      </c>
      <c r="CS47" s="715"/>
      <c r="CT47" s="715"/>
      <c r="CU47" s="715"/>
      <c r="CV47" s="715"/>
      <c r="CW47" s="715"/>
      <c r="CX47" s="715"/>
      <c r="CY47" s="716"/>
      <c r="CZ47" s="684">
        <v>0.6</v>
      </c>
      <c r="DA47" s="713"/>
      <c r="DB47" s="713"/>
      <c r="DC47" s="717"/>
      <c r="DD47" s="688">
        <v>45942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176</v>
      </c>
      <c r="CS48" s="680"/>
      <c r="CT48" s="680"/>
      <c r="CU48" s="680"/>
      <c r="CV48" s="680"/>
      <c r="CW48" s="680"/>
      <c r="CX48" s="680"/>
      <c r="CY48" s="681"/>
      <c r="CZ48" s="684" t="s">
        <v>176</v>
      </c>
      <c r="DA48" s="685"/>
      <c r="DB48" s="685"/>
      <c r="DC48" s="780"/>
      <c r="DD48" s="688" t="s">
        <v>247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16831759</v>
      </c>
      <c r="CS49" s="749"/>
      <c r="CT49" s="749"/>
      <c r="CU49" s="749"/>
      <c r="CV49" s="749"/>
      <c r="CW49" s="749"/>
      <c r="CX49" s="749"/>
      <c r="CY49" s="781"/>
      <c r="CZ49" s="764">
        <v>100</v>
      </c>
      <c r="DA49" s="782"/>
      <c r="DB49" s="782"/>
      <c r="DC49" s="783"/>
      <c r="DD49" s="784">
        <v>11019462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gS3kMRVIHBgaqCvKEGtKXUVnS40GOTOlSWNSqgHCFHtc0ebOOjf6o1XaMsTYtOvNtLOstWjhOaDFor9413SMUg==" saltValue="EVy5cpLrd4eZBDIzOqZSk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17611</v>
      </c>
      <c r="R7" s="815"/>
      <c r="S7" s="815"/>
      <c r="T7" s="815"/>
      <c r="U7" s="815"/>
      <c r="V7" s="815">
        <v>16810</v>
      </c>
      <c r="W7" s="815"/>
      <c r="X7" s="815"/>
      <c r="Y7" s="815"/>
      <c r="Z7" s="815"/>
      <c r="AA7" s="815">
        <v>801</v>
      </c>
      <c r="AB7" s="815"/>
      <c r="AC7" s="815"/>
      <c r="AD7" s="815"/>
      <c r="AE7" s="816"/>
      <c r="AF7" s="817">
        <v>465</v>
      </c>
      <c r="AG7" s="818"/>
      <c r="AH7" s="818"/>
      <c r="AI7" s="818"/>
      <c r="AJ7" s="819"/>
      <c r="AK7" s="854">
        <v>662</v>
      </c>
      <c r="AL7" s="855"/>
      <c r="AM7" s="855"/>
      <c r="AN7" s="855"/>
      <c r="AO7" s="855"/>
      <c r="AP7" s="855">
        <v>19103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603</v>
      </c>
      <c r="BS7" s="858" t="s">
        <v>600</v>
      </c>
      <c r="BT7" s="859"/>
      <c r="BU7" s="859"/>
      <c r="BV7" s="859"/>
      <c r="BW7" s="859"/>
      <c r="BX7" s="859"/>
      <c r="BY7" s="859"/>
      <c r="BZ7" s="859"/>
      <c r="CA7" s="859"/>
      <c r="CB7" s="859"/>
      <c r="CC7" s="859"/>
      <c r="CD7" s="859"/>
      <c r="CE7" s="859"/>
      <c r="CF7" s="859"/>
      <c r="CG7" s="860"/>
      <c r="CH7" s="851">
        <v>0</v>
      </c>
      <c r="CI7" s="852"/>
      <c r="CJ7" s="852"/>
      <c r="CK7" s="852"/>
      <c r="CL7" s="853"/>
      <c r="CM7" s="851">
        <v>-310</v>
      </c>
      <c r="CN7" s="852"/>
      <c r="CO7" s="852"/>
      <c r="CP7" s="852"/>
      <c r="CQ7" s="853"/>
      <c r="CR7" s="851">
        <v>3</v>
      </c>
      <c r="CS7" s="852"/>
      <c r="CT7" s="852"/>
      <c r="CU7" s="852"/>
      <c r="CV7" s="853"/>
      <c r="CW7" s="851" t="s">
        <v>602</v>
      </c>
      <c r="CX7" s="852"/>
      <c r="CY7" s="852"/>
      <c r="CZ7" s="852"/>
      <c r="DA7" s="853"/>
      <c r="DB7" s="851" t="s">
        <v>602</v>
      </c>
      <c r="DC7" s="852"/>
      <c r="DD7" s="852"/>
      <c r="DE7" s="852"/>
      <c r="DF7" s="853"/>
      <c r="DG7" s="851">
        <v>675</v>
      </c>
      <c r="DH7" s="852"/>
      <c r="DI7" s="852"/>
      <c r="DJ7" s="852"/>
      <c r="DK7" s="853"/>
      <c r="DL7" s="851" t="s">
        <v>602</v>
      </c>
      <c r="DM7" s="852"/>
      <c r="DN7" s="852"/>
      <c r="DO7" s="852"/>
      <c r="DP7" s="853"/>
      <c r="DQ7" s="851">
        <v>310</v>
      </c>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v>0</v>
      </c>
      <c r="AB8" s="839"/>
      <c r="AC8" s="839"/>
      <c r="AD8" s="839"/>
      <c r="AE8" s="840"/>
      <c r="AF8" s="841">
        <v>0</v>
      </c>
      <c r="AG8" s="842"/>
      <c r="AH8" s="842"/>
      <c r="AI8" s="842"/>
      <c r="AJ8" s="843"/>
      <c r="AK8" s="844">
        <v>0</v>
      </c>
      <c r="AL8" s="845"/>
      <c r="AM8" s="845"/>
      <c r="AN8" s="845"/>
      <c r="AO8" s="845"/>
      <c r="AP8" s="845" t="s">
        <v>586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601</v>
      </c>
      <c r="BT8" s="849"/>
      <c r="BU8" s="849"/>
      <c r="BV8" s="849"/>
      <c r="BW8" s="849"/>
      <c r="BX8" s="849"/>
      <c r="BY8" s="849"/>
      <c r="BZ8" s="849"/>
      <c r="CA8" s="849"/>
      <c r="CB8" s="849"/>
      <c r="CC8" s="849"/>
      <c r="CD8" s="849"/>
      <c r="CE8" s="849"/>
      <c r="CF8" s="849"/>
      <c r="CG8" s="850"/>
      <c r="CH8" s="861">
        <v>5</v>
      </c>
      <c r="CI8" s="862"/>
      <c r="CJ8" s="862"/>
      <c r="CK8" s="862"/>
      <c r="CL8" s="863"/>
      <c r="CM8" s="861">
        <v>14</v>
      </c>
      <c r="CN8" s="862"/>
      <c r="CO8" s="862"/>
      <c r="CP8" s="862"/>
      <c r="CQ8" s="863"/>
      <c r="CR8" s="861">
        <v>8</v>
      </c>
      <c r="CS8" s="862"/>
      <c r="CT8" s="862"/>
      <c r="CU8" s="862"/>
      <c r="CV8" s="863"/>
      <c r="CW8" s="861" t="s">
        <v>602</v>
      </c>
      <c r="CX8" s="862"/>
      <c r="CY8" s="862"/>
      <c r="CZ8" s="862"/>
      <c r="DA8" s="863"/>
      <c r="DB8" s="861" t="s">
        <v>602</v>
      </c>
      <c r="DC8" s="862"/>
      <c r="DD8" s="862"/>
      <c r="DE8" s="862"/>
      <c r="DF8" s="863"/>
      <c r="DG8" s="861" t="s">
        <v>602</v>
      </c>
      <c r="DH8" s="862"/>
      <c r="DI8" s="862"/>
      <c r="DJ8" s="862"/>
      <c r="DK8" s="863"/>
      <c r="DL8" s="861" t="s">
        <v>602</v>
      </c>
      <c r="DM8" s="862"/>
      <c r="DN8" s="862"/>
      <c r="DO8" s="862"/>
      <c r="DP8" s="863"/>
      <c r="DQ8" s="861" t="s">
        <v>602</v>
      </c>
      <c r="DR8" s="862"/>
      <c r="DS8" s="862"/>
      <c r="DT8" s="862"/>
      <c r="DU8" s="863"/>
      <c r="DV8" s="864"/>
      <c r="DW8" s="865"/>
      <c r="DX8" s="865"/>
      <c r="DY8" s="865"/>
      <c r="DZ8" s="866"/>
      <c r="EA8" s="254"/>
    </row>
    <row r="9" spans="1:131" s="255" customFormat="1" ht="26.25" customHeight="1" x14ac:dyDescent="0.15">
      <c r="A9" s="261">
        <v>3</v>
      </c>
      <c r="B9" s="835" t="s">
        <v>388</v>
      </c>
      <c r="C9" s="836"/>
      <c r="D9" s="836"/>
      <c r="E9" s="836"/>
      <c r="F9" s="836"/>
      <c r="G9" s="836"/>
      <c r="H9" s="836"/>
      <c r="I9" s="836"/>
      <c r="J9" s="836"/>
      <c r="K9" s="836"/>
      <c r="L9" s="836"/>
      <c r="M9" s="836"/>
      <c r="N9" s="836"/>
      <c r="O9" s="836"/>
      <c r="P9" s="837"/>
      <c r="Q9" s="838">
        <v>7</v>
      </c>
      <c r="R9" s="839"/>
      <c r="S9" s="839"/>
      <c r="T9" s="839"/>
      <c r="U9" s="839"/>
      <c r="V9" s="839">
        <v>7</v>
      </c>
      <c r="W9" s="839"/>
      <c r="X9" s="839"/>
      <c r="Y9" s="839"/>
      <c r="Z9" s="839"/>
      <c r="AA9" s="839">
        <v>0</v>
      </c>
      <c r="AB9" s="839"/>
      <c r="AC9" s="839"/>
      <c r="AD9" s="839"/>
      <c r="AE9" s="840"/>
      <c r="AF9" s="841" t="s">
        <v>139</v>
      </c>
      <c r="AG9" s="842"/>
      <c r="AH9" s="842"/>
      <c r="AI9" s="842"/>
      <c r="AJ9" s="843"/>
      <c r="AK9" s="844">
        <v>4</v>
      </c>
      <c r="AL9" s="845"/>
      <c r="AM9" s="845"/>
      <c r="AN9" s="845"/>
      <c r="AO9" s="845"/>
      <c r="AP9" s="845" t="s">
        <v>586</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604</v>
      </c>
      <c r="BT9" s="849"/>
      <c r="BU9" s="849"/>
      <c r="BV9" s="849"/>
      <c r="BW9" s="849"/>
      <c r="BX9" s="849"/>
      <c r="BY9" s="849"/>
      <c r="BZ9" s="849"/>
      <c r="CA9" s="849"/>
      <c r="CB9" s="849"/>
      <c r="CC9" s="849"/>
      <c r="CD9" s="849"/>
      <c r="CE9" s="849"/>
      <c r="CF9" s="849"/>
      <c r="CG9" s="850"/>
      <c r="CH9" s="861">
        <v>-3</v>
      </c>
      <c r="CI9" s="862"/>
      <c r="CJ9" s="862"/>
      <c r="CK9" s="862"/>
      <c r="CL9" s="863"/>
      <c r="CM9" s="861">
        <v>27</v>
      </c>
      <c r="CN9" s="862"/>
      <c r="CO9" s="862"/>
      <c r="CP9" s="862"/>
      <c r="CQ9" s="863"/>
      <c r="CR9" s="861">
        <v>11</v>
      </c>
      <c r="CS9" s="862"/>
      <c r="CT9" s="862"/>
      <c r="CU9" s="862"/>
      <c r="CV9" s="863"/>
      <c r="CW9" s="861" t="s">
        <v>602</v>
      </c>
      <c r="CX9" s="862"/>
      <c r="CY9" s="862"/>
      <c r="CZ9" s="862"/>
      <c r="DA9" s="863"/>
      <c r="DB9" s="861" t="s">
        <v>602</v>
      </c>
      <c r="DC9" s="862"/>
      <c r="DD9" s="862"/>
      <c r="DE9" s="862"/>
      <c r="DF9" s="863"/>
      <c r="DG9" s="861" t="s">
        <v>602</v>
      </c>
      <c r="DH9" s="862"/>
      <c r="DI9" s="862"/>
      <c r="DJ9" s="862"/>
      <c r="DK9" s="863"/>
      <c r="DL9" s="861" t="s">
        <v>602</v>
      </c>
      <c r="DM9" s="862"/>
      <c r="DN9" s="862"/>
      <c r="DO9" s="862"/>
      <c r="DP9" s="863"/>
      <c r="DQ9" s="861" t="s">
        <v>602</v>
      </c>
      <c r="DR9" s="862"/>
      <c r="DS9" s="862"/>
      <c r="DT9" s="862"/>
      <c r="DU9" s="863"/>
      <c r="DV9" s="864"/>
      <c r="DW9" s="865"/>
      <c r="DX9" s="865"/>
      <c r="DY9" s="865"/>
      <c r="DZ9" s="866"/>
      <c r="EA9" s="254"/>
    </row>
    <row r="10" spans="1:131" s="255" customFormat="1" ht="26.25" customHeight="1" x14ac:dyDescent="0.15">
      <c r="A10" s="261">
        <v>4</v>
      </c>
      <c r="B10" s="835" t="s">
        <v>389</v>
      </c>
      <c r="C10" s="836"/>
      <c r="D10" s="836"/>
      <c r="E10" s="836"/>
      <c r="F10" s="836"/>
      <c r="G10" s="836"/>
      <c r="H10" s="836"/>
      <c r="I10" s="836"/>
      <c r="J10" s="836"/>
      <c r="K10" s="836"/>
      <c r="L10" s="836"/>
      <c r="M10" s="836"/>
      <c r="N10" s="836"/>
      <c r="O10" s="836"/>
      <c r="P10" s="837"/>
      <c r="Q10" s="838">
        <v>89</v>
      </c>
      <c r="R10" s="839"/>
      <c r="S10" s="839"/>
      <c r="T10" s="839"/>
      <c r="U10" s="839"/>
      <c r="V10" s="839">
        <v>10</v>
      </c>
      <c r="W10" s="839"/>
      <c r="X10" s="839"/>
      <c r="Y10" s="839"/>
      <c r="Z10" s="839"/>
      <c r="AA10" s="839">
        <v>79</v>
      </c>
      <c r="AB10" s="839"/>
      <c r="AC10" s="839"/>
      <c r="AD10" s="839"/>
      <c r="AE10" s="840"/>
      <c r="AF10" s="841">
        <v>79</v>
      </c>
      <c r="AG10" s="842"/>
      <c r="AH10" s="842"/>
      <c r="AI10" s="842"/>
      <c r="AJ10" s="843"/>
      <c r="AK10" s="844" t="s">
        <v>586</v>
      </c>
      <c r="AL10" s="845"/>
      <c r="AM10" s="845"/>
      <c r="AN10" s="845"/>
      <c r="AO10" s="845"/>
      <c r="AP10" s="845">
        <v>4</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t="s">
        <v>390</v>
      </c>
      <c r="C11" s="836"/>
      <c r="D11" s="836"/>
      <c r="E11" s="836"/>
      <c r="F11" s="836"/>
      <c r="G11" s="836"/>
      <c r="H11" s="836"/>
      <c r="I11" s="836"/>
      <c r="J11" s="836"/>
      <c r="K11" s="836"/>
      <c r="L11" s="836"/>
      <c r="M11" s="836"/>
      <c r="N11" s="836"/>
      <c r="O11" s="836"/>
      <c r="P11" s="837"/>
      <c r="Q11" s="838">
        <v>17</v>
      </c>
      <c r="R11" s="839"/>
      <c r="S11" s="839"/>
      <c r="T11" s="839"/>
      <c r="U11" s="839"/>
      <c r="V11" s="839">
        <v>17</v>
      </c>
      <c r="W11" s="839"/>
      <c r="X11" s="839"/>
      <c r="Y11" s="839"/>
      <c r="Z11" s="839"/>
      <c r="AA11" s="839">
        <v>0</v>
      </c>
      <c r="AB11" s="839"/>
      <c r="AC11" s="839"/>
      <c r="AD11" s="839"/>
      <c r="AE11" s="840"/>
      <c r="AF11" s="841">
        <v>0</v>
      </c>
      <c r="AG11" s="842"/>
      <c r="AH11" s="842"/>
      <c r="AI11" s="842"/>
      <c r="AJ11" s="843"/>
      <c r="AK11" s="844">
        <v>1</v>
      </c>
      <c r="AL11" s="845"/>
      <c r="AM11" s="845"/>
      <c r="AN11" s="845"/>
      <c r="AO11" s="845"/>
      <c r="AP11" s="845" t="s">
        <v>586</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392</v>
      </c>
      <c r="B23" s="870" t="s">
        <v>393</v>
      </c>
      <c r="C23" s="871"/>
      <c r="D23" s="871"/>
      <c r="E23" s="871"/>
      <c r="F23" s="871"/>
      <c r="G23" s="871"/>
      <c r="H23" s="871"/>
      <c r="I23" s="871"/>
      <c r="J23" s="871"/>
      <c r="K23" s="871"/>
      <c r="L23" s="871"/>
      <c r="M23" s="871"/>
      <c r="N23" s="871"/>
      <c r="O23" s="871"/>
      <c r="P23" s="872"/>
      <c r="Q23" s="873">
        <v>17712</v>
      </c>
      <c r="R23" s="874"/>
      <c r="S23" s="874"/>
      <c r="T23" s="874"/>
      <c r="U23" s="874"/>
      <c r="V23" s="874">
        <v>16832</v>
      </c>
      <c r="W23" s="874"/>
      <c r="X23" s="874"/>
      <c r="Y23" s="874"/>
      <c r="Z23" s="874"/>
      <c r="AA23" s="874">
        <v>880</v>
      </c>
      <c r="AB23" s="874"/>
      <c r="AC23" s="874"/>
      <c r="AD23" s="874"/>
      <c r="AE23" s="875"/>
      <c r="AF23" s="876">
        <v>545</v>
      </c>
      <c r="AG23" s="874"/>
      <c r="AH23" s="874"/>
      <c r="AI23" s="874"/>
      <c r="AJ23" s="877"/>
      <c r="AK23" s="878"/>
      <c r="AL23" s="879"/>
      <c r="AM23" s="879"/>
      <c r="AN23" s="879"/>
      <c r="AO23" s="879"/>
      <c r="AP23" s="874">
        <v>19107</v>
      </c>
      <c r="AQ23" s="874"/>
      <c r="AR23" s="874"/>
      <c r="AS23" s="874"/>
      <c r="AT23" s="874"/>
      <c r="AU23" s="880"/>
      <c r="AV23" s="880"/>
      <c r="AW23" s="880"/>
      <c r="AX23" s="880"/>
      <c r="AY23" s="881"/>
      <c r="AZ23" s="889" t="s">
        <v>394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405</v>
      </c>
      <c r="C28" s="812"/>
      <c r="D28" s="812"/>
      <c r="E28" s="812"/>
      <c r="F28" s="812"/>
      <c r="G28" s="812"/>
      <c r="H28" s="812"/>
      <c r="I28" s="812"/>
      <c r="J28" s="812"/>
      <c r="K28" s="812"/>
      <c r="L28" s="812"/>
      <c r="M28" s="812"/>
      <c r="N28" s="812"/>
      <c r="O28" s="812"/>
      <c r="P28" s="813"/>
      <c r="Q28" s="902">
        <v>4524</v>
      </c>
      <c r="R28" s="903"/>
      <c r="S28" s="903"/>
      <c r="T28" s="903"/>
      <c r="U28" s="903"/>
      <c r="V28" s="903">
        <v>4489</v>
      </c>
      <c r="W28" s="903"/>
      <c r="X28" s="903"/>
      <c r="Y28" s="903"/>
      <c r="Z28" s="903"/>
      <c r="AA28" s="903">
        <v>35</v>
      </c>
      <c r="AB28" s="903"/>
      <c r="AC28" s="903"/>
      <c r="AD28" s="903"/>
      <c r="AE28" s="904"/>
      <c r="AF28" s="905">
        <v>35</v>
      </c>
      <c r="AG28" s="903"/>
      <c r="AH28" s="903"/>
      <c r="AI28" s="903"/>
      <c r="AJ28" s="906"/>
      <c r="AK28" s="907">
        <v>363</v>
      </c>
      <c r="AL28" s="898"/>
      <c r="AM28" s="898"/>
      <c r="AN28" s="898"/>
      <c r="AO28" s="898"/>
      <c r="AP28" s="898" t="s">
        <v>586</v>
      </c>
      <c r="AQ28" s="898"/>
      <c r="AR28" s="898"/>
      <c r="AS28" s="898"/>
      <c r="AT28" s="898"/>
      <c r="AU28" s="898" t="s">
        <v>586</v>
      </c>
      <c r="AV28" s="898"/>
      <c r="AW28" s="898"/>
      <c r="AX28" s="898"/>
      <c r="AY28" s="898"/>
      <c r="AZ28" s="899" t="s">
        <v>586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406</v>
      </c>
      <c r="C29" s="836"/>
      <c r="D29" s="836"/>
      <c r="E29" s="836"/>
      <c r="F29" s="836"/>
      <c r="G29" s="836"/>
      <c r="H29" s="836"/>
      <c r="I29" s="836"/>
      <c r="J29" s="836"/>
      <c r="K29" s="836"/>
      <c r="L29" s="836"/>
      <c r="M29" s="836"/>
      <c r="N29" s="836"/>
      <c r="O29" s="836"/>
      <c r="P29" s="837"/>
      <c r="Q29" s="838">
        <v>479</v>
      </c>
      <c r="R29" s="839"/>
      <c r="S29" s="839"/>
      <c r="T29" s="839"/>
      <c r="U29" s="839"/>
      <c r="V29" s="839">
        <v>477</v>
      </c>
      <c r="W29" s="839"/>
      <c r="X29" s="839"/>
      <c r="Y29" s="839"/>
      <c r="Z29" s="839"/>
      <c r="AA29" s="839">
        <v>2</v>
      </c>
      <c r="AB29" s="839"/>
      <c r="AC29" s="839"/>
      <c r="AD29" s="839"/>
      <c r="AE29" s="840"/>
      <c r="AF29" s="841">
        <v>2</v>
      </c>
      <c r="AG29" s="842"/>
      <c r="AH29" s="842"/>
      <c r="AI29" s="842"/>
      <c r="AJ29" s="843"/>
      <c r="AK29" s="910">
        <v>134</v>
      </c>
      <c r="AL29" s="911"/>
      <c r="AM29" s="911"/>
      <c r="AN29" s="911"/>
      <c r="AO29" s="911"/>
      <c r="AP29" s="911" t="s">
        <v>586</v>
      </c>
      <c r="AQ29" s="911"/>
      <c r="AR29" s="911"/>
      <c r="AS29" s="911"/>
      <c r="AT29" s="911"/>
      <c r="AU29" s="911" t="s">
        <v>586</v>
      </c>
      <c r="AV29" s="911"/>
      <c r="AW29" s="911"/>
      <c r="AX29" s="911"/>
      <c r="AY29" s="911"/>
      <c r="AZ29" s="912" t="s">
        <v>586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407</v>
      </c>
      <c r="C30" s="836"/>
      <c r="D30" s="836"/>
      <c r="E30" s="836"/>
      <c r="F30" s="836"/>
      <c r="G30" s="836"/>
      <c r="H30" s="836"/>
      <c r="I30" s="836"/>
      <c r="J30" s="836"/>
      <c r="K30" s="836"/>
      <c r="L30" s="836"/>
      <c r="M30" s="836"/>
      <c r="N30" s="836"/>
      <c r="O30" s="836"/>
      <c r="P30" s="837"/>
      <c r="Q30" s="838">
        <v>3957</v>
      </c>
      <c r="R30" s="839"/>
      <c r="S30" s="839"/>
      <c r="T30" s="839"/>
      <c r="U30" s="839"/>
      <c r="V30" s="839">
        <v>3731</v>
      </c>
      <c r="W30" s="839"/>
      <c r="X30" s="839"/>
      <c r="Y30" s="839"/>
      <c r="Z30" s="839"/>
      <c r="AA30" s="839">
        <v>226</v>
      </c>
      <c r="AB30" s="839"/>
      <c r="AC30" s="839"/>
      <c r="AD30" s="839"/>
      <c r="AE30" s="840"/>
      <c r="AF30" s="841">
        <v>226</v>
      </c>
      <c r="AG30" s="842"/>
      <c r="AH30" s="842"/>
      <c r="AI30" s="842"/>
      <c r="AJ30" s="843"/>
      <c r="AK30" s="910">
        <v>558</v>
      </c>
      <c r="AL30" s="911"/>
      <c r="AM30" s="911"/>
      <c r="AN30" s="911"/>
      <c r="AO30" s="911"/>
      <c r="AP30" s="911" t="s">
        <v>586</v>
      </c>
      <c r="AQ30" s="911"/>
      <c r="AR30" s="911"/>
      <c r="AS30" s="911"/>
      <c r="AT30" s="911"/>
      <c r="AU30" s="911" t="s">
        <v>586</v>
      </c>
      <c r="AV30" s="911"/>
      <c r="AW30" s="911"/>
      <c r="AX30" s="911"/>
      <c r="AY30" s="911"/>
      <c r="AZ30" s="912" t="s">
        <v>586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408</v>
      </c>
      <c r="C31" s="836"/>
      <c r="D31" s="836"/>
      <c r="E31" s="836"/>
      <c r="F31" s="836"/>
      <c r="G31" s="836"/>
      <c r="H31" s="836"/>
      <c r="I31" s="836"/>
      <c r="J31" s="836"/>
      <c r="K31" s="836"/>
      <c r="L31" s="836"/>
      <c r="M31" s="836"/>
      <c r="N31" s="836"/>
      <c r="O31" s="836"/>
      <c r="P31" s="837"/>
      <c r="Q31" s="838">
        <v>950</v>
      </c>
      <c r="R31" s="839"/>
      <c r="S31" s="839"/>
      <c r="T31" s="839"/>
      <c r="U31" s="839"/>
      <c r="V31" s="839">
        <v>798</v>
      </c>
      <c r="W31" s="839"/>
      <c r="X31" s="839"/>
      <c r="Y31" s="839"/>
      <c r="Z31" s="839"/>
      <c r="AA31" s="839">
        <v>152</v>
      </c>
      <c r="AB31" s="839"/>
      <c r="AC31" s="839"/>
      <c r="AD31" s="839"/>
      <c r="AE31" s="840"/>
      <c r="AF31" s="841">
        <v>2292</v>
      </c>
      <c r="AG31" s="842"/>
      <c r="AH31" s="842"/>
      <c r="AI31" s="842"/>
      <c r="AJ31" s="843"/>
      <c r="AK31" s="910">
        <v>22</v>
      </c>
      <c r="AL31" s="911"/>
      <c r="AM31" s="911"/>
      <c r="AN31" s="911"/>
      <c r="AO31" s="911"/>
      <c r="AP31" s="911">
        <v>2341</v>
      </c>
      <c r="AQ31" s="911"/>
      <c r="AR31" s="911"/>
      <c r="AS31" s="911"/>
      <c r="AT31" s="911"/>
      <c r="AU31" s="911">
        <v>105</v>
      </c>
      <c r="AV31" s="911"/>
      <c r="AW31" s="911"/>
      <c r="AX31" s="911"/>
      <c r="AY31" s="911"/>
      <c r="AZ31" s="912" t="s">
        <v>586</v>
      </c>
      <c r="BA31" s="912"/>
      <c r="BB31" s="912"/>
      <c r="BC31" s="912"/>
      <c r="BD31" s="912"/>
      <c r="BE31" s="908" t="s">
        <v>409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410</v>
      </c>
      <c r="C32" s="836"/>
      <c r="D32" s="836"/>
      <c r="E32" s="836"/>
      <c r="F32" s="836"/>
      <c r="G32" s="836"/>
      <c r="H32" s="836"/>
      <c r="I32" s="836"/>
      <c r="J32" s="836"/>
      <c r="K32" s="836"/>
      <c r="L32" s="836"/>
      <c r="M32" s="836"/>
      <c r="N32" s="836"/>
      <c r="O32" s="836"/>
      <c r="P32" s="837"/>
      <c r="Q32" s="838">
        <v>1179</v>
      </c>
      <c r="R32" s="839"/>
      <c r="S32" s="839"/>
      <c r="T32" s="839"/>
      <c r="U32" s="839"/>
      <c r="V32" s="839">
        <v>1111</v>
      </c>
      <c r="W32" s="839"/>
      <c r="X32" s="839"/>
      <c r="Y32" s="839"/>
      <c r="Z32" s="839"/>
      <c r="AA32" s="839">
        <v>68</v>
      </c>
      <c r="AB32" s="839"/>
      <c r="AC32" s="839"/>
      <c r="AD32" s="839"/>
      <c r="AE32" s="840"/>
      <c r="AF32" s="841">
        <v>934</v>
      </c>
      <c r="AG32" s="842"/>
      <c r="AH32" s="842"/>
      <c r="AI32" s="842"/>
      <c r="AJ32" s="843"/>
      <c r="AK32" s="910">
        <v>520</v>
      </c>
      <c r="AL32" s="911"/>
      <c r="AM32" s="911"/>
      <c r="AN32" s="911"/>
      <c r="AO32" s="911"/>
      <c r="AP32" s="911">
        <v>9658</v>
      </c>
      <c r="AQ32" s="911"/>
      <c r="AR32" s="911"/>
      <c r="AS32" s="911"/>
      <c r="AT32" s="911"/>
      <c r="AU32" s="911">
        <v>5109</v>
      </c>
      <c r="AV32" s="911"/>
      <c r="AW32" s="911"/>
      <c r="AX32" s="911"/>
      <c r="AY32" s="911"/>
      <c r="AZ32" s="912" t="s">
        <v>586</v>
      </c>
      <c r="BA32" s="912"/>
      <c r="BB32" s="912"/>
      <c r="BC32" s="912"/>
      <c r="BD32" s="912"/>
      <c r="BE32" s="908" t="s">
        <v>409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411</v>
      </c>
      <c r="C33" s="836"/>
      <c r="D33" s="836"/>
      <c r="E33" s="836"/>
      <c r="F33" s="836"/>
      <c r="G33" s="836"/>
      <c r="H33" s="836"/>
      <c r="I33" s="836"/>
      <c r="J33" s="836"/>
      <c r="K33" s="836"/>
      <c r="L33" s="836"/>
      <c r="M33" s="836"/>
      <c r="N33" s="836"/>
      <c r="O33" s="836"/>
      <c r="P33" s="837"/>
      <c r="Q33" s="838">
        <v>369</v>
      </c>
      <c r="R33" s="839"/>
      <c r="S33" s="839"/>
      <c r="T33" s="839"/>
      <c r="U33" s="839"/>
      <c r="V33" s="839">
        <v>327</v>
      </c>
      <c r="W33" s="839"/>
      <c r="X33" s="839"/>
      <c r="Y33" s="839"/>
      <c r="Z33" s="839"/>
      <c r="AA33" s="839">
        <v>43</v>
      </c>
      <c r="AB33" s="839"/>
      <c r="AC33" s="839"/>
      <c r="AD33" s="839"/>
      <c r="AE33" s="840"/>
      <c r="AF33" s="841">
        <v>116</v>
      </c>
      <c r="AG33" s="842"/>
      <c r="AH33" s="842"/>
      <c r="AI33" s="842"/>
      <c r="AJ33" s="843"/>
      <c r="AK33" s="910">
        <v>155</v>
      </c>
      <c r="AL33" s="911"/>
      <c r="AM33" s="911"/>
      <c r="AN33" s="911"/>
      <c r="AO33" s="911"/>
      <c r="AP33" s="911">
        <v>1261</v>
      </c>
      <c r="AQ33" s="911"/>
      <c r="AR33" s="911"/>
      <c r="AS33" s="911"/>
      <c r="AT33" s="911"/>
      <c r="AU33" s="911">
        <v>1261</v>
      </c>
      <c r="AV33" s="911"/>
      <c r="AW33" s="911"/>
      <c r="AX33" s="911"/>
      <c r="AY33" s="911"/>
      <c r="AZ33" s="912" t="s">
        <v>586</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412</v>
      </c>
      <c r="C34" s="836"/>
      <c r="D34" s="836"/>
      <c r="E34" s="836"/>
      <c r="F34" s="836"/>
      <c r="G34" s="836"/>
      <c r="H34" s="836"/>
      <c r="I34" s="836"/>
      <c r="J34" s="836"/>
      <c r="K34" s="836"/>
      <c r="L34" s="836"/>
      <c r="M34" s="836"/>
      <c r="N34" s="836"/>
      <c r="O34" s="836"/>
      <c r="P34" s="837"/>
      <c r="Q34" s="838">
        <v>145</v>
      </c>
      <c r="R34" s="839"/>
      <c r="S34" s="839"/>
      <c r="T34" s="839"/>
      <c r="U34" s="839"/>
      <c r="V34" s="839">
        <v>116</v>
      </c>
      <c r="W34" s="839"/>
      <c r="X34" s="839"/>
      <c r="Y34" s="839"/>
      <c r="Z34" s="839"/>
      <c r="AA34" s="839">
        <v>29</v>
      </c>
      <c r="AB34" s="839"/>
      <c r="AC34" s="839"/>
      <c r="AD34" s="839"/>
      <c r="AE34" s="840"/>
      <c r="AF34" s="841">
        <v>29</v>
      </c>
      <c r="AG34" s="842"/>
      <c r="AH34" s="842"/>
      <c r="AI34" s="842"/>
      <c r="AJ34" s="843"/>
      <c r="AK34" s="910" t="s">
        <v>586</v>
      </c>
      <c r="AL34" s="911"/>
      <c r="AM34" s="911"/>
      <c r="AN34" s="911"/>
      <c r="AO34" s="911"/>
      <c r="AP34" s="911" t="s">
        <v>586</v>
      </c>
      <c r="AQ34" s="911"/>
      <c r="AR34" s="911"/>
      <c r="AS34" s="911"/>
      <c r="AT34" s="911"/>
      <c r="AU34" s="911" t="s">
        <v>586</v>
      </c>
      <c r="AV34" s="911"/>
      <c r="AW34" s="911"/>
      <c r="AX34" s="911"/>
      <c r="AY34" s="911"/>
      <c r="AZ34" s="912" t="s">
        <v>586</v>
      </c>
      <c r="BA34" s="912"/>
      <c r="BB34" s="912"/>
      <c r="BC34" s="912"/>
      <c r="BD34" s="912"/>
      <c r="BE34" s="908" t="s">
        <v>413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392</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3634</v>
      </c>
      <c r="AG63" s="922"/>
      <c r="AH63" s="922"/>
      <c r="AI63" s="922"/>
      <c r="AJ63" s="923"/>
      <c r="AK63" s="924"/>
      <c r="AL63" s="919"/>
      <c r="AM63" s="919"/>
      <c r="AN63" s="919"/>
      <c r="AO63" s="919"/>
      <c r="AP63" s="922">
        <v>11160</v>
      </c>
      <c r="AQ63" s="922"/>
      <c r="AR63" s="922"/>
      <c r="AS63" s="922"/>
      <c r="AT63" s="922"/>
      <c r="AU63" s="922">
        <v>6442</v>
      </c>
      <c r="AV63" s="922"/>
      <c r="AW63" s="922"/>
      <c r="AX63" s="922"/>
      <c r="AY63" s="922"/>
      <c r="AZ63" s="926"/>
      <c r="BA63" s="926"/>
      <c r="BB63" s="926"/>
      <c r="BC63" s="926"/>
      <c r="BD63" s="926"/>
      <c r="BE63" s="927"/>
      <c r="BF63" s="927"/>
      <c r="BG63" s="927"/>
      <c r="BH63" s="927"/>
      <c r="BI63" s="928"/>
      <c r="BJ63" s="929" t="s">
        <v>394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419</v>
      </c>
      <c r="W66" s="798"/>
      <c r="X66" s="798"/>
      <c r="Y66" s="798"/>
      <c r="Z66" s="799"/>
      <c r="AA66" s="797" t="s">
        <v>420</v>
      </c>
      <c r="AB66" s="798"/>
      <c r="AC66" s="798"/>
      <c r="AD66" s="798"/>
      <c r="AE66" s="799"/>
      <c r="AF66" s="932" t="s">
        <v>421</v>
      </c>
      <c r="AG66" s="893"/>
      <c r="AH66" s="893"/>
      <c r="AI66" s="893"/>
      <c r="AJ66" s="933"/>
      <c r="AK66" s="797" t="s">
        <v>422</v>
      </c>
      <c r="AL66" s="821"/>
      <c r="AM66" s="821"/>
      <c r="AN66" s="821"/>
      <c r="AO66" s="822"/>
      <c r="AP66" s="797" t="s">
        <v>423</v>
      </c>
      <c r="AQ66" s="798"/>
      <c r="AR66" s="798"/>
      <c r="AS66" s="798"/>
      <c r="AT66" s="799"/>
      <c r="AU66" s="797" t="s">
        <v>424</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587</v>
      </c>
      <c r="C68" s="950"/>
      <c r="D68" s="950"/>
      <c r="E68" s="950"/>
      <c r="F68" s="950"/>
      <c r="G68" s="950"/>
      <c r="H68" s="950"/>
      <c r="I68" s="950"/>
      <c r="J68" s="950"/>
      <c r="K68" s="950"/>
      <c r="L68" s="950"/>
      <c r="M68" s="950"/>
      <c r="N68" s="950"/>
      <c r="O68" s="950"/>
      <c r="P68" s="951"/>
      <c r="Q68" s="952">
        <v>1064</v>
      </c>
      <c r="R68" s="946"/>
      <c r="S68" s="946"/>
      <c r="T68" s="946"/>
      <c r="U68" s="946"/>
      <c r="V68" s="946">
        <v>1063</v>
      </c>
      <c r="W68" s="946"/>
      <c r="X68" s="946"/>
      <c r="Y68" s="946"/>
      <c r="Z68" s="946"/>
      <c r="AA68" s="946">
        <v>1</v>
      </c>
      <c r="AB68" s="946"/>
      <c r="AC68" s="946"/>
      <c r="AD68" s="946"/>
      <c r="AE68" s="946"/>
      <c r="AF68" s="946">
        <v>1</v>
      </c>
      <c r="AG68" s="946"/>
      <c r="AH68" s="946"/>
      <c r="AI68" s="946"/>
      <c r="AJ68" s="946"/>
      <c r="AK68" s="946">
        <v>281</v>
      </c>
      <c r="AL68" s="946"/>
      <c r="AM68" s="946"/>
      <c r="AN68" s="946"/>
      <c r="AO68" s="946"/>
      <c r="AP68" s="946" t="s">
        <v>586</v>
      </c>
      <c r="AQ68" s="946"/>
      <c r="AR68" s="946"/>
      <c r="AS68" s="946"/>
      <c r="AT68" s="946"/>
      <c r="AU68" s="946" t="s">
        <v>586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2651</v>
      </c>
      <c r="R69" s="911"/>
      <c r="S69" s="911"/>
      <c r="T69" s="911"/>
      <c r="U69" s="911"/>
      <c r="V69" s="911">
        <v>2647</v>
      </c>
      <c r="W69" s="911"/>
      <c r="X69" s="911"/>
      <c r="Y69" s="911"/>
      <c r="Z69" s="911"/>
      <c r="AA69" s="911">
        <v>3</v>
      </c>
      <c r="AB69" s="911"/>
      <c r="AC69" s="911"/>
      <c r="AD69" s="911"/>
      <c r="AE69" s="911"/>
      <c r="AF69" s="911">
        <v>3</v>
      </c>
      <c r="AG69" s="911"/>
      <c r="AH69" s="911"/>
      <c r="AI69" s="911"/>
      <c r="AJ69" s="911"/>
      <c r="AK69" s="911">
        <v>650</v>
      </c>
      <c r="AL69" s="911"/>
      <c r="AM69" s="911"/>
      <c r="AN69" s="911"/>
      <c r="AO69" s="911"/>
      <c r="AP69" s="911">
        <v>8</v>
      </c>
      <c r="AQ69" s="911"/>
      <c r="AR69" s="911"/>
      <c r="AS69" s="911"/>
      <c r="AT69" s="911"/>
      <c r="AU69" s="911">
        <v>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589</v>
      </c>
      <c r="C70" s="954"/>
      <c r="D70" s="954"/>
      <c r="E70" s="954"/>
      <c r="F70" s="954"/>
      <c r="G70" s="954"/>
      <c r="H70" s="954"/>
      <c r="I70" s="954"/>
      <c r="J70" s="954"/>
      <c r="K70" s="954"/>
      <c r="L70" s="954"/>
      <c r="M70" s="954"/>
      <c r="N70" s="954"/>
      <c r="O70" s="954"/>
      <c r="P70" s="955"/>
      <c r="Q70" s="956">
        <v>481</v>
      </c>
      <c r="R70" s="911"/>
      <c r="S70" s="911"/>
      <c r="T70" s="911"/>
      <c r="U70" s="911"/>
      <c r="V70" s="911">
        <v>479</v>
      </c>
      <c r="W70" s="911"/>
      <c r="X70" s="911"/>
      <c r="Y70" s="911"/>
      <c r="Z70" s="911"/>
      <c r="AA70" s="911">
        <v>2</v>
      </c>
      <c r="AB70" s="911"/>
      <c r="AC70" s="911"/>
      <c r="AD70" s="911"/>
      <c r="AE70" s="911"/>
      <c r="AF70" s="911">
        <v>2</v>
      </c>
      <c r="AG70" s="911"/>
      <c r="AH70" s="911"/>
      <c r="AI70" s="911"/>
      <c r="AJ70" s="911"/>
      <c r="AK70" s="911">
        <v>101</v>
      </c>
      <c r="AL70" s="911"/>
      <c r="AM70" s="911"/>
      <c r="AN70" s="911"/>
      <c r="AO70" s="911"/>
      <c r="AP70" s="911" t="s">
        <v>586</v>
      </c>
      <c r="AQ70" s="911"/>
      <c r="AR70" s="911"/>
      <c r="AS70" s="911"/>
      <c r="AT70" s="911"/>
      <c r="AU70" s="911" t="s">
        <v>586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590</v>
      </c>
      <c r="C71" s="954"/>
      <c r="D71" s="954"/>
      <c r="E71" s="954"/>
      <c r="F71" s="954"/>
      <c r="G71" s="954"/>
      <c r="H71" s="954"/>
      <c r="I71" s="954"/>
      <c r="J71" s="954"/>
      <c r="K71" s="954"/>
      <c r="L71" s="954"/>
      <c r="M71" s="954"/>
      <c r="N71" s="954"/>
      <c r="O71" s="954"/>
      <c r="P71" s="955"/>
      <c r="Q71" s="956">
        <v>191</v>
      </c>
      <c r="R71" s="911"/>
      <c r="S71" s="911"/>
      <c r="T71" s="911"/>
      <c r="U71" s="911"/>
      <c r="V71" s="911">
        <v>190</v>
      </c>
      <c r="W71" s="911"/>
      <c r="X71" s="911"/>
      <c r="Y71" s="911"/>
      <c r="Z71" s="911"/>
      <c r="AA71" s="911">
        <v>1</v>
      </c>
      <c r="AB71" s="911"/>
      <c r="AC71" s="911"/>
      <c r="AD71" s="911"/>
      <c r="AE71" s="911"/>
      <c r="AF71" s="911">
        <v>1</v>
      </c>
      <c r="AG71" s="911"/>
      <c r="AH71" s="911"/>
      <c r="AI71" s="911"/>
      <c r="AJ71" s="911"/>
      <c r="AK71" s="911" t="s">
        <v>602</v>
      </c>
      <c r="AL71" s="911"/>
      <c r="AM71" s="911"/>
      <c r="AN71" s="911"/>
      <c r="AO71" s="911"/>
      <c r="AP71" s="911" t="s">
        <v>586</v>
      </c>
      <c r="AQ71" s="911"/>
      <c r="AR71" s="911"/>
      <c r="AS71" s="911"/>
      <c r="AT71" s="911"/>
      <c r="AU71" s="911" t="s">
        <v>586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591</v>
      </c>
      <c r="C72" s="954"/>
      <c r="D72" s="954"/>
      <c r="E72" s="954"/>
      <c r="F72" s="954"/>
      <c r="G72" s="954"/>
      <c r="H72" s="954"/>
      <c r="I72" s="954"/>
      <c r="J72" s="954"/>
      <c r="K72" s="954"/>
      <c r="L72" s="954"/>
      <c r="M72" s="954"/>
      <c r="N72" s="954"/>
      <c r="O72" s="954"/>
      <c r="P72" s="955"/>
      <c r="Q72" s="959">
        <v>123</v>
      </c>
      <c r="R72" s="960"/>
      <c r="S72" s="960"/>
      <c r="T72" s="960"/>
      <c r="U72" s="910"/>
      <c r="V72" s="961">
        <v>122</v>
      </c>
      <c r="W72" s="960"/>
      <c r="X72" s="960"/>
      <c r="Y72" s="960"/>
      <c r="Z72" s="910"/>
      <c r="AA72" s="961">
        <v>0</v>
      </c>
      <c r="AB72" s="960"/>
      <c r="AC72" s="960"/>
      <c r="AD72" s="960"/>
      <c r="AE72" s="910"/>
      <c r="AF72" s="911">
        <v>0</v>
      </c>
      <c r="AG72" s="911"/>
      <c r="AH72" s="911"/>
      <c r="AI72" s="911"/>
      <c r="AJ72" s="911"/>
      <c r="AK72" s="911">
        <v>74</v>
      </c>
      <c r="AL72" s="911"/>
      <c r="AM72" s="911"/>
      <c r="AN72" s="911"/>
      <c r="AO72" s="911"/>
      <c r="AP72" s="911">
        <v>32</v>
      </c>
      <c r="AQ72" s="911"/>
      <c r="AR72" s="911"/>
      <c r="AS72" s="911"/>
      <c r="AT72" s="911"/>
      <c r="AU72" s="911">
        <v>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592</v>
      </c>
      <c r="C73" s="954"/>
      <c r="D73" s="954"/>
      <c r="E73" s="954"/>
      <c r="F73" s="954"/>
      <c r="G73" s="954"/>
      <c r="H73" s="954"/>
      <c r="I73" s="954"/>
      <c r="J73" s="954"/>
      <c r="K73" s="954"/>
      <c r="L73" s="954"/>
      <c r="M73" s="954"/>
      <c r="N73" s="954"/>
      <c r="O73" s="954"/>
      <c r="P73" s="955"/>
      <c r="Q73" s="959">
        <v>815</v>
      </c>
      <c r="R73" s="960"/>
      <c r="S73" s="960"/>
      <c r="T73" s="960"/>
      <c r="U73" s="910"/>
      <c r="V73" s="911">
        <v>792</v>
      </c>
      <c r="W73" s="911"/>
      <c r="X73" s="911"/>
      <c r="Y73" s="911"/>
      <c r="Z73" s="911"/>
      <c r="AA73" s="911">
        <v>23</v>
      </c>
      <c r="AB73" s="911"/>
      <c r="AC73" s="911"/>
      <c r="AD73" s="911"/>
      <c r="AE73" s="911"/>
      <c r="AF73" s="911">
        <v>23</v>
      </c>
      <c r="AG73" s="911"/>
      <c r="AH73" s="911"/>
      <c r="AI73" s="911"/>
      <c r="AJ73" s="911"/>
      <c r="AK73" s="911">
        <v>0</v>
      </c>
      <c r="AL73" s="911"/>
      <c r="AM73" s="911"/>
      <c r="AN73" s="911"/>
      <c r="AO73" s="911"/>
      <c r="AP73" s="911">
        <v>143</v>
      </c>
      <c r="AQ73" s="911"/>
      <c r="AR73" s="911"/>
      <c r="AS73" s="911"/>
      <c r="AT73" s="911"/>
      <c r="AU73" s="911">
        <v>72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593</v>
      </c>
      <c r="C74" s="954"/>
      <c r="D74" s="954"/>
      <c r="E74" s="954"/>
      <c r="F74" s="954"/>
      <c r="G74" s="954"/>
      <c r="H74" s="954"/>
      <c r="I74" s="954"/>
      <c r="J74" s="954"/>
      <c r="K74" s="954"/>
      <c r="L74" s="954"/>
      <c r="M74" s="954"/>
      <c r="N74" s="954"/>
      <c r="O74" s="954"/>
      <c r="P74" s="955"/>
      <c r="Q74" s="959">
        <v>333</v>
      </c>
      <c r="R74" s="960"/>
      <c r="S74" s="960"/>
      <c r="T74" s="960"/>
      <c r="U74" s="910"/>
      <c r="V74" s="911">
        <v>214</v>
      </c>
      <c r="W74" s="911"/>
      <c r="X74" s="911"/>
      <c r="Y74" s="911"/>
      <c r="Z74" s="911"/>
      <c r="AA74" s="911">
        <v>119</v>
      </c>
      <c r="AB74" s="911"/>
      <c r="AC74" s="911"/>
      <c r="AD74" s="911"/>
      <c r="AE74" s="911"/>
      <c r="AF74" s="911">
        <v>633</v>
      </c>
      <c r="AG74" s="911"/>
      <c r="AH74" s="911"/>
      <c r="AI74" s="911"/>
      <c r="AJ74" s="911"/>
      <c r="AK74" s="911">
        <v>1</v>
      </c>
      <c r="AL74" s="911"/>
      <c r="AM74" s="911"/>
      <c r="AN74" s="911"/>
      <c r="AO74" s="911"/>
      <c r="AP74" s="911">
        <v>536</v>
      </c>
      <c r="AQ74" s="911"/>
      <c r="AR74" s="911"/>
      <c r="AS74" s="911"/>
      <c r="AT74" s="911"/>
      <c r="AU74" s="911" t="s">
        <v>586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594</v>
      </c>
      <c r="C75" s="954"/>
      <c r="D75" s="954"/>
      <c r="E75" s="954"/>
      <c r="F75" s="954"/>
      <c r="G75" s="954"/>
      <c r="H75" s="954"/>
      <c r="I75" s="954"/>
      <c r="J75" s="954"/>
      <c r="K75" s="954"/>
      <c r="L75" s="954"/>
      <c r="M75" s="954"/>
      <c r="N75" s="954"/>
      <c r="O75" s="954"/>
      <c r="P75" s="955"/>
      <c r="Q75" s="962">
        <v>1048</v>
      </c>
      <c r="R75" s="963"/>
      <c r="S75" s="963"/>
      <c r="T75" s="963"/>
      <c r="U75" s="964"/>
      <c r="V75" s="965">
        <v>1001</v>
      </c>
      <c r="W75" s="963"/>
      <c r="X75" s="963"/>
      <c r="Y75" s="963"/>
      <c r="Z75" s="964"/>
      <c r="AA75" s="965">
        <v>47</v>
      </c>
      <c r="AB75" s="963"/>
      <c r="AC75" s="963"/>
      <c r="AD75" s="963"/>
      <c r="AE75" s="964"/>
      <c r="AF75" s="961">
        <v>47</v>
      </c>
      <c r="AG75" s="960"/>
      <c r="AH75" s="960"/>
      <c r="AI75" s="960"/>
      <c r="AJ75" s="910"/>
      <c r="AK75" s="961">
        <v>42</v>
      </c>
      <c r="AL75" s="960"/>
      <c r="AM75" s="960"/>
      <c r="AN75" s="960"/>
      <c r="AO75" s="910"/>
      <c r="AP75" s="961" t="s">
        <v>586</v>
      </c>
      <c r="AQ75" s="960"/>
      <c r="AR75" s="960"/>
      <c r="AS75" s="960"/>
      <c r="AT75" s="910"/>
      <c r="AU75" s="961" t="s">
        <v>586</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595</v>
      </c>
      <c r="C76" s="954"/>
      <c r="D76" s="954"/>
      <c r="E76" s="954"/>
      <c r="F76" s="954"/>
      <c r="G76" s="954"/>
      <c r="H76" s="954"/>
      <c r="I76" s="954"/>
      <c r="J76" s="954"/>
      <c r="K76" s="954"/>
      <c r="L76" s="954"/>
      <c r="M76" s="954"/>
      <c r="N76" s="954"/>
      <c r="O76" s="954"/>
      <c r="P76" s="955"/>
      <c r="Q76" s="962">
        <v>1268</v>
      </c>
      <c r="R76" s="963"/>
      <c r="S76" s="963"/>
      <c r="T76" s="963"/>
      <c r="U76" s="964"/>
      <c r="V76" s="966">
        <v>1133</v>
      </c>
      <c r="W76" s="966"/>
      <c r="X76" s="966"/>
      <c r="Y76" s="966"/>
      <c r="Z76" s="966"/>
      <c r="AA76" s="966">
        <v>135</v>
      </c>
      <c r="AB76" s="966"/>
      <c r="AC76" s="966"/>
      <c r="AD76" s="966"/>
      <c r="AE76" s="966"/>
      <c r="AF76" s="961">
        <v>135</v>
      </c>
      <c r="AG76" s="960"/>
      <c r="AH76" s="960"/>
      <c r="AI76" s="960"/>
      <c r="AJ76" s="910"/>
      <c r="AK76" s="961" t="s">
        <v>602</v>
      </c>
      <c r="AL76" s="960"/>
      <c r="AM76" s="960"/>
      <c r="AN76" s="960"/>
      <c r="AO76" s="910"/>
      <c r="AP76" s="961" t="s">
        <v>586</v>
      </c>
      <c r="AQ76" s="960"/>
      <c r="AR76" s="960"/>
      <c r="AS76" s="960"/>
      <c r="AT76" s="910"/>
      <c r="AU76" s="961" t="s">
        <v>586</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596</v>
      </c>
      <c r="C77" s="954"/>
      <c r="D77" s="954"/>
      <c r="E77" s="954"/>
      <c r="F77" s="954"/>
      <c r="G77" s="954"/>
      <c r="H77" s="954"/>
      <c r="I77" s="954"/>
      <c r="J77" s="954"/>
      <c r="K77" s="954"/>
      <c r="L77" s="954"/>
      <c r="M77" s="954"/>
      <c r="N77" s="954"/>
      <c r="O77" s="954"/>
      <c r="P77" s="955"/>
      <c r="Q77" s="967">
        <v>285242</v>
      </c>
      <c r="R77" s="966"/>
      <c r="S77" s="966"/>
      <c r="T77" s="966"/>
      <c r="U77" s="966"/>
      <c r="V77" s="966">
        <v>271656</v>
      </c>
      <c r="W77" s="966"/>
      <c r="X77" s="966"/>
      <c r="Y77" s="966"/>
      <c r="Z77" s="966"/>
      <c r="AA77" s="966">
        <v>13586</v>
      </c>
      <c r="AB77" s="966"/>
      <c r="AC77" s="966"/>
      <c r="AD77" s="966"/>
      <c r="AE77" s="966"/>
      <c r="AF77" s="961">
        <v>13586</v>
      </c>
      <c r="AG77" s="960"/>
      <c r="AH77" s="960"/>
      <c r="AI77" s="960"/>
      <c r="AJ77" s="910"/>
      <c r="AK77" s="961">
        <v>537</v>
      </c>
      <c r="AL77" s="960"/>
      <c r="AM77" s="960"/>
      <c r="AN77" s="960"/>
      <c r="AO77" s="910"/>
      <c r="AP77" s="961" t="s">
        <v>599</v>
      </c>
      <c r="AQ77" s="960"/>
      <c r="AR77" s="960"/>
      <c r="AS77" s="960"/>
      <c r="AT77" s="910"/>
      <c r="AU77" s="961" t="s">
        <v>586</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597</v>
      </c>
      <c r="C78" s="954"/>
      <c r="D78" s="954"/>
      <c r="E78" s="954"/>
      <c r="F78" s="954"/>
      <c r="G78" s="954"/>
      <c r="H78" s="954"/>
      <c r="I78" s="954"/>
      <c r="J78" s="954"/>
      <c r="K78" s="954"/>
      <c r="L78" s="954"/>
      <c r="M78" s="954"/>
      <c r="N78" s="954"/>
      <c r="O78" s="954"/>
      <c r="P78" s="955"/>
      <c r="Q78" s="967">
        <v>385</v>
      </c>
      <c r="R78" s="966"/>
      <c r="S78" s="966"/>
      <c r="T78" s="966"/>
      <c r="U78" s="966"/>
      <c r="V78" s="966">
        <v>205</v>
      </c>
      <c r="W78" s="966"/>
      <c r="X78" s="966"/>
      <c r="Y78" s="966"/>
      <c r="Z78" s="966"/>
      <c r="AA78" s="966">
        <v>179</v>
      </c>
      <c r="AB78" s="966"/>
      <c r="AC78" s="966"/>
      <c r="AD78" s="966"/>
      <c r="AE78" s="966"/>
      <c r="AF78" s="911">
        <v>179</v>
      </c>
      <c r="AG78" s="911"/>
      <c r="AH78" s="911"/>
      <c r="AI78" s="911"/>
      <c r="AJ78" s="911"/>
      <c r="AK78" s="911">
        <v>4</v>
      </c>
      <c r="AL78" s="911"/>
      <c r="AM78" s="911"/>
      <c r="AN78" s="911"/>
      <c r="AO78" s="911"/>
      <c r="AP78" s="911" t="s">
        <v>586</v>
      </c>
      <c r="AQ78" s="911"/>
      <c r="AR78" s="911"/>
      <c r="AS78" s="911"/>
      <c r="AT78" s="911"/>
      <c r="AU78" s="911" t="s">
        <v>586</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598</v>
      </c>
      <c r="C79" s="954"/>
      <c r="D79" s="954"/>
      <c r="E79" s="954"/>
      <c r="F79" s="954"/>
      <c r="G79" s="954"/>
      <c r="H79" s="954"/>
      <c r="I79" s="954"/>
      <c r="J79" s="954"/>
      <c r="K79" s="954"/>
      <c r="L79" s="954"/>
      <c r="M79" s="954"/>
      <c r="N79" s="954"/>
      <c r="O79" s="954"/>
      <c r="P79" s="955"/>
      <c r="Q79" s="967">
        <v>191</v>
      </c>
      <c r="R79" s="966"/>
      <c r="S79" s="966"/>
      <c r="T79" s="966"/>
      <c r="U79" s="966"/>
      <c r="V79" s="966">
        <v>182</v>
      </c>
      <c r="W79" s="966"/>
      <c r="X79" s="966"/>
      <c r="Y79" s="966"/>
      <c r="Z79" s="966"/>
      <c r="AA79" s="966">
        <v>9</v>
      </c>
      <c r="AB79" s="966"/>
      <c r="AC79" s="966"/>
      <c r="AD79" s="966"/>
      <c r="AE79" s="966"/>
      <c r="AF79" s="911">
        <v>9</v>
      </c>
      <c r="AG79" s="911"/>
      <c r="AH79" s="911"/>
      <c r="AI79" s="911"/>
      <c r="AJ79" s="911"/>
      <c r="AK79" s="911" t="s">
        <v>602</v>
      </c>
      <c r="AL79" s="911"/>
      <c r="AM79" s="911"/>
      <c r="AN79" s="911"/>
      <c r="AO79" s="911"/>
      <c r="AP79" s="911" t="s">
        <v>599</v>
      </c>
      <c r="AQ79" s="911"/>
      <c r="AR79" s="911"/>
      <c r="AS79" s="911"/>
      <c r="AT79" s="911"/>
      <c r="AU79" s="911" t="s">
        <v>586</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392</v>
      </c>
      <c r="B88" s="870" t="s">
        <v>425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14619</v>
      </c>
      <c r="AG88" s="922"/>
      <c r="AH88" s="922"/>
      <c r="AI88" s="922"/>
      <c r="AJ88" s="922"/>
      <c r="AK88" s="919"/>
      <c r="AL88" s="919"/>
      <c r="AM88" s="919"/>
      <c r="AN88" s="919"/>
      <c r="AO88" s="919"/>
      <c r="AP88" s="922">
        <v>719</v>
      </c>
      <c r="AQ88" s="922"/>
      <c r="AR88" s="922"/>
      <c r="AS88" s="922"/>
      <c r="AT88" s="922"/>
      <c r="AU88" s="922">
        <v>81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426</v>
      </c>
      <c r="BS102" s="871"/>
      <c r="BT102" s="871"/>
      <c r="BU102" s="871"/>
      <c r="BV102" s="871"/>
      <c r="BW102" s="871"/>
      <c r="BX102" s="871"/>
      <c r="BY102" s="871"/>
      <c r="BZ102" s="871"/>
      <c r="CA102" s="871"/>
      <c r="CB102" s="871"/>
      <c r="CC102" s="871"/>
      <c r="CD102" s="871"/>
      <c r="CE102" s="871"/>
      <c r="CF102" s="871"/>
      <c r="CG102" s="872"/>
      <c r="CH102" s="975"/>
      <c r="CI102" s="976"/>
      <c r="CJ102" s="976"/>
      <c r="CK102" s="976"/>
      <c r="CL102" s="977"/>
      <c r="CM102" s="975"/>
      <c r="CN102" s="976"/>
      <c r="CO102" s="976"/>
      <c r="CP102" s="976"/>
      <c r="CQ102" s="977"/>
      <c r="CR102" s="978"/>
      <c r="CS102" s="930"/>
      <c r="CT102" s="930"/>
      <c r="CU102" s="930"/>
      <c r="CV102" s="979"/>
      <c r="CW102" s="978"/>
      <c r="CX102" s="930"/>
      <c r="CY102" s="930"/>
      <c r="CZ102" s="930"/>
      <c r="DA102" s="979"/>
      <c r="DB102" s="978"/>
      <c r="DC102" s="930"/>
      <c r="DD102" s="930"/>
      <c r="DE102" s="930"/>
      <c r="DF102" s="979"/>
      <c r="DG102" s="978"/>
      <c r="DH102" s="930"/>
      <c r="DI102" s="930"/>
      <c r="DJ102" s="930"/>
      <c r="DK102" s="979"/>
      <c r="DL102" s="978"/>
      <c r="DM102" s="930"/>
      <c r="DN102" s="930"/>
      <c r="DO102" s="930"/>
      <c r="DP102" s="979"/>
      <c r="DQ102" s="978"/>
      <c r="DR102" s="930"/>
      <c r="DS102" s="930"/>
      <c r="DT102" s="930"/>
      <c r="DU102" s="979"/>
      <c r="DV102" s="1002"/>
      <c r="DW102" s="1003"/>
      <c r="DX102" s="1003"/>
      <c r="DY102" s="1003"/>
      <c r="DZ102" s="100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6"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308</v>
      </c>
      <c r="AG109" s="981"/>
      <c r="AH109" s="981"/>
      <c r="AI109" s="981"/>
      <c r="AJ109" s="982"/>
      <c r="AK109" s="980" t="s">
        <v>307</v>
      </c>
      <c r="AL109" s="981"/>
      <c r="AM109" s="981"/>
      <c r="AN109" s="981"/>
      <c r="AO109" s="982"/>
      <c r="AP109" s="980" t="s">
        <v>435</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308</v>
      </c>
      <c r="BW109" s="981"/>
      <c r="BX109" s="981"/>
      <c r="BY109" s="981"/>
      <c r="BZ109" s="982"/>
      <c r="CA109" s="980" t="s">
        <v>307</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308</v>
      </c>
      <c r="DM109" s="981"/>
      <c r="DN109" s="981"/>
      <c r="DO109" s="981"/>
      <c r="DP109" s="982"/>
      <c r="DQ109" s="980" t="s">
        <v>307</v>
      </c>
      <c r="DR109" s="981"/>
      <c r="DS109" s="981"/>
      <c r="DT109" s="981"/>
      <c r="DU109" s="982"/>
      <c r="DV109" s="980" t="s">
        <v>435</v>
      </c>
      <c r="DW109" s="981"/>
      <c r="DX109" s="981"/>
      <c r="DY109" s="981"/>
      <c r="DZ109" s="983"/>
    </row>
    <row r="110" spans="1:131" s="246"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1561963</v>
      </c>
      <c r="AB110" s="988"/>
      <c r="AC110" s="988"/>
      <c r="AD110" s="988"/>
      <c r="AE110" s="989"/>
      <c r="AF110" s="990">
        <v>1653044</v>
      </c>
      <c r="AG110" s="988"/>
      <c r="AH110" s="988"/>
      <c r="AI110" s="988"/>
      <c r="AJ110" s="989"/>
      <c r="AK110" s="990">
        <v>1562393</v>
      </c>
      <c r="AL110" s="988"/>
      <c r="AM110" s="988"/>
      <c r="AN110" s="988"/>
      <c r="AO110" s="989"/>
      <c r="AP110" s="991">
        <v>18.399999999999999</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17489968</v>
      </c>
      <c r="BR110" s="1023"/>
      <c r="BS110" s="1023"/>
      <c r="BT110" s="1023"/>
      <c r="BU110" s="1023"/>
      <c r="BV110" s="1023">
        <v>18983529</v>
      </c>
      <c r="BW110" s="1023"/>
      <c r="BX110" s="1023"/>
      <c r="BY110" s="1023"/>
      <c r="BZ110" s="1023"/>
      <c r="CA110" s="1023">
        <v>19106967</v>
      </c>
      <c r="CB110" s="1023"/>
      <c r="CC110" s="1023"/>
      <c r="CD110" s="1023"/>
      <c r="CE110" s="1023"/>
      <c r="CF110" s="1037">
        <v>224.5</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139</v>
      </c>
      <c r="DH110" s="1023"/>
      <c r="DI110" s="1023"/>
      <c r="DJ110" s="1023"/>
      <c r="DK110" s="1023"/>
      <c r="DL110" s="1023" t="s">
        <v>139</v>
      </c>
      <c r="DM110" s="1023"/>
      <c r="DN110" s="1023"/>
      <c r="DO110" s="1023"/>
      <c r="DP110" s="1023"/>
      <c r="DQ110" s="1023" t="s">
        <v>441</v>
      </c>
      <c r="DR110" s="1023"/>
      <c r="DS110" s="1023"/>
      <c r="DT110" s="1023"/>
      <c r="DU110" s="1023"/>
      <c r="DV110" s="1024" t="s">
        <v>442</v>
      </c>
      <c r="DW110" s="1024"/>
      <c r="DX110" s="1024"/>
      <c r="DY110" s="1024"/>
      <c r="DZ110" s="1025"/>
    </row>
    <row r="111" spans="1:131" s="246"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139</v>
      </c>
      <c r="AG111" s="1030"/>
      <c r="AH111" s="1030"/>
      <c r="AI111" s="1030"/>
      <c r="AJ111" s="1031"/>
      <c r="AK111" s="1032" t="s">
        <v>394</v>
      </c>
      <c r="AL111" s="1030"/>
      <c r="AM111" s="1030"/>
      <c r="AN111" s="1030"/>
      <c r="AO111" s="1031"/>
      <c r="AP111" s="1033" t="s">
        <v>442</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3156</v>
      </c>
      <c r="BR111" s="1016"/>
      <c r="BS111" s="1016"/>
      <c r="BT111" s="1016"/>
      <c r="BU111" s="1016"/>
      <c r="BV111" s="1016">
        <v>2641</v>
      </c>
      <c r="BW111" s="1016"/>
      <c r="BX111" s="1016"/>
      <c r="BY111" s="1016"/>
      <c r="BZ111" s="1016"/>
      <c r="CA111" s="1016">
        <v>4578</v>
      </c>
      <c r="CB111" s="1016"/>
      <c r="CC111" s="1016"/>
      <c r="CD111" s="1016"/>
      <c r="CE111" s="1016"/>
      <c r="CF111" s="1010">
        <v>0.1</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394</v>
      </c>
      <c r="DH111" s="1016"/>
      <c r="DI111" s="1016"/>
      <c r="DJ111" s="1016"/>
      <c r="DK111" s="1016"/>
      <c r="DL111" s="1016" t="s">
        <v>394</v>
      </c>
      <c r="DM111" s="1016"/>
      <c r="DN111" s="1016"/>
      <c r="DO111" s="1016"/>
      <c r="DP111" s="1016"/>
      <c r="DQ111" s="1016" t="s">
        <v>139</v>
      </c>
      <c r="DR111" s="1016"/>
      <c r="DS111" s="1016"/>
      <c r="DT111" s="1016"/>
      <c r="DU111" s="1016"/>
      <c r="DV111" s="1017" t="s">
        <v>394</v>
      </c>
      <c r="DW111" s="1017"/>
      <c r="DX111" s="1017"/>
      <c r="DY111" s="1017"/>
      <c r="DZ111" s="1018"/>
    </row>
    <row r="112" spans="1:131" s="246"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394</v>
      </c>
      <c r="AG112" s="1055"/>
      <c r="AH112" s="1055"/>
      <c r="AI112" s="1055"/>
      <c r="AJ112" s="1056"/>
      <c r="AK112" s="1057" t="s">
        <v>394</v>
      </c>
      <c r="AL112" s="1055"/>
      <c r="AM112" s="1055"/>
      <c r="AN112" s="1055"/>
      <c r="AO112" s="1056"/>
      <c r="AP112" s="1058" t="s">
        <v>394</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8670572</v>
      </c>
      <c r="BR112" s="1016"/>
      <c r="BS112" s="1016"/>
      <c r="BT112" s="1016"/>
      <c r="BU112" s="1016"/>
      <c r="BV112" s="1016">
        <v>7627695</v>
      </c>
      <c r="BW112" s="1016"/>
      <c r="BX112" s="1016"/>
      <c r="BY112" s="1016"/>
      <c r="BZ112" s="1016"/>
      <c r="CA112" s="1016">
        <v>6442143</v>
      </c>
      <c r="CB112" s="1016"/>
      <c r="CC112" s="1016"/>
      <c r="CD112" s="1016"/>
      <c r="CE112" s="1016"/>
      <c r="CF112" s="1010">
        <v>75.7</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450</v>
      </c>
      <c r="DH112" s="1016"/>
      <c r="DI112" s="1016"/>
      <c r="DJ112" s="1016"/>
      <c r="DK112" s="1016"/>
      <c r="DL112" s="1016" t="s">
        <v>394</v>
      </c>
      <c r="DM112" s="1016"/>
      <c r="DN112" s="1016"/>
      <c r="DO112" s="1016"/>
      <c r="DP112" s="1016"/>
      <c r="DQ112" s="1016" t="s">
        <v>139</v>
      </c>
      <c r="DR112" s="1016"/>
      <c r="DS112" s="1016"/>
      <c r="DT112" s="1016"/>
      <c r="DU112" s="1016"/>
      <c r="DV112" s="1017" t="s">
        <v>139</v>
      </c>
      <c r="DW112" s="1017"/>
      <c r="DX112" s="1017"/>
      <c r="DY112" s="1017"/>
      <c r="DZ112" s="1018"/>
    </row>
    <row r="113" spans="1:130" s="246"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702975</v>
      </c>
      <c r="AB113" s="1030"/>
      <c r="AC113" s="1030"/>
      <c r="AD113" s="1030"/>
      <c r="AE113" s="1031"/>
      <c r="AF113" s="1032">
        <v>647497</v>
      </c>
      <c r="AG113" s="1030"/>
      <c r="AH113" s="1030"/>
      <c r="AI113" s="1030"/>
      <c r="AJ113" s="1031"/>
      <c r="AK113" s="1032">
        <v>610288</v>
      </c>
      <c r="AL113" s="1030"/>
      <c r="AM113" s="1030"/>
      <c r="AN113" s="1030"/>
      <c r="AO113" s="1031"/>
      <c r="AP113" s="1033">
        <v>7.2</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392486</v>
      </c>
      <c r="BR113" s="1016"/>
      <c r="BS113" s="1016"/>
      <c r="BT113" s="1016"/>
      <c r="BU113" s="1016"/>
      <c r="BV113" s="1016">
        <v>277798</v>
      </c>
      <c r="BW113" s="1016"/>
      <c r="BX113" s="1016"/>
      <c r="BY113" s="1016"/>
      <c r="BZ113" s="1016"/>
      <c r="CA113" s="1016">
        <v>79965</v>
      </c>
      <c r="CB113" s="1016"/>
      <c r="CC113" s="1016"/>
      <c r="CD113" s="1016"/>
      <c r="CE113" s="1016"/>
      <c r="CF113" s="1010">
        <v>0.9</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139</v>
      </c>
      <c r="DH113" s="1055"/>
      <c r="DI113" s="1055"/>
      <c r="DJ113" s="1055"/>
      <c r="DK113" s="1056"/>
      <c r="DL113" s="1057" t="s">
        <v>394</v>
      </c>
      <c r="DM113" s="1055"/>
      <c r="DN113" s="1055"/>
      <c r="DO113" s="1055"/>
      <c r="DP113" s="1056"/>
      <c r="DQ113" s="1057" t="s">
        <v>139</v>
      </c>
      <c r="DR113" s="1055"/>
      <c r="DS113" s="1055"/>
      <c r="DT113" s="1055"/>
      <c r="DU113" s="1056"/>
      <c r="DV113" s="1058" t="s">
        <v>394</v>
      </c>
      <c r="DW113" s="1059"/>
      <c r="DX113" s="1059"/>
      <c r="DY113" s="1059"/>
      <c r="DZ113" s="1060"/>
    </row>
    <row r="114" spans="1:130" s="246"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113062</v>
      </c>
      <c r="AB114" s="1055"/>
      <c r="AC114" s="1055"/>
      <c r="AD114" s="1055"/>
      <c r="AE114" s="1056"/>
      <c r="AF114" s="1057">
        <v>111915</v>
      </c>
      <c r="AG114" s="1055"/>
      <c r="AH114" s="1055"/>
      <c r="AI114" s="1055"/>
      <c r="AJ114" s="1056"/>
      <c r="AK114" s="1057">
        <v>96301</v>
      </c>
      <c r="AL114" s="1055"/>
      <c r="AM114" s="1055"/>
      <c r="AN114" s="1055"/>
      <c r="AO114" s="1056"/>
      <c r="AP114" s="1058">
        <v>1.1000000000000001</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2578370</v>
      </c>
      <c r="BR114" s="1016"/>
      <c r="BS114" s="1016"/>
      <c r="BT114" s="1016"/>
      <c r="BU114" s="1016"/>
      <c r="BV114" s="1016">
        <v>2562817</v>
      </c>
      <c r="BW114" s="1016"/>
      <c r="BX114" s="1016"/>
      <c r="BY114" s="1016"/>
      <c r="BZ114" s="1016"/>
      <c r="CA114" s="1016">
        <v>2489876</v>
      </c>
      <c r="CB114" s="1016"/>
      <c r="CC114" s="1016"/>
      <c r="CD114" s="1016"/>
      <c r="CE114" s="1016"/>
      <c r="CF114" s="1010">
        <v>29.3</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394</v>
      </c>
      <c r="DH114" s="1055"/>
      <c r="DI114" s="1055"/>
      <c r="DJ114" s="1055"/>
      <c r="DK114" s="1056"/>
      <c r="DL114" s="1057" t="s">
        <v>139</v>
      </c>
      <c r="DM114" s="1055"/>
      <c r="DN114" s="1055"/>
      <c r="DO114" s="1055"/>
      <c r="DP114" s="1056"/>
      <c r="DQ114" s="1057" t="s">
        <v>457</v>
      </c>
      <c r="DR114" s="1055"/>
      <c r="DS114" s="1055"/>
      <c r="DT114" s="1055"/>
      <c r="DU114" s="1056"/>
      <c r="DV114" s="1058" t="s">
        <v>394</v>
      </c>
      <c r="DW114" s="1059"/>
      <c r="DX114" s="1059"/>
      <c r="DY114" s="1059"/>
      <c r="DZ114" s="1060"/>
    </row>
    <row r="115" spans="1:130" s="246"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1234</v>
      </c>
      <c r="AB115" s="1030"/>
      <c r="AC115" s="1030"/>
      <c r="AD115" s="1030"/>
      <c r="AE115" s="1031"/>
      <c r="AF115" s="1032">
        <v>56</v>
      </c>
      <c r="AG115" s="1030"/>
      <c r="AH115" s="1030"/>
      <c r="AI115" s="1030"/>
      <c r="AJ115" s="1031"/>
      <c r="AK115" s="1032">
        <v>3122</v>
      </c>
      <c r="AL115" s="1030"/>
      <c r="AM115" s="1030"/>
      <c r="AN115" s="1030"/>
      <c r="AO115" s="1031"/>
      <c r="AP115" s="1033">
        <v>0</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v>309062</v>
      </c>
      <c r="BR115" s="1016"/>
      <c r="BS115" s="1016"/>
      <c r="BT115" s="1016"/>
      <c r="BU115" s="1016"/>
      <c r="BV115" s="1016">
        <v>309933</v>
      </c>
      <c r="BW115" s="1016"/>
      <c r="BX115" s="1016"/>
      <c r="BY115" s="1016"/>
      <c r="BZ115" s="1016"/>
      <c r="CA115" s="1016">
        <v>309858</v>
      </c>
      <c r="CB115" s="1016"/>
      <c r="CC115" s="1016"/>
      <c r="CD115" s="1016"/>
      <c r="CE115" s="1016"/>
      <c r="CF115" s="1010">
        <v>3.6</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139</v>
      </c>
      <c r="DH115" s="1055"/>
      <c r="DI115" s="1055"/>
      <c r="DJ115" s="1055"/>
      <c r="DK115" s="1056"/>
      <c r="DL115" s="1057" t="s">
        <v>394</v>
      </c>
      <c r="DM115" s="1055"/>
      <c r="DN115" s="1055"/>
      <c r="DO115" s="1055"/>
      <c r="DP115" s="1056"/>
      <c r="DQ115" s="1057" t="s">
        <v>450</v>
      </c>
      <c r="DR115" s="1055"/>
      <c r="DS115" s="1055"/>
      <c r="DT115" s="1055"/>
      <c r="DU115" s="1056"/>
      <c r="DV115" s="1058" t="s">
        <v>139</v>
      </c>
      <c r="DW115" s="1059"/>
      <c r="DX115" s="1059"/>
      <c r="DY115" s="1059"/>
      <c r="DZ115" s="1060"/>
    </row>
    <row r="116" spans="1:130" s="246"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394</v>
      </c>
      <c r="AB116" s="1055"/>
      <c r="AC116" s="1055"/>
      <c r="AD116" s="1055"/>
      <c r="AE116" s="1056"/>
      <c r="AF116" s="1057" t="s">
        <v>394</v>
      </c>
      <c r="AG116" s="1055"/>
      <c r="AH116" s="1055"/>
      <c r="AI116" s="1055"/>
      <c r="AJ116" s="1056"/>
      <c r="AK116" s="1057" t="s">
        <v>139</v>
      </c>
      <c r="AL116" s="1055"/>
      <c r="AM116" s="1055"/>
      <c r="AN116" s="1055"/>
      <c r="AO116" s="1056"/>
      <c r="AP116" s="1058" t="s">
        <v>139</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394</v>
      </c>
      <c r="BR116" s="1016"/>
      <c r="BS116" s="1016"/>
      <c r="BT116" s="1016"/>
      <c r="BU116" s="1016"/>
      <c r="BV116" s="1016" t="s">
        <v>139</v>
      </c>
      <c r="BW116" s="1016"/>
      <c r="BX116" s="1016"/>
      <c r="BY116" s="1016"/>
      <c r="BZ116" s="1016"/>
      <c r="CA116" s="1016" t="s">
        <v>139</v>
      </c>
      <c r="CB116" s="1016"/>
      <c r="CC116" s="1016"/>
      <c r="CD116" s="1016"/>
      <c r="CE116" s="1016"/>
      <c r="CF116" s="1010" t="s">
        <v>450</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394</v>
      </c>
      <c r="DH116" s="1055"/>
      <c r="DI116" s="1055"/>
      <c r="DJ116" s="1055"/>
      <c r="DK116" s="1056"/>
      <c r="DL116" s="1057" t="s">
        <v>394</v>
      </c>
      <c r="DM116" s="1055"/>
      <c r="DN116" s="1055"/>
      <c r="DO116" s="1055"/>
      <c r="DP116" s="1056"/>
      <c r="DQ116" s="1057" t="s">
        <v>457</v>
      </c>
      <c r="DR116" s="1055"/>
      <c r="DS116" s="1055"/>
      <c r="DT116" s="1055"/>
      <c r="DU116" s="1056"/>
      <c r="DV116" s="1058" t="s">
        <v>441</v>
      </c>
      <c r="DW116" s="1059"/>
      <c r="DX116" s="1059"/>
      <c r="DY116" s="1059"/>
      <c r="DZ116" s="1060"/>
    </row>
    <row r="117" spans="1:130" s="246" customFormat="1" ht="26.25" customHeight="1" x14ac:dyDescent="0.15">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2379234</v>
      </c>
      <c r="AB117" s="1073"/>
      <c r="AC117" s="1073"/>
      <c r="AD117" s="1073"/>
      <c r="AE117" s="1074"/>
      <c r="AF117" s="1075">
        <v>2412512</v>
      </c>
      <c r="AG117" s="1073"/>
      <c r="AH117" s="1073"/>
      <c r="AI117" s="1073"/>
      <c r="AJ117" s="1074"/>
      <c r="AK117" s="1075">
        <v>2272104</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139</v>
      </c>
      <c r="BR117" s="1016"/>
      <c r="BS117" s="1016"/>
      <c r="BT117" s="1016"/>
      <c r="BU117" s="1016"/>
      <c r="BV117" s="1016" t="s">
        <v>139</v>
      </c>
      <c r="BW117" s="1016"/>
      <c r="BX117" s="1016"/>
      <c r="BY117" s="1016"/>
      <c r="BZ117" s="1016"/>
      <c r="CA117" s="1016" t="s">
        <v>139</v>
      </c>
      <c r="CB117" s="1016"/>
      <c r="CC117" s="1016"/>
      <c r="CD117" s="1016"/>
      <c r="CE117" s="1016"/>
      <c r="CF117" s="1010" t="s">
        <v>139</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457</v>
      </c>
      <c r="DH117" s="1055"/>
      <c r="DI117" s="1055"/>
      <c r="DJ117" s="1055"/>
      <c r="DK117" s="1056"/>
      <c r="DL117" s="1057" t="s">
        <v>441</v>
      </c>
      <c r="DM117" s="1055"/>
      <c r="DN117" s="1055"/>
      <c r="DO117" s="1055"/>
      <c r="DP117" s="1056"/>
      <c r="DQ117" s="1057" t="s">
        <v>139</v>
      </c>
      <c r="DR117" s="1055"/>
      <c r="DS117" s="1055"/>
      <c r="DT117" s="1055"/>
      <c r="DU117" s="1056"/>
      <c r="DV117" s="1058" t="s">
        <v>441</v>
      </c>
      <c r="DW117" s="1059"/>
      <c r="DX117" s="1059"/>
      <c r="DY117" s="1059"/>
      <c r="DZ117" s="1060"/>
    </row>
    <row r="118" spans="1:130" s="246"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308</v>
      </c>
      <c r="AG118" s="981"/>
      <c r="AH118" s="981"/>
      <c r="AI118" s="981"/>
      <c r="AJ118" s="982"/>
      <c r="AK118" s="980" t="s">
        <v>307</v>
      </c>
      <c r="AL118" s="981"/>
      <c r="AM118" s="981"/>
      <c r="AN118" s="981"/>
      <c r="AO118" s="982"/>
      <c r="AP118" s="1067" t="s">
        <v>435</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139</v>
      </c>
      <c r="BR118" s="1094"/>
      <c r="BS118" s="1094"/>
      <c r="BT118" s="1094"/>
      <c r="BU118" s="1094"/>
      <c r="BV118" s="1094" t="s">
        <v>394</v>
      </c>
      <c r="BW118" s="1094"/>
      <c r="BX118" s="1094"/>
      <c r="BY118" s="1094"/>
      <c r="BZ118" s="1094"/>
      <c r="CA118" s="1094" t="s">
        <v>394</v>
      </c>
      <c r="CB118" s="1094"/>
      <c r="CC118" s="1094"/>
      <c r="CD118" s="1094"/>
      <c r="CE118" s="1094"/>
      <c r="CF118" s="1010" t="s">
        <v>394</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394</v>
      </c>
      <c r="DH118" s="1055"/>
      <c r="DI118" s="1055"/>
      <c r="DJ118" s="1055"/>
      <c r="DK118" s="1056"/>
      <c r="DL118" s="1057" t="s">
        <v>394</v>
      </c>
      <c r="DM118" s="1055"/>
      <c r="DN118" s="1055"/>
      <c r="DO118" s="1055"/>
      <c r="DP118" s="1056"/>
      <c r="DQ118" s="1057" t="s">
        <v>394</v>
      </c>
      <c r="DR118" s="1055"/>
      <c r="DS118" s="1055"/>
      <c r="DT118" s="1055"/>
      <c r="DU118" s="1056"/>
      <c r="DV118" s="1058" t="s">
        <v>394</v>
      </c>
      <c r="DW118" s="1059"/>
      <c r="DX118" s="1059"/>
      <c r="DY118" s="1059"/>
      <c r="DZ118" s="1060"/>
    </row>
    <row r="119" spans="1:130" s="246"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394</v>
      </c>
      <c r="AB119" s="988"/>
      <c r="AC119" s="988"/>
      <c r="AD119" s="988"/>
      <c r="AE119" s="989"/>
      <c r="AF119" s="990" t="s">
        <v>139</v>
      </c>
      <c r="AG119" s="988"/>
      <c r="AH119" s="988"/>
      <c r="AI119" s="988"/>
      <c r="AJ119" s="989"/>
      <c r="AK119" s="990" t="s">
        <v>139</v>
      </c>
      <c r="AL119" s="988"/>
      <c r="AM119" s="988"/>
      <c r="AN119" s="988"/>
      <c r="AO119" s="989"/>
      <c r="AP119" s="991" t="s">
        <v>394</v>
      </c>
      <c r="AQ119" s="992"/>
      <c r="AR119" s="992"/>
      <c r="AS119" s="992"/>
      <c r="AT119" s="993"/>
      <c r="AU119" s="998"/>
      <c r="AV119" s="999"/>
      <c r="AW119" s="999"/>
      <c r="AX119" s="999"/>
      <c r="AY119" s="999"/>
      <c r="AZ119" s="277" t="s">
        <v>191</v>
      </c>
      <c r="BA119" s="277"/>
      <c r="BB119" s="277"/>
      <c r="BC119" s="277"/>
      <c r="BD119" s="277"/>
      <c r="BE119" s="277"/>
      <c r="BF119" s="277"/>
      <c r="BG119" s="277"/>
      <c r="BH119" s="277"/>
      <c r="BI119" s="277"/>
      <c r="BJ119" s="277"/>
      <c r="BK119" s="277"/>
      <c r="BL119" s="277"/>
      <c r="BM119" s="277"/>
      <c r="BN119" s="277"/>
      <c r="BO119" s="1071" t="s">
        <v>469</v>
      </c>
      <c r="BP119" s="1102"/>
      <c r="BQ119" s="1093">
        <v>29443614</v>
      </c>
      <c r="BR119" s="1094"/>
      <c r="BS119" s="1094"/>
      <c r="BT119" s="1094"/>
      <c r="BU119" s="1094"/>
      <c r="BV119" s="1094">
        <v>29764413</v>
      </c>
      <c r="BW119" s="1094"/>
      <c r="BX119" s="1094"/>
      <c r="BY119" s="1094"/>
      <c r="BZ119" s="1094"/>
      <c r="CA119" s="1094">
        <v>28433387</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3156</v>
      </c>
      <c r="DH119" s="1080"/>
      <c r="DI119" s="1080"/>
      <c r="DJ119" s="1080"/>
      <c r="DK119" s="1081"/>
      <c r="DL119" s="1079">
        <v>2641</v>
      </c>
      <c r="DM119" s="1080"/>
      <c r="DN119" s="1080"/>
      <c r="DO119" s="1080"/>
      <c r="DP119" s="1081"/>
      <c r="DQ119" s="1079">
        <v>4578</v>
      </c>
      <c r="DR119" s="1080"/>
      <c r="DS119" s="1080"/>
      <c r="DT119" s="1080"/>
      <c r="DU119" s="1081"/>
      <c r="DV119" s="1082">
        <v>0.1</v>
      </c>
      <c r="DW119" s="1083"/>
      <c r="DX119" s="1083"/>
      <c r="DY119" s="1083"/>
      <c r="DZ119" s="1084"/>
    </row>
    <row r="120" spans="1:130" s="246"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394</v>
      </c>
      <c r="AB120" s="1055"/>
      <c r="AC120" s="1055"/>
      <c r="AD120" s="1055"/>
      <c r="AE120" s="1056"/>
      <c r="AF120" s="1057" t="s">
        <v>394</v>
      </c>
      <c r="AG120" s="1055"/>
      <c r="AH120" s="1055"/>
      <c r="AI120" s="1055"/>
      <c r="AJ120" s="1056"/>
      <c r="AK120" s="1057" t="s">
        <v>394</v>
      </c>
      <c r="AL120" s="1055"/>
      <c r="AM120" s="1055"/>
      <c r="AN120" s="1055"/>
      <c r="AO120" s="1056"/>
      <c r="AP120" s="1058" t="s">
        <v>441</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7826284</v>
      </c>
      <c r="BR120" s="1023"/>
      <c r="BS120" s="1023"/>
      <c r="BT120" s="1023"/>
      <c r="BU120" s="1023"/>
      <c r="BV120" s="1023">
        <v>7426318</v>
      </c>
      <c r="BW120" s="1023"/>
      <c r="BX120" s="1023"/>
      <c r="BY120" s="1023"/>
      <c r="BZ120" s="1023"/>
      <c r="CA120" s="1023">
        <v>7497879</v>
      </c>
      <c r="CB120" s="1023"/>
      <c r="CC120" s="1023"/>
      <c r="CD120" s="1023"/>
      <c r="CE120" s="1023"/>
      <c r="CF120" s="1037">
        <v>88.1</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7296439</v>
      </c>
      <c r="DH120" s="1023"/>
      <c r="DI120" s="1023"/>
      <c r="DJ120" s="1023"/>
      <c r="DK120" s="1023"/>
      <c r="DL120" s="1023">
        <v>6234386</v>
      </c>
      <c r="DM120" s="1023"/>
      <c r="DN120" s="1023"/>
      <c r="DO120" s="1023"/>
      <c r="DP120" s="1023"/>
      <c r="DQ120" s="1023">
        <v>5108922</v>
      </c>
      <c r="DR120" s="1023"/>
      <c r="DS120" s="1023"/>
      <c r="DT120" s="1023"/>
      <c r="DU120" s="1023"/>
      <c r="DV120" s="1024">
        <v>60</v>
      </c>
      <c r="DW120" s="1024"/>
      <c r="DX120" s="1024"/>
      <c r="DY120" s="1024"/>
      <c r="DZ120" s="1025"/>
    </row>
    <row r="121" spans="1:130" s="246"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394</v>
      </c>
      <c r="AB121" s="1055"/>
      <c r="AC121" s="1055"/>
      <c r="AD121" s="1055"/>
      <c r="AE121" s="1056"/>
      <c r="AF121" s="1057" t="s">
        <v>394</v>
      </c>
      <c r="AG121" s="1055"/>
      <c r="AH121" s="1055"/>
      <c r="AI121" s="1055"/>
      <c r="AJ121" s="1056"/>
      <c r="AK121" s="1057" t="s">
        <v>394</v>
      </c>
      <c r="AL121" s="1055"/>
      <c r="AM121" s="1055"/>
      <c r="AN121" s="1055"/>
      <c r="AO121" s="1056"/>
      <c r="AP121" s="1058" t="s">
        <v>394</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2403700</v>
      </c>
      <c r="BR121" s="1016"/>
      <c r="BS121" s="1016"/>
      <c r="BT121" s="1016"/>
      <c r="BU121" s="1016"/>
      <c r="BV121" s="1016">
        <v>2464698</v>
      </c>
      <c r="BW121" s="1016"/>
      <c r="BX121" s="1016"/>
      <c r="BY121" s="1016"/>
      <c r="BZ121" s="1016"/>
      <c r="CA121" s="1016">
        <v>2289514</v>
      </c>
      <c r="CB121" s="1016"/>
      <c r="CC121" s="1016"/>
      <c r="CD121" s="1016"/>
      <c r="CE121" s="1016"/>
      <c r="CF121" s="1010">
        <v>26.9</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t="s">
        <v>394</v>
      </c>
      <c r="DH121" s="1016"/>
      <c r="DI121" s="1016"/>
      <c r="DJ121" s="1016"/>
      <c r="DK121" s="1016"/>
      <c r="DL121" s="1016" t="s">
        <v>441</v>
      </c>
      <c r="DM121" s="1016"/>
      <c r="DN121" s="1016"/>
      <c r="DO121" s="1016"/>
      <c r="DP121" s="1016"/>
      <c r="DQ121" s="1016">
        <v>1227865</v>
      </c>
      <c r="DR121" s="1016"/>
      <c r="DS121" s="1016"/>
      <c r="DT121" s="1016"/>
      <c r="DU121" s="1016"/>
      <c r="DV121" s="1017">
        <v>14.4</v>
      </c>
      <c r="DW121" s="1017"/>
      <c r="DX121" s="1017"/>
      <c r="DY121" s="1017"/>
      <c r="DZ121" s="1018"/>
    </row>
    <row r="122" spans="1:130" s="246"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394</v>
      </c>
      <c r="AB122" s="1055"/>
      <c r="AC122" s="1055"/>
      <c r="AD122" s="1055"/>
      <c r="AE122" s="1056"/>
      <c r="AF122" s="1057" t="s">
        <v>394</v>
      </c>
      <c r="AG122" s="1055"/>
      <c r="AH122" s="1055"/>
      <c r="AI122" s="1055"/>
      <c r="AJ122" s="1056"/>
      <c r="AK122" s="1057" t="s">
        <v>441</v>
      </c>
      <c r="AL122" s="1055"/>
      <c r="AM122" s="1055"/>
      <c r="AN122" s="1055"/>
      <c r="AO122" s="1056"/>
      <c r="AP122" s="1058" t="s">
        <v>394</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16598572</v>
      </c>
      <c r="BR122" s="1094"/>
      <c r="BS122" s="1094"/>
      <c r="BT122" s="1094"/>
      <c r="BU122" s="1094"/>
      <c r="BV122" s="1094">
        <v>16624230</v>
      </c>
      <c r="BW122" s="1094"/>
      <c r="BX122" s="1094"/>
      <c r="BY122" s="1094"/>
      <c r="BZ122" s="1094"/>
      <c r="CA122" s="1094">
        <v>16648822</v>
      </c>
      <c r="CB122" s="1094"/>
      <c r="CC122" s="1094"/>
      <c r="CD122" s="1094"/>
      <c r="CE122" s="1094"/>
      <c r="CF122" s="1114">
        <v>195.6</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v>79923</v>
      </c>
      <c r="DH122" s="1016"/>
      <c r="DI122" s="1016"/>
      <c r="DJ122" s="1016"/>
      <c r="DK122" s="1016"/>
      <c r="DL122" s="1016">
        <v>97760</v>
      </c>
      <c r="DM122" s="1016"/>
      <c r="DN122" s="1016"/>
      <c r="DO122" s="1016"/>
      <c r="DP122" s="1016"/>
      <c r="DQ122" s="1016">
        <v>105356</v>
      </c>
      <c r="DR122" s="1016"/>
      <c r="DS122" s="1016"/>
      <c r="DT122" s="1016"/>
      <c r="DU122" s="1016"/>
      <c r="DV122" s="1017">
        <v>1.2</v>
      </c>
      <c r="DW122" s="1017"/>
      <c r="DX122" s="1017"/>
      <c r="DY122" s="1017"/>
      <c r="DZ122" s="1018"/>
    </row>
    <row r="123" spans="1:130" s="246"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441</v>
      </c>
      <c r="AB123" s="1055"/>
      <c r="AC123" s="1055"/>
      <c r="AD123" s="1055"/>
      <c r="AE123" s="1056"/>
      <c r="AF123" s="1057" t="s">
        <v>441</v>
      </c>
      <c r="AG123" s="1055"/>
      <c r="AH123" s="1055"/>
      <c r="AI123" s="1055"/>
      <c r="AJ123" s="1056"/>
      <c r="AK123" s="1057" t="s">
        <v>441</v>
      </c>
      <c r="AL123" s="1055"/>
      <c r="AM123" s="1055"/>
      <c r="AN123" s="1055"/>
      <c r="AO123" s="1056"/>
      <c r="AP123" s="1058" t="s">
        <v>441</v>
      </c>
      <c r="AQ123" s="1059"/>
      <c r="AR123" s="1059"/>
      <c r="AS123" s="1059"/>
      <c r="AT123" s="1060"/>
      <c r="AU123" s="1091"/>
      <c r="AV123" s="1092"/>
      <c r="AW123" s="1092"/>
      <c r="AX123" s="1092"/>
      <c r="AY123" s="1092"/>
      <c r="AZ123" s="277" t="s">
        <v>191</v>
      </c>
      <c r="BA123" s="277"/>
      <c r="BB123" s="277"/>
      <c r="BC123" s="277"/>
      <c r="BD123" s="277"/>
      <c r="BE123" s="277"/>
      <c r="BF123" s="277"/>
      <c r="BG123" s="277"/>
      <c r="BH123" s="277"/>
      <c r="BI123" s="277"/>
      <c r="BJ123" s="277"/>
      <c r="BK123" s="277"/>
      <c r="BL123" s="277"/>
      <c r="BM123" s="277"/>
      <c r="BN123" s="277"/>
      <c r="BO123" s="1071" t="s">
        <v>480</v>
      </c>
      <c r="BP123" s="1102"/>
      <c r="BQ123" s="1161">
        <v>26828556</v>
      </c>
      <c r="BR123" s="1162"/>
      <c r="BS123" s="1162"/>
      <c r="BT123" s="1162"/>
      <c r="BU123" s="1162"/>
      <c r="BV123" s="1162">
        <v>26515246</v>
      </c>
      <c r="BW123" s="1162"/>
      <c r="BX123" s="1162"/>
      <c r="BY123" s="1162"/>
      <c r="BZ123" s="1162"/>
      <c r="CA123" s="1162">
        <v>26436215</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t="s">
        <v>139</v>
      </c>
      <c r="DH123" s="1055"/>
      <c r="DI123" s="1055"/>
      <c r="DJ123" s="1055"/>
      <c r="DK123" s="1056"/>
      <c r="DL123" s="1057" t="s">
        <v>139</v>
      </c>
      <c r="DM123" s="1055"/>
      <c r="DN123" s="1055"/>
      <c r="DO123" s="1055"/>
      <c r="DP123" s="1056"/>
      <c r="DQ123" s="1057" t="s">
        <v>139</v>
      </c>
      <c r="DR123" s="1055"/>
      <c r="DS123" s="1055"/>
      <c r="DT123" s="1055"/>
      <c r="DU123" s="1056"/>
      <c r="DV123" s="1058" t="s">
        <v>441</v>
      </c>
      <c r="DW123" s="1059"/>
      <c r="DX123" s="1059"/>
      <c r="DY123" s="1059"/>
      <c r="DZ123" s="1060"/>
    </row>
    <row r="124" spans="1:130" s="246"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139</v>
      </c>
      <c r="AB124" s="1055"/>
      <c r="AC124" s="1055"/>
      <c r="AD124" s="1055"/>
      <c r="AE124" s="1056"/>
      <c r="AF124" s="1057" t="s">
        <v>139</v>
      </c>
      <c r="AG124" s="1055"/>
      <c r="AH124" s="1055"/>
      <c r="AI124" s="1055"/>
      <c r="AJ124" s="1056"/>
      <c r="AK124" s="1057" t="s">
        <v>139</v>
      </c>
      <c r="AL124" s="1055"/>
      <c r="AM124" s="1055"/>
      <c r="AN124" s="1055"/>
      <c r="AO124" s="1056"/>
      <c r="AP124" s="1058" t="s">
        <v>441</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30.5</v>
      </c>
      <c r="BR124" s="1124"/>
      <c r="BS124" s="1124"/>
      <c r="BT124" s="1124"/>
      <c r="BU124" s="1124"/>
      <c r="BV124" s="1124">
        <v>38.200000000000003</v>
      </c>
      <c r="BW124" s="1124"/>
      <c r="BX124" s="1124"/>
      <c r="BY124" s="1124"/>
      <c r="BZ124" s="1124"/>
      <c r="CA124" s="1124">
        <v>23.4</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v>1294210</v>
      </c>
      <c r="DH124" s="1080"/>
      <c r="DI124" s="1080"/>
      <c r="DJ124" s="1080"/>
      <c r="DK124" s="1081"/>
      <c r="DL124" s="1079">
        <v>1295549</v>
      </c>
      <c r="DM124" s="1080"/>
      <c r="DN124" s="1080"/>
      <c r="DO124" s="1080"/>
      <c r="DP124" s="1081"/>
      <c r="DQ124" s="1079" t="s">
        <v>450</v>
      </c>
      <c r="DR124" s="1080"/>
      <c r="DS124" s="1080"/>
      <c r="DT124" s="1080"/>
      <c r="DU124" s="1081"/>
      <c r="DV124" s="1082" t="s">
        <v>450</v>
      </c>
      <c r="DW124" s="1083"/>
      <c r="DX124" s="1083"/>
      <c r="DY124" s="1083"/>
      <c r="DZ124" s="1084"/>
    </row>
    <row r="125" spans="1:130" s="246"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139</v>
      </c>
      <c r="AB125" s="1055"/>
      <c r="AC125" s="1055"/>
      <c r="AD125" s="1055"/>
      <c r="AE125" s="1056"/>
      <c r="AF125" s="1057" t="s">
        <v>139</v>
      </c>
      <c r="AG125" s="1055"/>
      <c r="AH125" s="1055"/>
      <c r="AI125" s="1055"/>
      <c r="AJ125" s="1056"/>
      <c r="AK125" s="1057" t="s">
        <v>139</v>
      </c>
      <c r="AL125" s="1055"/>
      <c r="AM125" s="1055"/>
      <c r="AN125" s="1055"/>
      <c r="AO125" s="1056"/>
      <c r="AP125" s="1058" t="s">
        <v>484</v>
      </c>
      <c r="AQ125" s="1059"/>
      <c r="AR125" s="1059"/>
      <c r="AS125" s="1059"/>
      <c r="AT125" s="106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139</v>
      </c>
      <c r="DH125" s="1023"/>
      <c r="DI125" s="1023"/>
      <c r="DJ125" s="1023"/>
      <c r="DK125" s="1023"/>
      <c r="DL125" s="1023" t="s">
        <v>139</v>
      </c>
      <c r="DM125" s="1023"/>
      <c r="DN125" s="1023"/>
      <c r="DO125" s="1023"/>
      <c r="DP125" s="1023"/>
      <c r="DQ125" s="1023" t="s">
        <v>139</v>
      </c>
      <c r="DR125" s="1023"/>
      <c r="DS125" s="1023"/>
      <c r="DT125" s="1023"/>
      <c r="DU125" s="1023"/>
      <c r="DV125" s="1024" t="s">
        <v>139</v>
      </c>
      <c r="DW125" s="1024"/>
      <c r="DX125" s="1024"/>
      <c r="DY125" s="1024"/>
      <c r="DZ125" s="1025"/>
    </row>
    <row r="126" spans="1:130" s="246"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450</v>
      </c>
      <c r="AB126" s="1055"/>
      <c r="AC126" s="1055"/>
      <c r="AD126" s="1055"/>
      <c r="AE126" s="1056"/>
      <c r="AF126" s="1057" t="s">
        <v>139</v>
      </c>
      <c r="AG126" s="1055"/>
      <c r="AH126" s="1055"/>
      <c r="AI126" s="1055"/>
      <c r="AJ126" s="1056"/>
      <c r="AK126" s="1057" t="s">
        <v>139</v>
      </c>
      <c r="AL126" s="1055"/>
      <c r="AM126" s="1055"/>
      <c r="AN126" s="1055"/>
      <c r="AO126" s="1056"/>
      <c r="AP126" s="1058" t="s">
        <v>484</v>
      </c>
      <c r="AQ126" s="1059"/>
      <c r="AR126" s="1059"/>
      <c r="AS126" s="1059"/>
      <c r="AT126" s="106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v>309062</v>
      </c>
      <c r="DH126" s="1016"/>
      <c r="DI126" s="1016"/>
      <c r="DJ126" s="1016"/>
      <c r="DK126" s="1016"/>
      <c r="DL126" s="1016">
        <v>309933</v>
      </c>
      <c r="DM126" s="1016"/>
      <c r="DN126" s="1016"/>
      <c r="DO126" s="1016"/>
      <c r="DP126" s="1016"/>
      <c r="DQ126" s="1016">
        <v>309858</v>
      </c>
      <c r="DR126" s="1016"/>
      <c r="DS126" s="1016"/>
      <c r="DT126" s="1016"/>
      <c r="DU126" s="1016"/>
      <c r="DV126" s="1017">
        <v>3.6</v>
      </c>
      <c r="DW126" s="1017"/>
      <c r="DX126" s="1017"/>
      <c r="DY126" s="1017"/>
      <c r="DZ126" s="1018"/>
    </row>
    <row r="127" spans="1:130" s="246"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1234</v>
      </c>
      <c r="AB127" s="1055"/>
      <c r="AC127" s="1055"/>
      <c r="AD127" s="1055"/>
      <c r="AE127" s="1056"/>
      <c r="AF127" s="1057">
        <v>56</v>
      </c>
      <c r="AG127" s="1055"/>
      <c r="AH127" s="1055"/>
      <c r="AI127" s="1055"/>
      <c r="AJ127" s="1056"/>
      <c r="AK127" s="1057">
        <v>3122</v>
      </c>
      <c r="AL127" s="1055"/>
      <c r="AM127" s="1055"/>
      <c r="AN127" s="1055"/>
      <c r="AO127" s="1056"/>
      <c r="AP127" s="1058">
        <v>0</v>
      </c>
      <c r="AQ127" s="1059"/>
      <c r="AR127" s="1059"/>
      <c r="AS127" s="1059"/>
      <c r="AT127" s="1060"/>
      <c r="AU127" s="282"/>
      <c r="AV127" s="282"/>
      <c r="AW127" s="282"/>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2"/>
      <c r="CB127" s="282"/>
      <c r="CC127" s="282"/>
      <c r="CD127" s="283"/>
      <c r="CE127" s="283"/>
      <c r="CF127" s="283"/>
      <c r="CG127" s="280"/>
      <c r="CH127" s="280"/>
      <c r="CI127" s="280"/>
      <c r="CJ127" s="281"/>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450</v>
      </c>
      <c r="DH127" s="1016"/>
      <c r="DI127" s="1016"/>
      <c r="DJ127" s="1016"/>
      <c r="DK127" s="1016"/>
      <c r="DL127" s="1016" t="s">
        <v>441</v>
      </c>
      <c r="DM127" s="1016"/>
      <c r="DN127" s="1016"/>
      <c r="DO127" s="1016"/>
      <c r="DP127" s="1016"/>
      <c r="DQ127" s="1016" t="s">
        <v>139</v>
      </c>
      <c r="DR127" s="1016"/>
      <c r="DS127" s="1016"/>
      <c r="DT127" s="1016"/>
      <c r="DU127" s="1016"/>
      <c r="DV127" s="1017" t="s">
        <v>139</v>
      </c>
      <c r="DW127" s="1017"/>
      <c r="DX127" s="1017"/>
      <c r="DY127" s="1017"/>
      <c r="DZ127" s="1018"/>
    </row>
    <row r="128" spans="1:130" s="246"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294543</v>
      </c>
      <c r="AB128" s="1144"/>
      <c r="AC128" s="1144"/>
      <c r="AD128" s="1144"/>
      <c r="AE128" s="1145"/>
      <c r="AF128" s="1146">
        <v>281536</v>
      </c>
      <c r="AG128" s="1144"/>
      <c r="AH128" s="1144"/>
      <c r="AI128" s="1144"/>
      <c r="AJ128" s="1145"/>
      <c r="AK128" s="1146">
        <v>263643</v>
      </c>
      <c r="AL128" s="1144"/>
      <c r="AM128" s="1144"/>
      <c r="AN128" s="1144"/>
      <c r="AO128" s="1145"/>
      <c r="AP128" s="1147"/>
      <c r="AQ128" s="1148"/>
      <c r="AR128" s="1148"/>
      <c r="AS128" s="1148"/>
      <c r="AT128" s="1149"/>
      <c r="AU128" s="282"/>
      <c r="AV128" s="282"/>
      <c r="AW128" s="282"/>
      <c r="AX128" s="984" t="s">
        <v>496</v>
      </c>
      <c r="AY128" s="985"/>
      <c r="AZ128" s="985"/>
      <c r="BA128" s="985"/>
      <c r="BB128" s="985"/>
      <c r="BC128" s="985"/>
      <c r="BD128" s="985"/>
      <c r="BE128" s="986"/>
      <c r="BF128" s="1150" t="s">
        <v>139</v>
      </c>
      <c r="BG128" s="1151"/>
      <c r="BH128" s="1151"/>
      <c r="BI128" s="1151"/>
      <c r="BJ128" s="1151"/>
      <c r="BK128" s="1151"/>
      <c r="BL128" s="1152"/>
      <c r="BM128" s="1150">
        <v>13.35</v>
      </c>
      <c r="BN128" s="1151"/>
      <c r="BO128" s="1151"/>
      <c r="BP128" s="1151"/>
      <c r="BQ128" s="1151"/>
      <c r="BR128" s="1151"/>
      <c r="BS128" s="1152"/>
      <c r="BT128" s="1150">
        <v>20</v>
      </c>
      <c r="BU128" s="1151"/>
      <c r="BV128" s="1151"/>
      <c r="BW128" s="1151"/>
      <c r="BX128" s="1151"/>
      <c r="BY128" s="1151"/>
      <c r="BZ128" s="1175"/>
      <c r="CA128" s="283"/>
      <c r="CB128" s="283"/>
      <c r="CC128" s="283"/>
      <c r="CD128" s="283"/>
      <c r="CE128" s="283"/>
      <c r="CF128" s="283"/>
      <c r="CG128" s="280"/>
      <c r="CH128" s="280"/>
      <c r="CI128" s="280"/>
      <c r="CJ128" s="281"/>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139</v>
      </c>
      <c r="DH128" s="1136"/>
      <c r="DI128" s="1136"/>
      <c r="DJ128" s="1136"/>
      <c r="DK128" s="1136"/>
      <c r="DL128" s="1136" t="s">
        <v>139</v>
      </c>
      <c r="DM128" s="1136"/>
      <c r="DN128" s="1136"/>
      <c r="DO128" s="1136"/>
      <c r="DP128" s="1136"/>
      <c r="DQ128" s="1136" t="s">
        <v>139</v>
      </c>
      <c r="DR128" s="1136"/>
      <c r="DS128" s="1136"/>
      <c r="DT128" s="1136"/>
      <c r="DU128" s="1136"/>
      <c r="DV128" s="1137" t="s">
        <v>139</v>
      </c>
      <c r="DW128" s="1137"/>
      <c r="DX128" s="1137"/>
      <c r="DY128" s="1137"/>
      <c r="DZ128" s="1138"/>
    </row>
    <row r="129" spans="1:131" s="246"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9998438</v>
      </c>
      <c r="AB129" s="1055"/>
      <c r="AC129" s="1055"/>
      <c r="AD129" s="1055"/>
      <c r="AE129" s="1056"/>
      <c r="AF129" s="1057">
        <v>9860896</v>
      </c>
      <c r="AG129" s="1055"/>
      <c r="AH129" s="1055"/>
      <c r="AI129" s="1055"/>
      <c r="AJ129" s="1056"/>
      <c r="AK129" s="1057">
        <v>9877223</v>
      </c>
      <c r="AL129" s="1055"/>
      <c r="AM129" s="1055"/>
      <c r="AN129" s="1055"/>
      <c r="AO129" s="1056"/>
      <c r="AP129" s="1172"/>
      <c r="AQ129" s="1173"/>
      <c r="AR129" s="1173"/>
      <c r="AS129" s="1173"/>
      <c r="AT129" s="1174"/>
      <c r="AU129" s="284"/>
      <c r="AV129" s="284"/>
      <c r="AW129" s="284"/>
      <c r="AX129" s="1163" t="s">
        <v>499</v>
      </c>
      <c r="AY129" s="1046"/>
      <c r="AZ129" s="1046"/>
      <c r="BA129" s="1046"/>
      <c r="BB129" s="1046"/>
      <c r="BC129" s="1046"/>
      <c r="BD129" s="1046"/>
      <c r="BE129" s="1047"/>
      <c r="BF129" s="1164" t="s">
        <v>441</v>
      </c>
      <c r="BG129" s="1165"/>
      <c r="BH129" s="1165"/>
      <c r="BI129" s="1165"/>
      <c r="BJ129" s="1165"/>
      <c r="BK129" s="1165"/>
      <c r="BL129" s="1166"/>
      <c r="BM129" s="1164">
        <v>18.350000000000001</v>
      </c>
      <c r="BN129" s="1165"/>
      <c r="BO129" s="1165"/>
      <c r="BP129" s="1165"/>
      <c r="BQ129" s="1165"/>
      <c r="BR129" s="1165"/>
      <c r="BS129" s="1166"/>
      <c r="BT129" s="1164">
        <v>30</v>
      </c>
      <c r="BU129" s="1167"/>
      <c r="BV129" s="1167"/>
      <c r="BW129" s="1167"/>
      <c r="BX129" s="1167"/>
      <c r="BY129" s="1167"/>
      <c r="BZ129" s="116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1432966</v>
      </c>
      <c r="AB130" s="1055"/>
      <c r="AC130" s="1055"/>
      <c r="AD130" s="1055"/>
      <c r="AE130" s="1056"/>
      <c r="AF130" s="1057">
        <v>1355382</v>
      </c>
      <c r="AG130" s="1055"/>
      <c r="AH130" s="1055"/>
      <c r="AI130" s="1055"/>
      <c r="AJ130" s="1056"/>
      <c r="AK130" s="1057">
        <v>1366963</v>
      </c>
      <c r="AL130" s="1055"/>
      <c r="AM130" s="1055"/>
      <c r="AN130" s="1055"/>
      <c r="AO130" s="1056"/>
      <c r="AP130" s="1172"/>
      <c r="AQ130" s="1173"/>
      <c r="AR130" s="1173"/>
      <c r="AS130" s="1173"/>
      <c r="AT130" s="1174"/>
      <c r="AU130" s="284"/>
      <c r="AV130" s="284"/>
      <c r="AW130" s="284"/>
      <c r="AX130" s="1163" t="s">
        <v>502</v>
      </c>
      <c r="AY130" s="1046"/>
      <c r="AZ130" s="1046"/>
      <c r="BA130" s="1046"/>
      <c r="BB130" s="1046"/>
      <c r="BC130" s="1046"/>
      <c r="BD130" s="1046"/>
      <c r="BE130" s="1047"/>
      <c r="BF130" s="1200">
        <v>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8565472</v>
      </c>
      <c r="AB131" s="1080"/>
      <c r="AC131" s="1080"/>
      <c r="AD131" s="1080"/>
      <c r="AE131" s="1081"/>
      <c r="AF131" s="1079">
        <v>8505514</v>
      </c>
      <c r="AG131" s="1080"/>
      <c r="AH131" s="1080"/>
      <c r="AI131" s="1080"/>
      <c r="AJ131" s="1081"/>
      <c r="AK131" s="1079">
        <v>8510260</v>
      </c>
      <c r="AL131" s="1080"/>
      <c r="AM131" s="1080"/>
      <c r="AN131" s="1080"/>
      <c r="AO131" s="1081"/>
      <c r="AP131" s="1210"/>
      <c r="AQ131" s="1211"/>
      <c r="AR131" s="1211"/>
      <c r="AS131" s="1211"/>
      <c r="AT131" s="1212"/>
      <c r="AU131" s="284"/>
      <c r="AV131" s="284"/>
      <c r="AW131" s="284"/>
      <c r="AX131" s="1182" t="s">
        <v>504</v>
      </c>
      <c r="AY131" s="1133"/>
      <c r="AZ131" s="1133"/>
      <c r="BA131" s="1133"/>
      <c r="BB131" s="1133"/>
      <c r="BC131" s="1133"/>
      <c r="BD131" s="1133"/>
      <c r="BE131" s="1134"/>
      <c r="BF131" s="1183">
        <v>23.4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7.6087459040000001</v>
      </c>
      <c r="AB132" s="1196"/>
      <c r="AC132" s="1196"/>
      <c r="AD132" s="1196"/>
      <c r="AE132" s="1197"/>
      <c r="AF132" s="1198">
        <v>9.1187199270000008</v>
      </c>
      <c r="AG132" s="1196"/>
      <c r="AH132" s="1196"/>
      <c r="AI132" s="1196"/>
      <c r="AJ132" s="1197"/>
      <c r="AK132" s="1198">
        <v>7.5379365610000004</v>
      </c>
      <c r="AL132" s="1196"/>
      <c r="AM132" s="1196"/>
      <c r="AN132" s="1196"/>
      <c r="AO132" s="1197"/>
      <c r="AP132" s="1095"/>
      <c r="AQ132" s="1096"/>
      <c r="AR132" s="1096"/>
      <c r="AS132" s="1096"/>
      <c r="AT132" s="119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9.3000000000000007</v>
      </c>
      <c r="AB133" s="1179"/>
      <c r="AC133" s="1179"/>
      <c r="AD133" s="1179"/>
      <c r="AE133" s="1180"/>
      <c r="AF133" s="1178">
        <v>8.8000000000000007</v>
      </c>
      <c r="AG133" s="1179"/>
      <c r="AH133" s="1179"/>
      <c r="AI133" s="1179"/>
      <c r="AJ133" s="1180"/>
      <c r="AK133" s="1178">
        <v>8</v>
      </c>
      <c r="AL133" s="1179"/>
      <c r="AM133" s="1179"/>
      <c r="AN133" s="1179"/>
      <c r="AO133" s="1180"/>
      <c r="AP133" s="1125"/>
      <c r="AQ133" s="1126"/>
      <c r="AR133" s="1126"/>
      <c r="AS133" s="1126"/>
      <c r="AT133" s="118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kSi24jDRnn0diSBXFuYqUx7cMTkcQ4XgTx1Snop7EujVbQ6CJAAPHgzRTx1HLSM1lxdbjWcq3VWuzECPrWYMg==" saltValue="0yvVTiujL7J0ak4Tga5Y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ZNBl1CZV0jK/ds6yKBotihVLGti4LYSaNBIo04NR8NTR1Gu4YhZFimqnL3NCApU8xs4dA4oe5e0INggCuWVCQ==" saltValue="IgIYVx8Ski3PvFLm8Ggp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rg3tuMfA9fbgvOkJydBRNqnqhoswmtkSUuNm/uquaTxeJZvuVdY8WHf7/f7PGwbeK65grPfNTtiuGdl36BL5A==" saltValue="q7GTDSwTKCkss0emPGmV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8" t="s">
        <v>516</v>
      </c>
      <c r="AL9" s="1219"/>
      <c r="AM9" s="1219"/>
      <c r="AN9" s="1220"/>
      <c r="AO9" s="312">
        <v>2428860</v>
      </c>
      <c r="AP9" s="312">
        <v>57189</v>
      </c>
      <c r="AQ9" s="313">
        <v>90414</v>
      </c>
      <c r="AR9" s="314">
        <v>-36.700000000000003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8" t="s">
        <v>517</v>
      </c>
      <c r="AL10" s="1219"/>
      <c r="AM10" s="1219"/>
      <c r="AN10" s="1220"/>
      <c r="AO10" s="315">
        <v>365116</v>
      </c>
      <c r="AP10" s="315">
        <v>8597</v>
      </c>
      <c r="AQ10" s="316">
        <v>7325</v>
      </c>
      <c r="AR10" s="317">
        <v>17.399999999999999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8" t="s">
        <v>518</v>
      </c>
      <c r="AL11" s="1219"/>
      <c r="AM11" s="1219"/>
      <c r="AN11" s="1220"/>
      <c r="AO11" s="315">
        <v>338710</v>
      </c>
      <c r="AP11" s="315">
        <v>7975</v>
      </c>
      <c r="AQ11" s="316">
        <v>9426</v>
      </c>
      <c r="AR11" s="317">
        <v>-15.4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8" t="s">
        <v>519</v>
      </c>
      <c r="AL12" s="1219"/>
      <c r="AM12" s="1219"/>
      <c r="AN12" s="1220"/>
      <c r="AO12" s="315">
        <v>13673</v>
      </c>
      <c r="AP12" s="315">
        <v>322</v>
      </c>
      <c r="AQ12" s="316">
        <v>1167</v>
      </c>
      <c r="AR12" s="317">
        <v>-72.400000000000006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8" t="s">
        <v>520</v>
      </c>
      <c r="AL13" s="1219"/>
      <c r="AM13" s="1219"/>
      <c r="AN13" s="1220"/>
      <c r="AO13" s="315" t="s">
        <v>521</v>
      </c>
      <c r="AP13" s="315" t="s">
        <v>521</v>
      </c>
      <c r="AQ13" s="316">
        <v>3</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8" t="s">
        <v>522</v>
      </c>
      <c r="AL14" s="1219"/>
      <c r="AM14" s="1219"/>
      <c r="AN14" s="1220"/>
      <c r="AO14" s="315">
        <v>90416</v>
      </c>
      <c r="AP14" s="315">
        <v>2129</v>
      </c>
      <c r="AQ14" s="316">
        <v>4078</v>
      </c>
      <c r="AR14" s="317">
        <v>-47.8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8" t="s">
        <v>523</v>
      </c>
      <c r="AL15" s="1219"/>
      <c r="AM15" s="1219"/>
      <c r="AN15" s="1220"/>
      <c r="AO15" s="315">
        <v>62505</v>
      </c>
      <c r="AP15" s="315">
        <v>1472</v>
      </c>
      <c r="AQ15" s="316">
        <v>2195</v>
      </c>
      <c r="AR15" s="317">
        <v>-32.9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1" t="s">
        <v>524</v>
      </c>
      <c r="AL16" s="1222"/>
      <c r="AM16" s="1222"/>
      <c r="AN16" s="1223"/>
      <c r="AO16" s="315">
        <v>-215047</v>
      </c>
      <c r="AP16" s="315">
        <v>-5063</v>
      </c>
      <c r="AQ16" s="316">
        <v>-8893</v>
      </c>
      <c r="AR16" s="317">
        <v>-43.1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1" t="s">
        <v>191</v>
      </c>
      <c r="AL17" s="1222"/>
      <c r="AM17" s="1222"/>
      <c r="AN17" s="1223"/>
      <c r="AO17" s="315">
        <v>3084233</v>
      </c>
      <c r="AP17" s="315">
        <v>72620</v>
      </c>
      <c r="AQ17" s="316">
        <v>105714</v>
      </c>
      <c r="AR17" s="317">
        <v>-31.3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3" t="s">
        <v>529</v>
      </c>
      <c r="AL21" s="1214"/>
      <c r="AM21" s="1214"/>
      <c r="AN21" s="1215"/>
      <c r="AO21" s="327">
        <v>6.69</v>
      </c>
      <c r="AP21" s="328">
        <v>10.07</v>
      </c>
      <c r="AQ21" s="329">
        <v>-3.38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3" t="s">
        <v>530</v>
      </c>
      <c r="AL22" s="1214"/>
      <c r="AM22" s="1214"/>
      <c r="AN22" s="1215"/>
      <c r="AO22" s="332">
        <v>98.5</v>
      </c>
      <c r="AP22" s="333">
        <v>97.6</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9" t="s">
        <v>534</v>
      </c>
      <c r="AL32" s="1230"/>
      <c r="AM32" s="1230"/>
      <c r="AN32" s="1231"/>
      <c r="AO32" s="342">
        <v>1562393</v>
      </c>
      <c r="AP32" s="342">
        <v>36787</v>
      </c>
      <c r="AQ32" s="343">
        <v>67110</v>
      </c>
      <c r="AR32" s="344">
        <v>-45.2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9" t="s">
        <v>535</v>
      </c>
      <c r="AL33" s="1230"/>
      <c r="AM33" s="1230"/>
      <c r="AN33" s="1231"/>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9" t="s">
        <v>536</v>
      </c>
      <c r="AL34" s="1230"/>
      <c r="AM34" s="1230"/>
      <c r="AN34" s="1231"/>
      <c r="AO34" s="342" t="s">
        <v>521</v>
      </c>
      <c r="AP34" s="342" t="s">
        <v>521</v>
      </c>
      <c r="AQ34" s="343">
        <v>6</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9" t="s">
        <v>537</v>
      </c>
      <c r="AL35" s="1230"/>
      <c r="AM35" s="1230"/>
      <c r="AN35" s="1231"/>
      <c r="AO35" s="342">
        <v>610288</v>
      </c>
      <c r="AP35" s="342">
        <v>14370</v>
      </c>
      <c r="AQ35" s="343">
        <v>17795</v>
      </c>
      <c r="AR35" s="344">
        <v>-19.2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9" t="s">
        <v>538</v>
      </c>
      <c r="AL36" s="1230"/>
      <c r="AM36" s="1230"/>
      <c r="AN36" s="1231"/>
      <c r="AO36" s="342">
        <v>96301</v>
      </c>
      <c r="AP36" s="342">
        <v>2267</v>
      </c>
      <c r="AQ36" s="343">
        <v>2500</v>
      </c>
      <c r="AR36" s="344">
        <v>-9.3000000000000007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9" t="s">
        <v>539</v>
      </c>
      <c r="AL37" s="1230"/>
      <c r="AM37" s="1230"/>
      <c r="AN37" s="1231"/>
      <c r="AO37" s="342">
        <v>3122</v>
      </c>
      <c r="AP37" s="342">
        <v>74</v>
      </c>
      <c r="AQ37" s="343">
        <v>1001</v>
      </c>
      <c r="AR37" s="344">
        <v>-92.6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2" t="s">
        <v>540</v>
      </c>
      <c r="AL38" s="1233"/>
      <c r="AM38" s="1233"/>
      <c r="AN38" s="1234"/>
      <c r="AO38" s="345" t="s">
        <v>521</v>
      </c>
      <c r="AP38" s="345" t="s">
        <v>521</v>
      </c>
      <c r="AQ38" s="346">
        <v>4</v>
      </c>
      <c r="AR38" s="334" t="s">
        <v>521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2" t="s">
        <v>541</v>
      </c>
      <c r="AL39" s="1233"/>
      <c r="AM39" s="1233"/>
      <c r="AN39" s="1234"/>
      <c r="AO39" s="342">
        <v>-263643</v>
      </c>
      <c r="AP39" s="342">
        <v>-6208</v>
      </c>
      <c r="AQ39" s="343">
        <v>-3748</v>
      </c>
      <c r="AR39" s="344">
        <v>65.599999999999994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9" t="s">
        <v>542</v>
      </c>
      <c r="AL40" s="1230"/>
      <c r="AM40" s="1230"/>
      <c r="AN40" s="1231"/>
      <c r="AO40" s="342">
        <v>-1366963</v>
      </c>
      <c r="AP40" s="342">
        <v>-32186</v>
      </c>
      <c r="AQ40" s="343">
        <v>-58908</v>
      </c>
      <c r="AR40" s="344">
        <v>-45.4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5" t="s">
        <v>302</v>
      </c>
      <c r="AL41" s="1236"/>
      <c r="AM41" s="1236"/>
      <c r="AN41" s="1237"/>
      <c r="AO41" s="342">
        <v>641498</v>
      </c>
      <c r="AP41" s="342">
        <v>15104</v>
      </c>
      <c r="AQ41" s="343">
        <v>25761</v>
      </c>
      <c r="AR41" s="344">
        <v>-41.4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4" t="s">
        <v>511</v>
      </c>
      <c r="AN49" s="1226" t="s">
        <v>546</v>
      </c>
      <c r="AO49" s="1227"/>
      <c r="AP49" s="1227"/>
      <c r="AQ49" s="1227"/>
      <c r="AR49" s="122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5"/>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5744271</v>
      </c>
      <c r="AN51" s="364">
        <v>132034</v>
      </c>
      <c r="AO51" s="365">
        <v>190.1</v>
      </c>
      <c r="AP51" s="366">
        <v>106614</v>
      </c>
      <c r="AQ51" s="367">
        <v>17.2</v>
      </c>
      <c r="AR51" s="368">
        <v>172.9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3571273</v>
      </c>
      <c r="AN52" s="372">
        <v>82087</v>
      </c>
      <c r="AO52" s="373">
        <v>197.5</v>
      </c>
      <c r="AP52" s="374">
        <v>45545</v>
      </c>
      <c r="AQ52" s="375">
        <v>20.7</v>
      </c>
      <c r="AR52" s="376">
        <v>176.8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6226341</v>
      </c>
      <c r="AN53" s="364">
        <v>143759</v>
      </c>
      <c r="AO53" s="365">
        <v>8.9</v>
      </c>
      <c r="AP53" s="366">
        <v>85459</v>
      </c>
      <c r="AQ53" s="367">
        <v>-19.8</v>
      </c>
      <c r="AR53" s="368">
        <v>28.7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3486500</v>
      </c>
      <c r="AN54" s="372">
        <v>80499</v>
      </c>
      <c r="AO54" s="373">
        <v>-1.9</v>
      </c>
      <c r="AP54" s="374">
        <v>44378</v>
      </c>
      <c r="AQ54" s="375">
        <v>-2.6</v>
      </c>
      <c r="AR54" s="376">
        <v>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2814168</v>
      </c>
      <c r="AN55" s="364">
        <v>65516</v>
      </c>
      <c r="AO55" s="365">
        <v>-54.4</v>
      </c>
      <c r="AP55" s="366">
        <v>83280</v>
      </c>
      <c r="AQ55" s="367">
        <v>-2.5</v>
      </c>
      <c r="AR55" s="368">
        <v>-51.9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1730442</v>
      </c>
      <c r="AN56" s="372">
        <v>40286</v>
      </c>
      <c r="AO56" s="373">
        <v>-50</v>
      </c>
      <c r="AP56" s="374">
        <v>43123</v>
      </c>
      <c r="AQ56" s="375">
        <v>-2.8</v>
      </c>
      <c r="AR56" s="376">
        <v>-47.2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4826856</v>
      </c>
      <c r="AN57" s="364">
        <v>113179</v>
      </c>
      <c r="AO57" s="365">
        <v>72.8</v>
      </c>
      <c r="AP57" s="366">
        <v>88968</v>
      </c>
      <c r="AQ57" s="367">
        <v>6.8</v>
      </c>
      <c r="AR57" s="368">
        <v>66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2921666</v>
      </c>
      <c r="AN58" s="372">
        <v>68507</v>
      </c>
      <c r="AO58" s="373">
        <v>70.099999999999994</v>
      </c>
      <c r="AP58" s="374">
        <v>45482</v>
      </c>
      <c r="AQ58" s="375">
        <v>5.5</v>
      </c>
      <c r="AR58" s="376">
        <v>64.599999999999994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2392385</v>
      </c>
      <c r="AN59" s="364">
        <v>56330</v>
      </c>
      <c r="AO59" s="365">
        <v>-50.2</v>
      </c>
      <c r="AP59" s="366">
        <v>85173</v>
      </c>
      <c r="AQ59" s="367">
        <v>-4.3</v>
      </c>
      <c r="AR59" s="368">
        <v>-45.9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1376390</v>
      </c>
      <c r="AN60" s="372">
        <v>32408</v>
      </c>
      <c r="AO60" s="373">
        <v>-52.7</v>
      </c>
      <c r="AP60" s="374">
        <v>43913</v>
      </c>
      <c r="AQ60" s="375">
        <v>-3.4</v>
      </c>
      <c r="AR60" s="376">
        <v>-49.3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4400804</v>
      </c>
      <c r="AN61" s="379">
        <v>102164</v>
      </c>
      <c r="AO61" s="380">
        <v>33.4</v>
      </c>
      <c r="AP61" s="381">
        <v>89899</v>
      </c>
      <c r="AQ61" s="382">
        <v>-0.5</v>
      </c>
      <c r="AR61" s="368">
        <v>33.9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2617254</v>
      </c>
      <c r="AN62" s="372">
        <v>60757</v>
      </c>
      <c r="AO62" s="373">
        <v>32.6</v>
      </c>
      <c r="AP62" s="374">
        <v>44488</v>
      </c>
      <c r="AQ62" s="375">
        <v>3.5</v>
      </c>
      <c r="AR62" s="376">
        <v>29.1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3llvezoXF/nbpn7GB7oGhM1jjhGQuqb2rsafKUFDESx9SuQq1dtIZUmGd0pA/4QCgI/F0N6viFiSXcbC4D1Iw==" saltValue="bEAPhffBSe3EiCWMfIS1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XTv7GcO3J/H2dsQ0aVXsHTlp9Dw53AiNsxQ5YQ2VtwgANHbr9wAFoCDTDhF+u2MC2j7CeVz+qZhRb3iHQE0/Q==" saltValue="awxINer02bhkxTZZWdmM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JIMVIDWNAXchoIAeyx+APP0aGKJh5xra3+tBLjtR12TsFN+Lg01BX/ajPkhCV6UhU5kCEjTjh7F6OZRlrps9Q==" saltValue="jv8AqToVfcNewxKkwbNX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22.62</v>
      </c>
      <c r="G47" s="12">
        <v>24.96</v>
      </c>
      <c r="H47" s="12">
        <v>26.13</v>
      </c>
      <c r="I47" s="12">
        <v>24.57</v>
      </c>
      <c r="J47" s="13">
        <v>24.84</v>
      </c>
    </row>
    <row r="48" spans="2:10" ht="57.75" customHeight="1" x14ac:dyDescent="0.15">
      <c r="B48" s="14"/>
      <c r="C48" s="1240" t="s">
        <v>4</v>
      </c>
      <c r="D48" s="1240"/>
      <c r="E48" s="1241"/>
      <c r="F48" s="15">
        <v>5.09</v>
      </c>
      <c r="G48" s="16">
        <v>5.6</v>
      </c>
      <c r="H48" s="16">
        <v>5.78</v>
      </c>
      <c r="I48" s="16">
        <v>5.28</v>
      </c>
      <c r="J48" s="17">
        <v>5.51</v>
      </c>
    </row>
    <row r="49" spans="2:10" ht="57.75" customHeight="1" thickBot="1" x14ac:dyDescent="0.2">
      <c r="B49" s="18"/>
      <c r="C49" s="1242" t="s">
        <v>5</v>
      </c>
      <c r="D49" s="1242"/>
      <c r="E49" s="1243"/>
      <c r="F49" s="19" t="s">
        <v>567</v>
      </c>
      <c r="G49" s="20">
        <v>0.53</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hD4OS6dMfWLqzYAqS2gcn8p5GY5oj7WqwIPZEbkxHg1Q4kf4/CBwWBgriALC7XZvE8kSj4R4RTAjLVobt11ng==" saltValue="IuCAXQPJkM7Q3ze8NgKL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2020-09-15T23:50:27Z</cp:lastPrinted>
  <dcterms:created xsi:type="dcterms:W3CDTF">2020-02-10T03:52:20Z</dcterms:created>
  <dcterms:modified xsi:type="dcterms:W3CDTF">2020-09-30T01:54:17Z</dcterms:modified>
  <cp:category/>
</cp:coreProperties>
</file>