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05総務部\0053財政課\00531財政係\01 一般財政・交付税\03 一般財政\H30\3月\H31.3.1（長野県施行）【38(金)15時〆】平成29年度財政状況資料集の作成及び提出について（依頼）\03 提出\"/>
    </mc:Choice>
  </mc:AlternateContent>
  <bookViews>
    <workbookView xWindow="0" yWindow="0" windowWidth="15360" windowHeight="7635" firstSheet="7"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<sst xmlns="http://schemas.openxmlformats.org/spreadsheetml/2006/main" count="1064" uniqueCount="597">
  <si>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</si>
  <si>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</si>
  <si>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</si>
  <si>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</si>
  <si>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</si>
  <si>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</si>
  <si>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</si>
  <si>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</si>
  <si>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</si>
  <si>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</si>
  <si>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</si>
  <si>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</si>
  <si>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</si>
  <si>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</si>
  <si>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</si>
  <si>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</si>
  <si>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</si>
  <si>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</si>
  <si>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</si>
  <si>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</si>
  <si>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</si>
  <si>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</si>
  <si>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</si>
  <si>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</si>
  <si>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</si>
  <si>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</si>
  <si>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</si>
  <si>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</si>
  <si>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</si>
  <si>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</si>
  <si>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</si>
  <si>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</si>
  <si>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</si>
  <si>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</si>
  <si>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</si>
  <si>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</si>
  <si>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</si>
  <si>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</si>
  <si>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</si>
  <si>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</si>
  <si>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</si>
  <si>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</si>
  <si>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</si>
  <si>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</si>
  <si>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</si>
  <si>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</si>
  <si>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</si>
  <si>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</si>
  <si>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</si>
  <si>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</si>
  <si>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</si>
  <si>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</si>
  <si>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</si>
  <si>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</si>
  <si>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</si>
  <si>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</si>
  <si>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</si>
  <si>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</si>
  <si>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</si>
  <si>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</si>
  <si>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</si>
  <si>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</si>
  <si>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</si>
  <si>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</si>
  <si>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</si>
  <si>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</si>
  <si>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</si>
  <si>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</si>
  <si>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</si>
  <si>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</si>
  <si>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</si>
  <si>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</si>
  <si>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</si>
  <si>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</si>
  <si>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</si>
  <si>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</si>
  <si>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</si>
  <si>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</si>
  <si>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</si>
  <si>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</si>
  <si>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</si>
  <si>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</si>
  <si>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</si>
  <si>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</si>
  <si>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</si>
  <si>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</si>
  <si>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</si>
  <si>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</si>
  <si>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</si>
  <si>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</si>
  <si>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</si>
  <si>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</si>
  <si>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</si>
  <si>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</si>
  <si>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</si>
  <si>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</si>
  <si>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</si>
  <si>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</si>
  <si>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</si>
  <si>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</si>
  <si>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</si>
  <si>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</si>
  <si>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</si>
  <si>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</si>
  <si>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</si>
  <si>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</si>
  <si>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</si>
  <si>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</si>
  <si>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</si>
  <si>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</si>
  <si>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</si>
  <si>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</si>
  <si>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</si>
  <si>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</si>
  <si>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</si>
  <si>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</si>
  <si>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</si>
  <si>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</si>
  <si>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</si>
  <si>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</si>
  <si>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</si>
  <si>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</si>
  <si>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</si>
  <si>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</si>
  <si>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</si>
  <si>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</si>
  <si>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</si>
  <si>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</si>
  <si>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</si>
  <si>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</si>
  <si>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</si>
  <si>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</si>
  <si>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</si>
  <si>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</si>
  <si>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</si>
  <si>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</si>
  <si>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</si>
  <si>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</si>
  <si>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</si>
  <si>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</si>
  <si>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</si>
  <si>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</si>
  <si>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</si>
  <si>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</si>
  <si>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</si>
  <si>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</si>
  <si>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</si>
  <si>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</si>
  <si>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</si>
  <si>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</si>
  <si>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</si>
  <si>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</si>
  <si>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</si>
  <si>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</si>
  <si>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</si>
  <si>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</si>
  <si>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</si>
  <si>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</si>
  <si>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</si>
  <si>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</si>
  <si>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</si>
  <si>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</si>
  <si>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</si>
  <si>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</si>
  <si>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</si>
  <si>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</si>
  <si>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</si>
  <si>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</si>
  <si>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</si>
  <si>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</si>
  <si>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</si>
  <si>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</si>
  <si>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</si>
  <si>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</si>
  <si>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</si>
  <si>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</si>
  <si>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</si>
  <si>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</si>
  <si>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</si>
  <si>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</si>
  <si>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</si>
  <si>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</si>
  <si>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</si>
  <si>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</si>
  <si>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</si>
  <si>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</si>
  <si>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</si>
  <si>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</si>
  <si>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</si>
  <si>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</si>
  <si>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</si>
  <si>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</si>
  <si>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</si>
  <si>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</si>
  <si>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</si>
  <si>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</si>
  <si>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</si>
  <si>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</si>
  <si>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</si>
  <si>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</si>
  <si>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</si>
  <si>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</si>
  <si>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</si>
  <si>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</si>
  <si>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</si>
  <si>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長野県小諸市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</si>
  <si>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</si>
  <si>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</si>
  <si>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</si>
  <si>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</si>
  <si>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</si>
  <si>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</si>
  <si>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</si>
  <si>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</si>
  <si>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</si>
  <si>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</si>
  <si>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</si>
  <si>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</si>
  <si>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</si>
  <si>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</si>
  <si>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</si>
  <si>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</si>
  <si>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</si>
  <si>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</si>
  <si>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</si>
  <si>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</si>
  <si>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</si>
  <si>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</si>
  <si>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</si>
  <si>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</si>
  <si>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</si>
  <si>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</si>
  <si>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</si>
  <si>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</si>
  <si>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</si>
  <si>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</si>
  <si>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</si>
  <si>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</si>
  <si>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</si>
  <si>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</si>
  <si>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</si>
  <si>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</si>
  <si>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</si>
  <si>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</si>
  <si>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</si>
  <si>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</si>
  <si>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</si>
  <si>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</si>
  <si>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</si>
  <si>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</si>
  <si>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</si>
  <si>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</si>
  <si>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</si>
  <si>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</si>
  <si>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</si>
  <si>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</si>
  <si>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</si>
  <si>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</si>
  <si>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</si>
  <si>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</si>
  <si>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</si>
  <si>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</si>
  <si>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</si>
  <si>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</si>
  <si>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</si>
  <si>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</si>
  <si>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</si>
  <si>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</si>
  <si>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</si>
  <si>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</si>
  <si>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</si>
  <si>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</si>
  <si>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</si>
  <si>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</si>
  <si>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</si>
  <si>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</si>
  <si>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</si>
  <si>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</si>
  <si>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</si>
  <si>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</si>
  <si>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</si>
  <si>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</si>
  <si>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</si>
  <si>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</si>
  <si>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</si>
  <si>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</si>
  <si>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</si>
  <si>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</si>
  <si>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</si>
  <si>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</si>
  <si>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</si>
  <si>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</si>
  <si>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</si>
  <si>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</si>
  <si>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</si>
  <si>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</si>
  <si>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</si>
  <si>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</si>
  <si>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</si>
  <si>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</si>
  <si>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</si>
  <si>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</si>
  <si>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</si>
  <si>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</si>
  <si>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</si>
  <si>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</si>
  <si>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</si>
  <si>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</si>
  <si>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</si>
  <si>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</si>
  <si>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</si>
  <si>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</si>
  <si>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</si>
  <si>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</si>
  <si>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</si>
  <si>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</si>
  <si>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</si>
  <si>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</si>
  <si>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</si>
  <si>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</si>
  <si>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</si>
  <si>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</si>
  <si>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</si>
  <si>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</si>
  <si>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</si>
  <si>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</si>
  <si>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</si>
  <si>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</si>
  <si>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</si>
  <si>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</si>
  <si>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</si>
  <si>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</si>
  <si>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</si>
  <si>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</si>
  <si>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</si>
  <si>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</si>
  <si>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</si>
  <si>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</si>
  <si>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</si>
  <si>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</si>
  <si>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</si>
  <si>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</si>
  <si>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</si>
  <si>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</si>
  <si>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</si>
  <si>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</si>
  <si>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</si>
  <si>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</si>
  <si>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</si>
  <si>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</si>
  <si>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</si>
  <si>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</si>
  <si>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</si>
  <si>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</si>
  <si>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</si>
  <si>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</si>
  <si>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長野県小諸市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</si>
  <si>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</si>
  <si>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</si>
  <si>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</si>
  <si>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</si>
  <si>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</si>
  <si>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</si>
  <si>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</si>
  <si>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</si>
  <si>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</si>
  <si>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</si>
  <si>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</si>
  <si>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</si>
  <si>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</si>
  <si>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</si>
  <si>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</si>
  <si>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</si>
  <si>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</si>
  <si>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</si>
  <si>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</si>
  <si>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</si>
  <si>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</si>
  <si>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小諸市奨学資金特別会計</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</si>
  <si>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</si>
  <si>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</si>
  <si>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</si>
  <si>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</si>
  <si>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</si>
  <si>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</si>
  <si>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</si>
  <si>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</si>
  <si>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</si>
  <si>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</si>
  <si>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</si>
  <si>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</si>
  <si>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</si>
  <si>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</si>
  <si>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</si>
  <si>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</si>
  <si>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</si>
  <si>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</si>
  <si>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</si>
  <si>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</si>
  <si>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</si>
  <si>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</si>
  <si>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法適用企業</t>
    <phoneticPr fontId="5"/>
  </si>
  <si>
    <t>小諸市農業集落排水事業特別会計</t>
    <phoneticPr fontId="5"/>
  </si>
  <si>
    <t>法非適用企業</t>
    <phoneticPr fontId="5"/>
  </si>
  <si>
    <t>小諸公園事業特別会計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</si>
  <si>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</si>
  <si>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</si>
  <si>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</si>
  <si>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</si>
  <si>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</si>
  <si>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</si>
  <si>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</si>
  <si>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</si>
  <si>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</si>
  <si>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</si>
  <si>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</si>
  <si>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</si>
  <si>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</si>
  <si>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</si>
  <si>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</si>
  <si>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</si>
  <si>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</si>
  <si>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</si>
  <si>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</si>
  <si>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</si>
  <si>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</si>
  <si>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</si>
  <si>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</si>
  <si>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</si>
  <si>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</si>
  <si>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</si>
  <si>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</si>
  <si>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</si>
  <si>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</si>
  <si>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</si>
  <si>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</si>
  <si>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</si>
  <si>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</si>
  <si>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</si>
  <si>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</si>
  <si>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</si>
  <si>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</si>
  <si>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</si>
  <si>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</si>
  <si>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</si>
  <si>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</si>
  <si>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</si>
  <si>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</si>
  <si>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</si>
  <si>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</si>
  <si>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</si>
  <si>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</si>
  <si>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</si>
  <si>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</si>
  <si>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</si>
  <si>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</si>
  <si>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</si>
  <si>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</si>
  <si>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</si>
  <si>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</si>
  <si>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</si>
  <si>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</si>
  <si>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</si>
  <si>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</si>
  <si>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</si>
  <si>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</si>
  <si>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</si>
  <si>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小諸市公共下水道事業会計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</si>
  <si>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</si>
  <si>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</si>
  <si>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小諸市農業集落排水事業特別会計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</si>
  <si>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</si>
  <si>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小諸市水道事業会計</t>
    <phoneticPr fontId="5"/>
  </si>
  <si>
    <t>(Ｆ)</t>
    <phoneticPr fontId="5"/>
  </si>
  <si>
    <t>小諸公園事業特別会計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</si>
  <si>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</si>
  <si>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</si>
  <si>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</si>
  <si>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</si>
  <si>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</si>
  <si>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</si>
  <si>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</si>
  <si>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</si>
  <si>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</si>
  <si>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</si>
  <si>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</si>
  <si>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</si>
  <si>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</si>
  <si>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</si>
  <si>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</si>
  <si>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</si>
  <si>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</si>
  <si>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</si>
  <si>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</si>
  <si>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</si>
  <si>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</si>
  <si>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</si>
  <si>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</si>
  <si>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</si>
  <si>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</si>
  <si>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</si>
  <si>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</si>
  <si>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</si>
  <si>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</si>
  <si>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</si>
  <si>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</si>
  <si>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</si>
  <si>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</si>
  <si>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</si>
  <si>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</si>
  <si>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</si>
  <si>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</si>
  <si>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</si>
  <si>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</si>
  <si>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</si>
  <si>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</si>
  <si>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</si>
  <si>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</si>
  <si>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</si>
  <si>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</si>
  <si>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</si>
  <si>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</si>
  <si>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</si>
  <si>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</si>
  <si>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</si>
  <si>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</si>
  <si>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</si>
  <si>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</si>
  <si>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</si>
  <si>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</si>
  <si>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</si>
  <si>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</si>
  <si>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</si>
  <si>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</si>
  <si>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</si>
  <si>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</si>
  <si>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</si>
  <si>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</si>
  <si>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</si>
  <si>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</si>
  <si>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</si>
  <si>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</si>
  <si>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</si>
  <si>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</si>
  <si>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</si>
  <si>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</si>
  <si>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</si>
  <si>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</si>
  <si>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</si>
  <si>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</si>
  <si>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</si>
  <si>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</si>
  <si>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</si>
  <si>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</si>
  <si>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</si>
  <si>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</si>
  <si>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</si>
  <si>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</si>
  <si>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</si>
  <si>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</si>
  <si>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2.77</t>
  </si>
  <si>
    <t>▲ 1.33</t>
  </si>
  <si>
    <t>▲ 5.15</t>
  </si>
  <si>
    <t>小諸市水道事業会計</t>
  </si>
  <si>
    <t>小諸市公共下水道事業会計</t>
  </si>
  <si>
    <t>一般会計</t>
  </si>
  <si>
    <t>小諸市介護保険事業特別会計</t>
  </si>
  <si>
    <t>小諸市国民健康保険事業特別会計</t>
  </si>
  <si>
    <t>小諸市農業集落排水事業特別会計</t>
  </si>
  <si>
    <t>小諸市住宅新築資金等貸付事業特別会計</t>
  </si>
  <si>
    <t>小諸公園事業特別会計</t>
  </si>
  <si>
    <t>その他会計（赤字）</t>
  </si>
  <si>
    <t>その他会計（黒字）</t>
  </si>
  <si>
    <t>-</t>
    <phoneticPr fontId="2"/>
  </si>
  <si>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</si>
  <si>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</si>
  <si>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</si>
  <si>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佐久広域連合（養護老人ホーム特別会計）</t>
    <rPh sb="0" eb="2">
      <t>サク</t>
    </rPh>
    <rPh sb="2" eb="4">
      <t>コウイキ</t>
    </rPh>
    <rPh sb="4" eb="6">
      <t>レンゴウ</t>
    </rPh>
    <rPh sb="7" eb="9">
      <t>ヨウゴ</t>
    </rPh>
    <rPh sb="9" eb="11">
      <t>ロウジン</t>
    </rPh>
    <rPh sb="14" eb="16">
      <t>トクベツ</t>
    </rPh>
    <rPh sb="16" eb="18">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</si>
  <si>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</si>
  <si>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</si>
  <si>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</si>
  <si>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浅麓環境施設組合（一般会計）</t>
    <rPh sb="0" eb="2">
      <t>センロク</t>
    </rPh>
    <rPh sb="2" eb="4">
      <t>カンキョウ</t>
    </rPh>
    <rPh sb="4" eb="6">
      <t>シセツ</t>
    </rPh>
    <rPh sb="6" eb="8">
      <t>クミアイ</t>
    </rPh>
    <rPh sb="9" eb="11">
      <t>イッパン</t>
    </rPh>
    <rPh sb="11" eb="13">
      <t>カイケイ</t>
    </rPh>
    <phoneticPr fontId="2"/>
  </si>
  <si>
    <t>浅麓水道企業団（水道事業会計）</t>
    <rPh sb="0" eb="2">
      <t>センロク</t>
    </rPh>
    <rPh sb="2" eb="4">
      <t>スイドウ</t>
    </rPh>
    <rPh sb="4" eb="6">
      <t>キギョウ</t>
    </rPh>
    <rPh sb="6" eb="7">
      <t>ダン</t>
    </rPh>
    <rPh sb="8" eb="10">
      <t>スイドウ</t>
    </rPh>
    <rPh sb="10" eb="12">
      <t>ジギョウ</t>
    </rPh>
    <rPh sb="12" eb="1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</si>
  <si>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</si>
  <si>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</si>
  <si>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長野県後期高齢者医療広域連合（事業会計）</t>
    <rPh sb="0" eb="3">
      <t>ナガノケン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</si>
  <si>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</si>
  <si>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</si>
  <si>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</si>
  <si>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小諸市土地開発公社</t>
    <rPh sb="0" eb="3">
      <t>コモロシ</t>
    </rPh>
    <rPh sb="3" eb="5">
      <t>トチ</t>
    </rPh>
    <rPh sb="5" eb="7">
      <t>カイハツ</t>
    </rPh>
    <rPh sb="7" eb="9">
      <t>コウシャ</t>
    </rPh>
    <phoneticPr fontId="2"/>
  </si>
  <si>
    <t>こもろ観光局</t>
    <rPh sb="3" eb="6">
      <t>カンコウキョク</t>
    </rPh>
    <phoneticPr fontId="2"/>
  </si>
  <si>
    <t>小諸市地域振興基金</t>
    <rPh sb="0" eb="3">
      <t>コモロシ</t>
    </rPh>
    <rPh sb="3" eb="5">
      <t>チイキ</t>
    </rPh>
    <rPh sb="5" eb="7">
      <t>シンコウ</t>
    </rPh>
    <rPh sb="7" eb="9">
      <t>キキン</t>
    </rPh>
    <phoneticPr fontId="11"/>
  </si>
  <si>
    <t>小諸市地域福祉基金</t>
    <rPh sb="0" eb="3">
      <t>コモロシ</t>
    </rPh>
    <rPh sb="3" eb="5">
      <t>チイキ</t>
    </rPh>
    <rPh sb="5" eb="7">
      <t>フクシ</t>
    </rPh>
    <rPh sb="7" eb="9">
      <t>キキン</t>
    </rPh>
    <phoneticPr fontId="11"/>
  </si>
  <si>
    <t>小諸市職員退職手当基金</t>
    <rPh sb="0" eb="3">
      <t>コモロシ</t>
    </rPh>
    <rPh sb="3" eb="5">
      <t>ショクイン</t>
    </rPh>
    <rPh sb="5" eb="7">
      <t>タイショク</t>
    </rPh>
    <rPh sb="7" eb="9">
      <t>テアテ</t>
    </rPh>
    <rPh sb="9" eb="11">
      <t>キキン</t>
    </rPh>
    <phoneticPr fontId="11"/>
  </si>
  <si>
    <t>学校建設準備基金</t>
    <rPh sb="0" eb="2">
      <t>ガッコウ</t>
    </rPh>
    <rPh sb="2" eb="4">
      <t>ケンセツ</t>
    </rPh>
    <rPh sb="4" eb="6">
      <t>ジュンビ</t>
    </rPh>
    <rPh sb="6" eb="8">
      <t>キキン</t>
    </rPh>
    <phoneticPr fontId="11"/>
  </si>
  <si>
    <t>小諸市大津秀子奨学基金</t>
    <rPh sb="0" eb="3">
      <t>コモロシ</t>
    </rPh>
    <rPh sb="3" eb="5">
      <t>オオツ</t>
    </rPh>
    <rPh sb="5" eb="7">
      <t>ヒデコ</t>
    </rPh>
    <rPh sb="7" eb="9">
      <t>ショウガク</t>
    </rPh>
    <rPh sb="9" eb="11">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</si>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</sst>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41C4-41D6-8839-BF6E6F57FF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45517</c:v>
                </c:pt>
                <c:pt idx="1">
                  <c:v>132034</c:v>
                </c:pt>
                <c:pt idx="2">
                  <c:v>143759</c:v>
                </c:pt>
                <c:pt idx="3">
                  <c:v>65516</c:v>
                </c:pt>
                <c:pt idx="4">
                  <c:v>113179</c:v>
                </c:pt>
              </c:numCache>
            </c:numRef>
          </c:val>
          <c:smooth val="0"/>
          <c:extLst xmlns:c16r2="http://schemas.microsoft.com/office/drawing/2015/06/chart">
            <c:ext xmlns:c16="http://schemas.microsoft.com/office/drawing/2014/chart" uri="{C3380CC4-5D6E-409C-BE32-E72D297353CC}">
              <c16:uniqueId val="{00000001-41C4-41D6-8839-BF6E6F57FF80}"/>
            </c:ext>
          </c:extLst>
        </c:ser>
        <c:dLbls>
          <c:showLegendKey val="0"/>
          <c:showVal val="0"/>
          <c:showCatName val="0"/>
          <c:showSerName val="0"/>
          <c:showPercent val="0"/>
          <c:showBubbleSize val="0"/>
        </c:dLbls>
        <c:marker val="1"/>
        <c:smooth val="0"/>
        <c:axId val="132614248"/>
        <c:axId val="132614640"/>
      </c:lineChart>
      <c:catAx>
        <c:axId val="132614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14640"/>
        <c:crosses val="autoZero"/>
        <c:auto val="1"/>
        <c:lblAlgn val="ctr"/>
        <c:lblOffset val="100"/>
        <c:tickLblSkip val="1"/>
        <c:tickMarkSkip val="1"/>
        <c:noMultiLvlLbl val="0"/>
      </c:catAx>
      <c:valAx>
        <c:axId val="132614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14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5.79</c:v>
                </c:pt>
                <c:pt idx="1">
                  <c:v>5.09</c:v>
                </c:pt>
                <c:pt idx="2">
                  <c:v>5.6</c:v>
                </c:pt>
                <c:pt idx="3">
                  <c:v>5.78</c:v>
                </c:pt>
                <c:pt idx="4">
                  <c:v>5.28</c:v>
                </c:pt>
              </c:numCache>
            </c:numRef>
          </c:val>
          <c:extLst xmlns:c16r2="http://schemas.microsoft.com/office/drawing/2015/06/chart">
            <c:ext xmlns:c16="http://schemas.microsoft.com/office/drawing/2014/chart" uri="{C3380CC4-5D6E-409C-BE32-E72D297353CC}">
              <c16:uniqueId val="{00000000-CCDB-4040-98F5-8617AFFF3A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21.27</c:v>
                </c:pt>
                <c:pt idx="1">
                  <c:v>22.62</c:v>
                </c:pt>
                <c:pt idx="2">
                  <c:v>24.96</c:v>
                </c:pt>
                <c:pt idx="3">
                  <c:v>26.13</c:v>
                </c:pt>
                <c:pt idx="4">
                  <c:v>24.57</c:v>
                </c:pt>
              </c:numCache>
            </c:numRef>
          </c:val>
          <c:extLst xmlns:c16r2="http://schemas.microsoft.com/office/drawing/2015/06/chart">
            <c:ext xmlns:c16="http://schemas.microsoft.com/office/drawing/2014/chart" uri="{C3380CC4-5D6E-409C-BE32-E72D297353CC}">
              <c16:uniqueId val="{00000001-CCDB-4040-98F5-8617AFFF3A8C}"/>
            </c:ext>
          </c:extLst>
        </c:ser>
        <c:dLbls>
          <c:showLegendKey val="0"/>
          <c:showVal val="0"/>
          <c:showCatName val="0"/>
          <c:showSerName val="0"/>
          <c:showPercent val="0"/>
          <c:showBubbleSize val="0"/>
        </c:dLbls>
        <c:gapWidth val="250"/>
        <c:overlap val="100"/>
        <c:axId val="132615424"/>
        <c:axId val="13261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1.1399999999999999</c:v>
                </c:pt>
                <c:pt idx="1">
                  <c:v>-2.77</c:v>
                </c:pt>
                <c:pt idx="2">
                  <c:v>0.53</c:v>
                </c:pt>
                <c:pt idx="3">
                  <c:v>-1.33</c:v>
                </c:pt>
                <c:pt idx="4">
                  <c:v>-5.15</c:v>
                </c:pt>
              </c:numCache>
            </c:numRef>
          </c:val>
          <c:smooth val="0"/>
          <c:extLst xmlns:c16r2="http://schemas.microsoft.com/office/drawing/2015/06/chart">
            <c:ext xmlns:c16="http://schemas.microsoft.com/office/drawing/2014/chart" uri="{C3380CC4-5D6E-409C-BE32-E72D297353CC}">
              <c16:uniqueId val="{00000002-CCDB-4040-98F5-8617AFFF3A8C}"/>
            </c:ext>
          </c:extLst>
        </c:ser>
        <c:dLbls>
          <c:showLegendKey val="0"/>
          <c:showVal val="0"/>
          <c:showCatName val="0"/>
          <c:showSerName val="0"/>
          <c:showPercent val="0"/>
          <c:showBubbleSize val="0"/>
        </c:dLbls>
        <c:marker val="1"/>
        <c:smooth val="0"/>
        <c:axId val="132615424"/>
        <c:axId val="132615816"/>
      </c:lineChart>
      <c:catAx>
        <c:axId val="1326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615816"/>
        <c:crosses val="autoZero"/>
        <c:auto val="1"/>
        <c:lblAlgn val="ctr"/>
        <c:lblOffset val="100"/>
        <c:tickLblSkip val="1"/>
        <c:tickMarkSkip val="1"/>
        <c:noMultiLvlLbl val="0"/>
      </c:catAx>
      <c:valAx>
        <c:axId val="13261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1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0.9</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36D5-4694-A1FB-C696811101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D5-4694-A1FB-C6968111015E}"/>
            </c:ext>
          </c:extLst>
        </c:ser>
        <c:ser>
          <c:idx val="2"/>
          <c:order val="2"/>
          <c:tx>
            <c:strRef>
              <c:f>データシート!$A$29</c:f>
              <c:strCache>
                <c:ptCount val="1"/>
                <c:pt idx="0">
                  <c:v>小諸公園事業特別会計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0.15</c:v>
                </c:pt>
                <c:pt idx="4">
                  <c:v>#N/A</c:v>
                </c:pt>
                <c:pt idx="5">
                  <c:v>0.18</c:v>
                </c:pt>
                <c:pt idx="6">
                  <c:v>#N/A</c:v>
                </c:pt>
                <c:pt idx="7">
                  <c:v>0.19</c:v>
                </c:pt>
                <c:pt idx="8">
                  <c:v>#N/A</c:v>
                </c:pt>
                <c:pt idx="9">
                  <c:v>0.26</c:v>
                </c:pt>
              </c:numCache>
            </c:numRef>
          </c:val>
          <c:extLst xmlns:c16r2="http://schemas.microsoft.com/office/drawing/2015/06/chart">
            <c:ext xmlns:c16="http://schemas.microsoft.com/office/drawing/2014/chart" uri="{C3380CC4-5D6E-409C-BE32-E72D297353CC}">
              <c16:uniqueId val="{00000002-36D5-4694-A1FB-C6968111015E}"/>
            </c:ext>
          </c:extLst>
        </c:ser>
        <c:ser>
          <c:idx val="3"/>
          <c:order val="3"/>
          <c:tx>
            <c:strRef>
              <c:f>データシート!$A$30</c:f>
              <c:strCache>
                <c:ptCount val="1"/>
                <c:pt idx="0">
                  <c:v>小諸市住宅新築資金等貸付事業特別会計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0.48</c:v>
                </c:pt>
                <c:pt idx="4">
                  <c:v>#N/A</c:v>
                </c:pt>
                <c:pt idx="5">
                  <c:v>0.57999999999999996</c:v>
                </c:pt>
                <c:pt idx="6">
                  <c:v>#N/A</c:v>
                </c:pt>
                <c:pt idx="7">
                  <c:v>0.61</c:v>
                </c:pt>
                <c:pt idx="8">
                  <c:v>#N/A</c:v>
                </c:pt>
                <c:pt idx="9">
                  <c:v>0.64</c:v>
                </c:pt>
              </c:numCache>
            </c:numRef>
          </c:val>
          <c:extLst xmlns:c16r2="http://schemas.microsoft.com/office/drawing/2015/06/chart">
            <c:ext xmlns:c16="http://schemas.microsoft.com/office/drawing/2014/chart" uri="{C3380CC4-5D6E-409C-BE32-E72D297353CC}">
              <c16:uniqueId val="{00000003-36D5-4694-A1FB-C6968111015E}"/>
            </c:ext>
          </c:extLst>
        </c:ser>
        <c:ser>
          <c:idx val="4"/>
          <c:order val="4"/>
          <c:tx>
            <c:strRef>
              <c:f>データシート!$A$31</c:f>
              <c:strCache>
                <c:ptCount val="1"/>
                <c:pt idx="0">
                  <c:v>小諸市農業集落排水事業特別会計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0.05</c:v>
                </c:pt>
                <c:pt idx="8">
                  <c:v>#N/A</c:v>
                </c:pt>
                <c:pt idx="9">
                  <c:v>1.1299999999999999</c:v>
                </c:pt>
              </c:numCache>
            </c:numRef>
          </c:val>
          <c:extLst xmlns:c16r2="http://schemas.microsoft.com/office/drawing/2015/06/chart">
            <c:ext xmlns:c16="http://schemas.microsoft.com/office/drawing/2014/chart" uri="{C3380CC4-5D6E-409C-BE32-E72D297353CC}">
              <c16:uniqueId val="{00000004-36D5-4694-A1FB-C6968111015E}"/>
            </c:ext>
          </c:extLst>
        </c:ser>
        <c:ser>
          <c:idx val="5"/>
          <c:order val="5"/>
          <c:tx>
            <c:strRef>
              <c:f>データシート!$A$32</c:f>
              <c:strCache>
                <c:ptCount val="1"/>
                <c:pt idx="0">
                  <c:v>小諸市国民健康保険事業特別会計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0.53</c:v>
                </c:pt>
                <c:pt idx="4">
                  <c:v>#N/A</c:v>
                </c:pt>
                <c:pt idx="5">
                  <c:v>0.74</c:v>
                </c:pt>
                <c:pt idx="6">
                  <c:v>#N/A</c:v>
                </c:pt>
                <c:pt idx="7">
                  <c:v>1.35</c:v>
                </c:pt>
                <c:pt idx="8">
                  <c:v>#N/A</c:v>
                </c:pt>
                <c:pt idx="9">
                  <c:v>2.33</c:v>
                </c:pt>
              </c:numCache>
            </c:numRef>
          </c:val>
          <c:extLst xmlns:c16r2="http://schemas.microsoft.com/office/drawing/2015/06/chart">
            <c:ext xmlns:c16="http://schemas.microsoft.com/office/drawing/2014/chart" uri="{C3380CC4-5D6E-409C-BE32-E72D297353CC}">
              <c16:uniqueId val="{00000005-36D5-4694-A1FB-C6968111015E}"/>
            </c:ext>
          </c:extLst>
        </c:ser>
        <c:ser>
          <c:idx val="6"/>
          <c:order val="6"/>
          <c:tx>
            <c:strRef>
              <c:f>データシート!$A$33</c:f>
              <c:strCache>
                <c:ptCount val="1"/>
                <c:pt idx="0">
                  <c:v>小諸市介護保険事業特別会計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0.79</c:v>
                </c:pt>
                <c:pt idx="2">
                  <c:v>#N/A</c:v>
                </c:pt>
                <c:pt idx="3">
                  <c:v>0.02</c:v>
                </c:pt>
                <c:pt idx="4">
                  <c:v>#N/A</c:v>
                </c:pt>
                <c:pt idx="5">
                  <c:v>1.29</c:v>
                </c:pt>
                <c:pt idx="6">
                  <c:v>#N/A</c:v>
                </c:pt>
                <c:pt idx="7">
                  <c:v>2.2999999999999998</c:v>
                </c:pt>
                <c:pt idx="8">
                  <c:v>#N/A</c:v>
                </c:pt>
                <c:pt idx="9">
                  <c:v>2.7</c:v>
                </c:pt>
              </c:numCache>
            </c:numRef>
          </c:val>
          <c:extLst xmlns:c16r2="http://schemas.microsoft.com/office/drawing/2015/06/chart">
            <c:ext xmlns:c16="http://schemas.microsoft.com/office/drawing/2014/chart" uri="{C3380CC4-5D6E-409C-BE32-E72D297353CC}">
              <c16:uniqueId val="{00000006-36D5-4694-A1FB-C696811101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5.48</c:v>
                </c:pt>
                <c:pt idx="2">
                  <c:v>#N/A</c:v>
                </c:pt>
                <c:pt idx="3">
                  <c:v>4.5999999999999996</c:v>
                </c:pt>
                <c:pt idx="4">
                  <c:v>#N/A</c:v>
                </c:pt>
                <c:pt idx="5">
                  <c:v>5.01</c:v>
                </c:pt>
                <c:pt idx="6">
                  <c:v>#N/A</c:v>
                </c:pt>
                <c:pt idx="7">
                  <c:v>5.15</c:v>
                </c:pt>
                <c:pt idx="8">
                  <c:v>#N/A</c:v>
                </c:pt>
                <c:pt idx="9">
                  <c:v>4.62</c:v>
                </c:pt>
              </c:numCache>
            </c:numRef>
          </c:val>
          <c:extLst xmlns:c16r2="http://schemas.microsoft.com/office/drawing/2015/06/chart">
            <c:ext xmlns:c16="http://schemas.microsoft.com/office/drawing/2014/chart" uri="{C3380CC4-5D6E-409C-BE32-E72D297353CC}">
              <c16:uniqueId val="{00000007-36D5-4694-A1FB-C6968111015E}"/>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4.7300000000000004</c:v>
                </c:pt>
                <c:pt idx="2">
                  <c:v>#N/A</c:v>
                </c:pt>
                <c:pt idx="3">
                  <c:v>5.87</c:v>
                </c:pt>
                <c:pt idx="4">
                  <c:v>#N/A</c:v>
                </c:pt>
                <c:pt idx="5">
                  <c:v>7.56</c:v>
                </c:pt>
                <c:pt idx="6">
                  <c:v>#N/A</c:v>
                </c:pt>
                <c:pt idx="7">
                  <c:v>8.26</c:v>
                </c:pt>
                <c:pt idx="8">
                  <c:v>#N/A</c:v>
                </c:pt>
                <c:pt idx="9">
                  <c:v>9.0399999999999991</c:v>
                </c:pt>
              </c:numCache>
            </c:numRef>
          </c:val>
          <c:extLst xmlns:c16r2="http://schemas.microsoft.com/office/drawing/2015/06/chart">
            <c:ext xmlns:c16="http://schemas.microsoft.com/office/drawing/2014/chart" uri="{C3380CC4-5D6E-409C-BE32-E72D297353CC}">
              <c16:uniqueId val="{00000008-36D5-4694-A1FB-C6968111015E}"/>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16.62</c:v>
                </c:pt>
                <c:pt idx="2">
                  <c:v>#N/A</c:v>
                </c:pt>
                <c:pt idx="3">
                  <c:v>17.53</c:v>
                </c:pt>
                <c:pt idx="4">
                  <c:v>#N/A</c:v>
                </c:pt>
                <c:pt idx="5">
                  <c:v>19.62</c:v>
                </c:pt>
                <c:pt idx="6">
                  <c:v>#N/A</c:v>
                </c:pt>
                <c:pt idx="7">
                  <c:v>20.78</c:v>
                </c:pt>
                <c:pt idx="8">
                  <c:v>#N/A</c:v>
                </c:pt>
                <c:pt idx="9">
                  <c:v>22.26</c:v>
                </c:pt>
              </c:numCache>
            </c:numRef>
          </c:val>
          <c:extLst xmlns:c16r2="http://schemas.microsoft.com/office/drawing/2015/06/chart">
            <c:ext xmlns:c16="http://schemas.microsoft.com/office/drawing/2014/chart" uri="{C3380CC4-5D6E-409C-BE32-E72D297353CC}">
              <c16:uniqueId val="{00000009-36D5-4694-A1FB-C6968111015E}"/>
            </c:ext>
          </c:extLst>
        </c:ser>
        <c:dLbls>
          <c:showLegendKey val="0"/>
          <c:showVal val="0"/>
          <c:showCatName val="0"/>
          <c:showSerName val="0"/>
          <c:showPercent val="0"/>
          <c:showBubbleSize val="0"/>
        </c:dLbls>
        <c:gapWidth val="150"/>
        <c:overlap val="100"/>
        <c:axId val="132616600"/>
        <c:axId val="305769904"/>
      </c:barChart>
      <c:catAx>
        <c:axId val="13261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769904"/>
        <c:crosses val="autoZero"/>
        <c:auto val="1"/>
        <c:lblAlgn val="ctr"/>
        <c:lblOffset val="100"/>
        <c:tickLblSkip val="1"/>
        <c:tickMarkSkip val="1"/>
        <c:noMultiLvlLbl val="0"/>
      </c:catAx>
      <c:valAx>
        <c:axId val="30576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1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1795</c:v>
                </c:pt>
                <c:pt idx="5">
                  <c:v>1802</c:v>
                </c:pt>
                <c:pt idx="8">
                  <c:v>1734</c:v>
                </c:pt>
                <c:pt idx="11">
                  <c:v>1728</c:v>
                </c:pt>
                <c:pt idx="14">
                  <c:v>1638</c:v>
                </c:pt>
              </c:numCache>
            </c:numRef>
          </c:val>
          <c:extLst xmlns:c16r2="http://schemas.microsoft.com/office/drawing/2015/06/chart">
            <c:ext xmlns:c16="http://schemas.microsoft.com/office/drawing/2014/chart" uri="{C3380CC4-5D6E-409C-BE32-E72D297353CC}">
              <c16:uniqueId val="{00000000-B969-482C-9F09-70C0CA60FA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69-482C-9F09-70C0CA60FA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2-B969-482C-9F09-70C0CA60FA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116</c:v>
                </c:pt>
                <c:pt idx="6">
                  <c:v>113</c:v>
                </c:pt>
                <c:pt idx="9">
                  <c:v>113</c:v>
                </c:pt>
                <c:pt idx="12">
                  <c:v>112</c:v>
                </c:pt>
              </c:numCache>
            </c:numRef>
          </c:val>
          <c:extLst xmlns:c16r2="http://schemas.microsoft.com/office/drawing/2015/06/chart">
            <c:ext xmlns:c16="http://schemas.microsoft.com/office/drawing/2014/chart" uri="{C3380CC4-5D6E-409C-BE32-E72D297353CC}">
              <c16:uniqueId val="{00000003-B969-482C-9F09-70C0CA60FA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916</c:v>
                </c:pt>
                <c:pt idx="3">
                  <c:v>932</c:v>
                </c:pt>
                <c:pt idx="6">
                  <c:v>937</c:v>
                </c:pt>
                <c:pt idx="9">
                  <c:v>703</c:v>
                </c:pt>
                <c:pt idx="12">
                  <c:v>647</c:v>
                </c:pt>
              </c:numCache>
            </c:numRef>
          </c:val>
          <c:extLst xmlns:c16r2="http://schemas.microsoft.com/office/drawing/2015/06/chart">
            <c:ext xmlns:c16="http://schemas.microsoft.com/office/drawing/2014/chart" uri="{C3380CC4-5D6E-409C-BE32-E72D297353CC}">
              <c16:uniqueId val="{00000004-B969-482C-9F09-70C0CA60FA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B969-482C-9F09-70C0CA60FA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69-482C-9F09-70C0CA60FA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1606</c:v>
                </c:pt>
                <c:pt idx="3">
                  <c:v>1638</c:v>
                </c:pt>
                <c:pt idx="6">
                  <c:v>1533</c:v>
                </c:pt>
                <c:pt idx="9">
                  <c:v>1562</c:v>
                </c:pt>
                <c:pt idx="12">
                  <c:v>1653</c:v>
                </c:pt>
              </c:numCache>
            </c:numRef>
          </c:val>
          <c:extLst xmlns:c16r2="http://schemas.microsoft.com/office/drawing/2015/06/chart">
            <c:ext xmlns:c16="http://schemas.microsoft.com/office/drawing/2014/chart" uri="{C3380CC4-5D6E-409C-BE32-E72D297353CC}">
              <c16:uniqueId val="{00000007-B969-482C-9F09-70C0CA60FA35}"/>
            </c:ext>
          </c:extLst>
        </c:ser>
        <c:dLbls>
          <c:showLegendKey val="0"/>
          <c:showVal val="0"/>
          <c:showCatName val="0"/>
          <c:showSerName val="0"/>
          <c:showPercent val="0"/>
          <c:showBubbleSize val="0"/>
        </c:dLbls>
        <c:gapWidth val="100"/>
        <c:overlap val="100"/>
        <c:axId val="305770688"/>
        <c:axId val="305771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856</c:v>
                </c:pt>
                <c:pt idx="2">
                  <c:v>#N/A</c:v>
                </c:pt>
                <c:pt idx="3">
                  <c:v>#N/A</c:v>
                </c:pt>
                <c:pt idx="4">
                  <c:v>889</c:v>
                </c:pt>
                <c:pt idx="5">
                  <c:v>#N/A</c:v>
                </c:pt>
                <c:pt idx="6">
                  <c:v>#N/A</c:v>
                </c:pt>
                <c:pt idx="7">
                  <c:v>850</c:v>
                </c:pt>
                <c:pt idx="8">
                  <c:v>#N/A</c:v>
                </c:pt>
                <c:pt idx="9">
                  <c:v>#N/A</c:v>
                </c:pt>
                <c:pt idx="10">
                  <c:v>651</c:v>
                </c:pt>
                <c:pt idx="11">
                  <c:v>#N/A</c:v>
                </c:pt>
                <c:pt idx="12">
                  <c:v>#N/A</c:v>
                </c:pt>
                <c:pt idx="13">
                  <c:v>774</c:v>
                </c:pt>
                <c:pt idx="14">
                  <c:v>#N/A</c:v>
                </c:pt>
              </c:numCache>
            </c:numRef>
          </c:val>
          <c:smooth val="0"/>
          <c:extLst xmlns:c16r2="http://schemas.microsoft.com/office/drawing/2015/06/chart">
            <c:ext xmlns:c16="http://schemas.microsoft.com/office/drawing/2014/chart" uri="{C3380CC4-5D6E-409C-BE32-E72D297353CC}">
              <c16:uniqueId val="{00000008-B969-482C-9F09-70C0CA60FA35}"/>
            </c:ext>
          </c:extLst>
        </c:ser>
        <c:dLbls>
          <c:showLegendKey val="0"/>
          <c:showVal val="0"/>
          <c:showCatName val="0"/>
          <c:showSerName val="0"/>
          <c:showPercent val="0"/>
          <c:showBubbleSize val="0"/>
        </c:dLbls>
        <c:marker val="1"/>
        <c:smooth val="0"/>
        <c:axId val="305770688"/>
        <c:axId val="305771080"/>
      </c:lineChart>
      <c:catAx>
        <c:axId val="3057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771080"/>
        <c:crosses val="autoZero"/>
        <c:auto val="1"/>
        <c:lblAlgn val="ctr"/>
        <c:lblOffset val="100"/>
        <c:tickLblSkip val="1"/>
        <c:tickMarkSkip val="1"/>
        <c:noMultiLvlLbl val="0"/>
      </c:catAx>
      <c:valAx>
        <c:axId val="30577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16536</c:v>
                </c:pt>
                <c:pt idx="5">
                  <c:v>16778</c:v>
                </c:pt>
                <c:pt idx="8">
                  <c:v>16614</c:v>
                </c:pt>
                <c:pt idx="11">
                  <c:v>16599</c:v>
                </c:pt>
                <c:pt idx="14">
                  <c:v>16624</c:v>
                </c:pt>
              </c:numCache>
            </c:numRef>
          </c:val>
          <c:extLst xmlns:c16r2="http://schemas.microsoft.com/office/drawing/2015/06/chart">
            <c:ext xmlns:c16="http://schemas.microsoft.com/office/drawing/2014/chart" uri="{C3380CC4-5D6E-409C-BE32-E72D297353CC}">
              <c16:uniqueId val="{00000000-2E1F-4B00-ACE5-7A76F9A914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2961</c:v>
                </c:pt>
                <c:pt idx="5">
                  <c:v>2522</c:v>
                </c:pt>
                <c:pt idx="8">
                  <c:v>2360</c:v>
                </c:pt>
                <c:pt idx="11">
                  <c:v>2404</c:v>
                </c:pt>
                <c:pt idx="14">
                  <c:v>2465</c:v>
                </c:pt>
              </c:numCache>
            </c:numRef>
          </c:val>
          <c:extLst xmlns:c16r2="http://schemas.microsoft.com/office/drawing/2015/06/chart">
            <c:ext xmlns:c16="http://schemas.microsoft.com/office/drawing/2014/chart" uri="{C3380CC4-5D6E-409C-BE32-E72D297353CC}">
              <c16:uniqueId val="{00000001-2E1F-4B00-ACE5-7A76F9A914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9766</c:v>
                </c:pt>
                <c:pt idx="5">
                  <c:v>8993</c:v>
                </c:pt>
                <c:pt idx="8">
                  <c:v>8242</c:v>
                </c:pt>
                <c:pt idx="11">
                  <c:v>7826</c:v>
                </c:pt>
                <c:pt idx="14">
                  <c:v>7426</c:v>
                </c:pt>
              </c:numCache>
            </c:numRef>
          </c:val>
          <c:extLst xmlns:c16r2="http://schemas.microsoft.com/office/drawing/2015/06/chart">
            <c:ext xmlns:c16="http://schemas.microsoft.com/office/drawing/2014/chart" uri="{C3380CC4-5D6E-409C-BE32-E72D297353CC}">
              <c16:uniqueId val="{00000002-2E1F-4B00-ACE5-7A76F9A914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1F-4B00-ACE5-7A76F9A914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1F-4B00-ACE5-7A76F9A914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317</c:v>
                </c:pt>
                <c:pt idx="3">
                  <c:v>308</c:v>
                </c:pt>
                <c:pt idx="6">
                  <c:v>308</c:v>
                </c:pt>
                <c:pt idx="9">
                  <c:v>309</c:v>
                </c:pt>
                <c:pt idx="12">
                  <c:v>310</c:v>
                </c:pt>
              </c:numCache>
            </c:numRef>
          </c:val>
          <c:extLst xmlns:c16r2="http://schemas.microsoft.com/office/drawing/2015/06/chart">
            <c:ext xmlns:c16="http://schemas.microsoft.com/office/drawing/2014/chart" uri="{C3380CC4-5D6E-409C-BE32-E72D297353CC}">
              <c16:uniqueId val="{00000005-2E1F-4B00-ACE5-7A76F9A914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2965</c:v>
                </c:pt>
                <c:pt idx="3">
                  <c:v>2775</c:v>
                </c:pt>
                <c:pt idx="6">
                  <c:v>2568</c:v>
                </c:pt>
                <c:pt idx="9">
                  <c:v>2578</c:v>
                </c:pt>
                <c:pt idx="12">
                  <c:v>2563</c:v>
                </c:pt>
              </c:numCache>
            </c:numRef>
          </c:val>
          <c:extLst xmlns:c16r2="http://schemas.microsoft.com/office/drawing/2015/06/chart">
            <c:ext xmlns:c16="http://schemas.microsoft.com/office/drawing/2014/chart" uri="{C3380CC4-5D6E-409C-BE32-E72D297353CC}">
              <c16:uniqueId val="{00000006-2E1F-4B00-ACE5-7A76F9A914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654</c:v>
                </c:pt>
                <c:pt idx="3">
                  <c:v>652</c:v>
                </c:pt>
                <c:pt idx="6">
                  <c:v>504</c:v>
                </c:pt>
                <c:pt idx="9">
                  <c:v>392</c:v>
                </c:pt>
                <c:pt idx="12">
                  <c:v>278</c:v>
                </c:pt>
              </c:numCache>
            </c:numRef>
          </c:val>
          <c:extLst xmlns:c16r2="http://schemas.microsoft.com/office/drawing/2015/06/chart">
            <c:ext xmlns:c16="http://schemas.microsoft.com/office/drawing/2014/chart" uri="{C3380CC4-5D6E-409C-BE32-E72D297353CC}">
              <c16:uniqueId val="{00000007-2E1F-4B00-ACE5-7A76F9A914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10192</c:v>
                </c:pt>
                <c:pt idx="3">
                  <c:v>9618</c:v>
                </c:pt>
                <c:pt idx="6">
                  <c:v>9613</c:v>
                </c:pt>
                <c:pt idx="9">
                  <c:v>8671</c:v>
                </c:pt>
                <c:pt idx="12">
                  <c:v>7628</c:v>
                </c:pt>
              </c:numCache>
            </c:numRef>
          </c:val>
          <c:extLst xmlns:c16r2="http://schemas.microsoft.com/office/drawing/2015/06/chart">
            <c:ext xmlns:c16="http://schemas.microsoft.com/office/drawing/2014/chart" uri="{C3380CC4-5D6E-409C-BE32-E72D297353CC}">
              <c16:uniqueId val="{00000008-2E1F-4B00-ACE5-7A76F9A914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7</c:v>
                </c:pt>
                <c:pt idx="6">
                  <c:v>5</c:v>
                </c:pt>
                <c:pt idx="9">
                  <c:v>3</c:v>
                </c:pt>
                <c:pt idx="12">
                  <c:v>3</c:v>
                </c:pt>
              </c:numCache>
            </c:numRef>
          </c:val>
          <c:extLst xmlns:c16r2="http://schemas.microsoft.com/office/drawing/2015/06/chart">
            <c:ext xmlns:c16="http://schemas.microsoft.com/office/drawing/2014/chart" uri="{C3380CC4-5D6E-409C-BE32-E72D297353CC}">
              <c16:uniqueId val="{00000009-2E1F-4B00-ACE5-7A76F9A914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13984</c:v>
                </c:pt>
                <c:pt idx="3">
                  <c:v>15265</c:v>
                </c:pt>
                <c:pt idx="6">
                  <c:v>17347</c:v>
                </c:pt>
                <c:pt idx="9">
                  <c:v>17490</c:v>
                </c:pt>
                <c:pt idx="12">
                  <c:v>18984</c:v>
                </c:pt>
              </c:numCache>
            </c:numRef>
          </c:val>
          <c:extLst xmlns:c16r2="http://schemas.microsoft.com/office/drawing/2015/06/chart">
            <c:ext xmlns:c16="http://schemas.microsoft.com/office/drawing/2014/chart" uri="{C3380CC4-5D6E-409C-BE32-E72D297353CC}">
              <c16:uniqueId val="{0000000A-2E1F-4B00-ACE5-7A76F9A914FB}"/>
            </c:ext>
          </c:extLst>
        </c:ser>
        <c:dLbls>
          <c:showLegendKey val="0"/>
          <c:showVal val="0"/>
          <c:showCatName val="0"/>
          <c:showSerName val="0"/>
          <c:showPercent val="0"/>
          <c:showBubbleSize val="0"/>
        </c:dLbls>
        <c:gapWidth val="100"/>
        <c:overlap val="100"/>
        <c:axId val="305771864"/>
        <c:axId val="30577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332</c:v>
                </c:pt>
                <c:pt idx="5">
                  <c:v>#N/A</c:v>
                </c:pt>
                <c:pt idx="6">
                  <c:v>#N/A</c:v>
                </c:pt>
                <c:pt idx="7">
                  <c:v>3130</c:v>
                </c:pt>
                <c:pt idx="8">
                  <c:v>#N/A</c:v>
                </c:pt>
                <c:pt idx="9">
                  <c:v>#N/A</c:v>
                </c:pt>
                <c:pt idx="10">
                  <c:v>2615</c:v>
                </c:pt>
                <c:pt idx="11">
                  <c:v>#N/A</c:v>
                </c:pt>
                <c:pt idx="12">
                  <c:v>#N/A</c:v>
                </c:pt>
                <c:pt idx="13">
                  <c:v>3249</c:v>
                </c:pt>
                <c:pt idx="14">
                  <c:v>#N/A</c:v>
                </c:pt>
              </c:numCache>
            </c:numRef>
          </c:val>
          <c:smooth val="0"/>
          <c:extLst xmlns:c16r2="http://schemas.microsoft.com/office/drawing/2015/06/chart">
            <c:ext xmlns:c16="http://schemas.microsoft.com/office/drawing/2014/chart" uri="{C3380CC4-5D6E-409C-BE32-E72D297353CC}">
              <c16:uniqueId val="{0000000B-2E1F-4B00-ACE5-7A76F9A914FB}"/>
            </c:ext>
          </c:extLst>
        </c:ser>
        <c:dLbls>
          <c:showLegendKey val="0"/>
          <c:showVal val="0"/>
          <c:showCatName val="0"/>
          <c:showSerName val="0"/>
          <c:showPercent val="0"/>
          <c:showBubbleSize val="0"/>
        </c:dLbls>
        <c:marker val="1"/>
        <c:smooth val="0"/>
        <c:axId val="305771864"/>
        <c:axId val="305772256"/>
      </c:lineChart>
      <c:catAx>
        <c:axId val="30577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772256"/>
        <c:crosses val="autoZero"/>
        <c:auto val="1"/>
        <c:lblAlgn val="ctr"/>
        <c:lblOffset val="100"/>
        <c:tickLblSkip val="1"/>
        <c:tickMarkSkip val="1"/>
        <c:noMultiLvlLbl val="0"/>
      </c:catAx>
      <c:valAx>
        <c:axId val="3057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7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2502</c:v>
                </c:pt>
                <c:pt idx="1">
                  <c:v>2613</c:v>
                </c:pt>
                <c:pt idx="2">
                  <c:v>2423</c:v>
                </c:pt>
              </c:numCache>
            </c:numRef>
          </c:val>
          <c:extLst xmlns:c16r2="http://schemas.microsoft.com/office/drawing/2015/06/chart">
            <c:ext xmlns:c16="http://schemas.microsoft.com/office/drawing/2014/chart" uri="{C3380CC4-5D6E-409C-BE32-E72D297353CC}">
              <c16:uniqueId val="{00000000-FA47-4194-B0AF-7DFE52C4D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1436</c:v>
                </c:pt>
                <c:pt idx="1">
                  <c:v>1425</c:v>
                </c:pt>
                <c:pt idx="2">
                  <c:v>1418</c:v>
                </c:pt>
              </c:numCache>
            </c:numRef>
          </c:val>
          <c:extLst xmlns:c16r2="http://schemas.microsoft.com/office/drawing/2015/06/chart">
            <c:ext xmlns:c16="http://schemas.microsoft.com/office/drawing/2014/chart" uri="{C3380CC4-5D6E-409C-BE32-E72D297353CC}">
              <c16:uniqueId val="{00000001-FA47-4194-B0AF-7DFE52C4D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3826</c:v>
                </c:pt>
                <c:pt idx="1">
                  <c:v>3310</c:v>
                </c:pt>
                <c:pt idx="2">
                  <c:v>3036</c:v>
                </c:pt>
              </c:numCache>
            </c:numRef>
          </c:val>
          <c:extLst xmlns:c16r2="http://schemas.microsoft.com/office/drawing/2015/06/chart">
            <c:ext xmlns:c16="http://schemas.microsoft.com/office/drawing/2014/chart" uri="{C3380CC4-5D6E-409C-BE32-E72D297353CC}">
              <c16:uniqueId val="{00000002-FA47-4194-B0AF-7DFE52C4DE56}"/>
            </c:ext>
          </c:extLst>
        </c:ser>
        <c:dLbls>
          <c:showLegendKey val="0"/>
          <c:showVal val="0"/>
          <c:showCatName val="0"/>
          <c:showSerName val="0"/>
          <c:showPercent val="0"/>
          <c:showBubbleSize val="0"/>
        </c:dLbls>
        <c:gapWidth val="120"/>
        <c:overlap val="100"/>
        <c:axId val="305773040"/>
        <c:axId val="305773432"/>
      </c:barChart>
      <c:catAx>
        <c:axId val="30577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5773432"/>
        <c:crosses val="autoZero"/>
        <c:auto val="1"/>
        <c:lblAlgn val="ctr"/>
        <c:lblOffset val="100"/>
        <c:tickLblSkip val="1"/>
        <c:tickMarkSkip val="1"/>
        <c:noMultiLvlLbl val="0"/>
      </c:catAx>
      <c:valAx>
        <c:axId val="305773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577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42,648
41,959
98.55
20,143,778
19,324,285
520,242
9,860,896
18,983,529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個人・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flipV="1">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地方債の新規発行の増加抑制等、義務的経費の圧縮に努めており、類似団体内では上位に位置している。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建設事業の実施に伴う地方債残高の増加や、生活保護受給世帯の高齢化に伴う福祉関係経費の増加が見込まれることから、市税、国民健康保険税等の徴収を強化し財源の確保に努めるとともに、事務事業の優先度を精査した上で実施を進め、健全財政の維持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60</xdr:row>
      <xdr:rowOff>77681</xdr:rowOff>
    </xdr:to>
    <xdr:cxnSp macro="">
      <xdr:nvCxnSpPr>
        <xdr:cNvPr id="132" name="直線コネクタ 131"/>
        <xdr:cNvCxnSpPr/>
      </xdr:nvCxnSpPr>
      <xdr:spPr>
        <a:xfrm>
          <a:off x="4114800" y="10187729"/>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72179</xdr:rowOff>
    </xdr:to>
    <xdr:cxnSp macro="">
      <xdr:nvCxnSpPr>
        <xdr:cNvPr id="135" name="直線コネクタ 134"/>
        <xdr:cNvCxnSpPr/>
      </xdr:nvCxnSpPr>
      <xdr:spPr>
        <a:xfrm>
          <a:off x="3225800" y="100952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148590</xdr:rowOff>
    </xdr:to>
    <xdr:cxnSp macro="">
      <xdr:nvCxnSpPr>
        <xdr:cNvPr id="138" name="直線コネクタ 137"/>
        <xdr:cNvCxnSpPr/>
      </xdr:nvCxnSpPr>
      <xdr:spPr>
        <a:xfrm flipV="1">
          <a:off x="2336800" y="100952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59</xdr:row>
      <xdr:rowOff>156633</xdr:rowOff>
    </xdr:to>
    <xdr:cxnSp macro="">
      <xdr:nvCxnSpPr>
        <xdr:cNvPr id="141" name="直線コネクタ 140"/>
        <xdr:cNvCxnSpPr/>
      </xdr:nvCxnSpPr>
      <xdr:spPr>
        <a:xfrm flipV="1">
          <a:off x="1447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1" name="楕円 150"/>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2" name="財政構造の弾力性該当値テキスト"/>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21379</xdr:rowOff>
    </xdr:from>
    <xdr:to>
      <xdr:col>19</xdr:col>
      <xdr:colOff>184150</xdr:colOff>
      <xdr:row>59</xdr:row>
      <xdr:rowOff>122979</xdr:rowOff>
    </xdr:to>
    <xdr:sp macro="" textlink="">
      <xdr:nvSpPr>
        <xdr:cNvPr id="153" name="楕円 152"/>
        <xdr:cNvSpPr/>
      </xdr:nvSpPr>
      <xdr:spPr>
        <a:xfrm>
          <a:off x="4064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133156</xdr:rowOff>
    </xdr:from>
    <xdr:ext cx="736600" cy="259045"/>
    <xdr:sp macro="" textlink="">
      <xdr:nvSpPr>
        <xdr:cNvPr id="154" name="テキスト ボックス 153"/>
        <xdr:cNvSpPr txBox="1"/>
      </xdr:nvSpPr>
      <xdr:spPr>
        <a:xfrm>
          <a:off x="3733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8" name="テキスト ボックス 157"/>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従来より進めてきた職員数・職員手当の削減、及び非常勤特別職に係る報酬の見直し等、人件費削減の積極的な取り組みにより、類似団体と比較して良好な数値となっている。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引き続き経常経費の抑制に努め、現在の水準を維持していく。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12818</xdr:rowOff>
    </xdr:from>
    <xdr:to>
      <xdr:col>23</xdr:col>
      <xdr:colOff>133350</xdr:colOff>
      <xdr:row>81</xdr:row>
      <xdr:rowOff>50428</xdr:rowOff>
    </xdr:to>
    <xdr:cxnSp macro="">
      <xdr:nvCxnSpPr>
        <xdr:cNvPr id="195" name="直線コネクタ 194"/>
        <xdr:cNvCxnSpPr/>
      </xdr:nvCxnSpPr>
      <xdr:spPr>
        <a:xfrm>
          <a:off x="4114800" y="13900268"/>
          <a:ext cx="8382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143230</xdr:rowOff>
    </xdr:from>
    <xdr:to>
      <xdr:col>19</xdr:col>
      <xdr:colOff>133350</xdr:colOff>
      <xdr:row>81</xdr:row>
      <xdr:rowOff>12818</xdr:rowOff>
    </xdr:to>
    <xdr:cxnSp macro="">
      <xdr:nvCxnSpPr>
        <xdr:cNvPr id="198" name="直線コネクタ 197"/>
        <xdr:cNvCxnSpPr/>
      </xdr:nvCxnSpPr>
      <xdr:spPr>
        <a:xfrm>
          <a:off x="3225800" y="13859230"/>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141943</xdr:rowOff>
    </xdr:from>
    <xdr:to>
      <xdr:col>15</xdr:col>
      <xdr:colOff>82550</xdr:colOff>
      <xdr:row>80</xdr:row>
      <xdr:rowOff>143230</xdr:rowOff>
    </xdr:to>
    <xdr:cxnSp macro="">
      <xdr:nvCxnSpPr>
        <xdr:cNvPr id="201" name="直線コネクタ 200"/>
        <xdr:cNvCxnSpPr/>
      </xdr:nvCxnSpPr>
      <xdr:spPr>
        <a:xfrm>
          <a:off x="2336800" y="13857943"/>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132066</xdr:rowOff>
    </xdr:from>
    <xdr:to>
      <xdr:col>11</xdr:col>
      <xdr:colOff>31750</xdr:colOff>
      <xdr:row>80</xdr:row>
      <xdr:rowOff>141943</xdr:rowOff>
    </xdr:to>
    <xdr:cxnSp macro="">
      <xdr:nvCxnSpPr>
        <xdr:cNvPr id="204" name="直線コネクタ 203"/>
        <xdr:cNvCxnSpPr/>
      </xdr:nvCxnSpPr>
      <xdr:spPr>
        <a:xfrm>
          <a:off x="1447800" y="13848066"/>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171078</xdr:rowOff>
    </xdr:from>
    <xdr:to>
      <xdr:col>23</xdr:col>
      <xdr:colOff>184150</xdr:colOff>
      <xdr:row>81</xdr:row>
      <xdr:rowOff>101228</xdr:rowOff>
    </xdr:to>
    <xdr:sp macro="" textlink="">
      <xdr:nvSpPr>
        <xdr:cNvPr id="214" name="楕円 213"/>
        <xdr:cNvSpPr/>
      </xdr:nvSpPr>
      <xdr:spPr>
        <a:xfrm>
          <a:off x="4902200" y="13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16155</xdr:rowOff>
    </xdr:from>
    <xdr:ext cx="762000" cy="259045"/>
    <xdr:sp macro="" textlink="">
      <xdr:nvSpPr>
        <xdr:cNvPr id="215" name="人件費・物件費等の状況該当値テキスト"/>
        <xdr:cNvSpPr txBox="1"/>
      </xdr:nvSpPr>
      <xdr:spPr>
        <a:xfrm>
          <a:off x="5041900" y="1373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133468</xdr:rowOff>
    </xdr:from>
    <xdr:to>
      <xdr:col>19</xdr:col>
      <xdr:colOff>184150</xdr:colOff>
      <xdr:row>81</xdr:row>
      <xdr:rowOff>63618</xdr:rowOff>
    </xdr:to>
    <xdr:sp macro="" textlink="">
      <xdr:nvSpPr>
        <xdr:cNvPr id="216" name="楕円 215"/>
        <xdr:cNvSpPr/>
      </xdr:nvSpPr>
      <xdr:spPr>
        <a:xfrm>
          <a:off x="4064000" y="138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73795</xdr:rowOff>
    </xdr:from>
    <xdr:ext cx="736600" cy="259045"/>
    <xdr:sp macro="" textlink="">
      <xdr:nvSpPr>
        <xdr:cNvPr id="217" name="テキスト ボックス 216"/>
        <xdr:cNvSpPr txBox="1"/>
      </xdr:nvSpPr>
      <xdr:spPr>
        <a:xfrm>
          <a:off x="3733800" y="1361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92430</xdr:rowOff>
    </xdr:from>
    <xdr:to>
      <xdr:col>15</xdr:col>
      <xdr:colOff>133350</xdr:colOff>
      <xdr:row>81</xdr:row>
      <xdr:rowOff>22580</xdr:rowOff>
    </xdr:to>
    <xdr:sp macro="" textlink="">
      <xdr:nvSpPr>
        <xdr:cNvPr id="218" name="楕円 217"/>
        <xdr:cNvSpPr/>
      </xdr:nvSpPr>
      <xdr:spPr>
        <a:xfrm>
          <a:off x="3175000" y="138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32757</xdr:rowOff>
    </xdr:from>
    <xdr:ext cx="762000" cy="259045"/>
    <xdr:sp macro="" textlink="">
      <xdr:nvSpPr>
        <xdr:cNvPr id="219" name="テキスト ボックス 218"/>
        <xdr:cNvSpPr txBox="1"/>
      </xdr:nvSpPr>
      <xdr:spPr>
        <a:xfrm>
          <a:off x="2844800" y="135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91143</xdr:rowOff>
    </xdr:from>
    <xdr:to>
      <xdr:col>11</xdr:col>
      <xdr:colOff>82550</xdr:colOff>
      <xdr:row>81</xdr:row>
      <xdr:rowOff>21293</xdr:rowOff>
    </xdr:to>
    <xdr:sp macro="" textlink="">
      <xdr:nvSpPr>
        <xdr:cNvPr id="220" name="楕円 219"/>
        <xdr:cNvSpPr/>
      </xdr:nvSpPr>
      <xdr:spPr>
        <a:xfrm>
          <a:off x="2286000" y="13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31470</xdr:rowOff>
    </xdr:from>
    <xdr:ext cx="762000" cy="259045"/>
    <xdr:sp macro="" textlink="">
      <xdr:nvSpPr>
        <xdr:cNvPr id="221" name="テキスト ボックス 220"/>
        <xdr:cNvSpPr txBox="1"/>
      </xdr:nvSpPr>
      <xdr:spPr>
        <a:xfrm>
          <a:off x="1955800" y="135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81266</xdr:rowOff>
    </xdr:from>
    <xdr:to>
      <xdr:col>7</xdr:col>
      <xdr:colOff>31750</xdr:colOff>
      <xdr:row>81</xdr:row>
      <xdr:rowOff>11416</xdr:rowOff>
    </xdr:to>
    <xdr:sp macro="" textlink="">
      <xdr:nvSpPr>
        <xdr:cNvPr id="222" name="楕円 221"/>
        <xdr:cNvSpPr/>
      </xdr:nvSpPr>
      <xdr:spPr>
        <a:xfrm>
          <a:off x="1397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21593</xdr:rowOff>
    </xdr:from>
    <xdr:ext cx="762000" cy="259045"/>
    <xdr:sp macro="" textlink="">
      <xdr:nvSpPr>
        <xdr:cNvPr id="223" name="テキスト ボックス 222"/>
        <xdr:cNvSpPr txBox="1"/>
      </xdr:nvSpPr>
      <xdr:spPr>
        <a:xfrm>
          <a:off x="1066800" y="135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人事院勧告に伴う給料表の改定等に伴い、若干数値の変動は見られたものの、概ね平年並みとなっている。引き続き給与水準の適正化に努める。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149861</xdr:rowOff>
    </xdr:to>
    <xdr:cxnSp macro="">
      <xdr:nvCxnSpPr>
        <xdr:cNvPr id="260" name="直線コネクタ 259"/>
        <xdr:cNvCxnSpPr/>
      </xdr:nvCxnSpPr>
      <xdr:spPr>
        <a:xfrm flipV="1">
          <a:off x="15290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149861</xdr:rowOff>
    </xdr:to>
    <xdr:cxnSp macro="">
      <xdr:nvCxnSpPr>
        <xdr:cNvPr id="263" name="直線コネクタ 262"/>
        <xdr:cNvCxnSpPr/>
      </xdr:nvCxnSpPr>
      <xdr:spPr>
        <a:xfrm>
          <a:off x="14401800" y="148302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85513</xdr:rowOff>
    </xdr:to>
    <xdr:cxnSp macro="">
      <xdr:nvCxnSpPr>
        <xdr:cNvPr id="266" name="直線コネクタ 265"/>
        <xdr:cNvCxnSpPr/>
      </xdr:nvCxnSpPr>
      <xdr:spPr>
        <a:xfrm>
          <a:off x="13512800" y="14677389"/>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82" name="楕円 281"/>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3" name="テキスト ボックス 282"/>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4" name="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5" name="テキスト ボックス 284"/>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当市の定員適正化計画では、特別会計職員も含めて平成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年までに職員数を</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人へ</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削減することを目標としていたが、平成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日は</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の減となり、計画を大きく上回る実績となっている。今後とも適正な定員管理に努める。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58722</xdr:rowOff>
    </xdr:from>
    <xdr:to>
      <xdr:col>81</xdr:col>
      <xdr:colOff>44450</xdr:colOff>
      <xdr:row>60</xdr:row>
      <xdr:rowOff>64467</xdr:rowOff>
    </xdr:to>
    <xdr:cxnSp macro="">
      <xdr:nvCxnSpPr>
        <xdr:cNvPr id="322" name="直線コネクタ 321"/>
        <xdr:cNvCxnSpPr/>
      </xdr:nvCxnSpPr>
      <xdr:spPr>
        <a:xfrm>
          <a:off x="16179800" y="1034572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58722</xdr:rowOff>
    </xdr:from>
    <xdr:to>
      <xdr:col>77</xdr:col>
      <xdr:colOff>44450</xdr:colOff>
      <xdr:row>60</xdr:row>
      <xdr:rowOff>59872</xdr:rowOff>
    </xdr:to>
    <xdr:cxnSp macro="">
      <xdr:nvCxnSpPr>
        <xdr:cNvPr id="325" name="直線コネクタ 324"/>
        <xdr:cNvCxnSpPr/>
      </xdr:nvCxnSpPr>
      <xdr:spPr>
        <a:xfrm flipV="1">
          <a:off x="15290800" y="10345722"/>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59872</xdr:rowOff>
    </xdr:from>
    <xdr:to>
      <xdr:col>72</xdr:col>
      <xdr:colOff>203200</xdr:colOff>
      <xdr:row>60</xdr:row>
      <xdr:rowOff>64467</xdr:rowOff>
    </xdr:to>
    <xdr:cxnSp macro="">
      <xdr:nvCxnSpPr>
        <xdr:cNvPr id="328" name="直線コネクタ 327"/>
        <xdr:cNvCxnSpPr/>
      </xdr:nvCxnSpPr>
      <xdr:spPr>
        <a:xfrm flipV="1">
          <a:off x="14401800" y="103468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62170</xdr:rowOff>
    </xdr:from>
    <xdr:to>
      <xdr:col>68</xdr:col>
      <xdr:colOff>152400</xdr:colOff>
      <xdr:row>60</xdr:row>
      <xdr:rowOff>64467</xdr:rowOff>
    </xdr:to>
    <xdr:cxnSp macro="">
      <xdr:nvCxnSpPr>
        <xdr:cNvPr id="331" name="直線コネクタ 330"/>
        <xdr:cNvCxnSpPr/>
      </xdr:nvCxnSpPr>
      <xdr:spPr>
        <a:xfrm>
          <a:off x="13512800" y="10349170"/>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1" name="楕円 340"/>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2" name="定員管理の状況該当値テキスト"/>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7922</xdr:rowOff>
    </xdr:from>
    <xdr:to>
      <xdr:col>77</xdr:col>
      <xdr:colOff>95250</xdr:colOff>
      <xdr:row>60</xdr:row>
      <xdr:rowOff>109522</xdr:rowOff>
    </xdr:to>
    <xdr:sp macro="" textlink="">
      <xdr:nvSpPr>
        <xdr:cNvPr id="343" name="楕円 342"/>
        <xdr:cNvSpPr/>
      </xdr:nvSpPr>
      <xdr:spPr>
        <a:xfrm>
          <a:off x="16129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119699</xdr:rowOff>
    </xdr:from>
    <xdr:ext cx="736600" cy="259045"/>
    <xdr:sp macro="" textlink="">
      <xdr:nvSpPr>
        <xdr:cNvPr id="344" name="テキスト ボックス 343"/>
        <xdr:cNvSpPr txBox="1"/>
      </xdr:nvSpPr>
      <xdr:spPr>
        <a:xfrm>
          <a:off x="15798800" y="1006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5" name="楕円 344"/>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46" name="テキスト ボックス 345"/>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13667</xdr:rowOff>
    </xdr:from>
    <xdr:to>
      <xdr:col>68</xdr:col>
      <xdr:colOff>203200</xdr:colOff>
      <xdr:row>60</xdr:row>
      <xdr:rowOff>115267</xdr:rowOff>
    </xdr:to>
    <xdr:sp macro="" textlink="">
      <xdr:nvSpPr>
        <xdr:cNvPr id="347" name="楕円 346"/>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125444</xdr:rowOff>
    </xdr:from>
    <xdr:ext cx="762000" cy="259045"/>
    <xdr:sp macro="" textlink="">
      <xdr:nvSpPr>
        <xdr:cNvPr id="348" name="テキスト ボックス 347"/>
        <xdr:cNvSpPr txBox="1"/>
      </xdr:nvSpPr>
      <xdr:spPr>
        <a:xfrm>
          <a:off x="14020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11370</xdr:rowOff>
    </xdr:from>
    <xdr:to>
      <xdr:col>64</xdr:col>
      <xdr:colOff>152400</xdr:colOff>
      <xdr:row>60</xdr:row>
      <xdr:rowOff>112970</xdr:rowOff>
    </xdr:to>
    <xdr:sp macro="" textlink="">
      <xdr:nvSpPr>
        <xdr:cNvPr id="349" name="楕円 348"/>
        <xdr:cNvSpPr/>
      </xdr:nvSpPr>
      <xdr:spPr>
        <a:xfrm>
          <a:off x="13462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123147</xdr:rowOff>
    </xdr:from>
    <xdr:ext cx="762000" cy="259045"/>
    <xdr:sp macro="" textlink="">
      <xdr:nvSpPr>
        <xdr:cNvPr id="350" name="テキスト ボックス 349"/>
        <xdr:cNvSpPr txBox="1"/>
      </xdr:nvSpPr>
      <xdr:spPr>
        <a:xfrm>
          <a:off x="13131800" y="100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これまで、普通建設事業の計画的実施により地方債発行の増加を抑制してきた結果、類似団体内では引き続き平均を下回っている。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24024</xdr:rowOff>
    </xdr:to>
    <xdr:cxnSp macro="">
      <xdr:nvCxnSpPr>
        <xdr:cNvPr id="384" name="直線コネクタ 383"/>
        <xdr:cNvCxnSpPr/>
      </xdr:nvCxnSpPr>
      <xdr:spPr>
        <a:xfrm flipV="1">
          <a:off x="16179800" y="635762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170197</xdr:rowOff>
    </xdr:from>
    <xdr:ext cx="762000" cy="259045"/>
    <xdr:sp macro="" textlink="">
      <xdr:nvSpPr>
        <xdr:cNvPr id="385" name="公債費負担の状況平均値テキスト"/>
        <xdr:cNvSpPr txBox="1"/>
      </xdr:nvSpPr>
      <xdr:spPr>
        <a:xfrm>
          <a:off x="17106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38100</xdr:rowOff>
    </xdr:to>
    <xdr:cxnSp macro="">
      <xdr:nvCxnSpPr>
        <xdr:cNvPr id="387" name="直線コネクタ 386"/>
        <xdr:cNvCxnSpPr/>
      </xdr:nvCxnSpPr>
      <xdr:spPr>
        <a:xfrm flipV="1">
          <a:off x="15290800" y="636767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40111</xdr:rowOff>
    </xdr:to>
    <xdr:cxnSp macro="">
      <xdr:nvCxnSpPr>
        <xdr:cNvPr id="390" name="直線コネクタ 389"/>
        <xdr:cNvCxnSpPr/>
      </xdr:nvCxnSpPr>
      <xdr:spPr>
        <a:xfrm flipV="1">
          <a:off x="14401800" y="63817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40111</xdr:rowOff>
    </xdr:to>
    <xdr:cxnSp macro="">
      <xdr:nvCxnSpPr>
        <xdr:cNvPr id="393" name="直線コネクタ 392"/>
        <xdr:cNvCxnSpPr/>
      </xdr:nvCxnSpPr>
      <xdr:spPr>
        <a:xfrm>
          <a:off x="13512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4"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5" name="楕円 404"/>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6" name="テキスト ボックス 405"/>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8" name="テキスト ボックス 40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9" name="楕円 408"/>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101088</xdr:rowOff>
    </xdr:from>
    <xdr:ext cx="762000" cy="259045"/>
    <xdr:sp macro="" textlink="">
      <xdr:nvSpPr>
        <xdr:cNvPr id="410" name="テキスト ボックス 409"/>
        <xdr:cNvSpPr txBox="1"/>
      </xdr:nvSpPr>
      <xdr:spPr>
        <a:xfrm>
          <a:off x="14020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1" name="楕円 410"/>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2" name="テキスト ボックス 411"/>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近年相次いで実施している大型普通建設事業に伴う地方債の新規発行増加や基金の取り崩しの影響により、数値は依然として高い水準にある。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今後、事業の計画的実施により地方債新規発行の増加を抑制するとともに、歳出全体の徹底的な見直しにより基金残高の減少抑制を図り、数値の改善を図る。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124396</xdr:rowOff>
    </xdr:from>
    <xdr:to>
      <xdr:col>81</xdr:col>
      <xdr:colOff>44450</xdr:colOff>
      <xdr:row>14</xdr:row>
      <xdr:rowOff>142977</xdr:rowOff>
    </xdr:to>
    <xdr:cxnSp macro="">
      <xdr:nvCxnSpPr>
        <xdr:cNvPr id="444" name="直線コネクタ 443"/>
        <xdr:cNvCxnSpPr/>
      </xdr:nvCxnSpPr>
      <xdr:spPr>
        <a:xfrm>
          <a:off x="16179800" y="2524696"/>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127754</xdr:rowOff>
    </xdr:from>
    <xdr:ext cx="762000" cy="259045"/>
    <xdr:sp macro="" textlink="">
      <xdr:nvSpPr>
        <xdr:cNvPr id="445" name="将来負担の状況平均値テキスト"/>
        <xdr:cNvSpPr txBox="1"/>
      </xdr:nvSpPr>
      <xdr:spPr>
        <a:xfrm>
          <a:off x="17106900" y="2528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124396</xdr:rowOff>
    </xdr:from>
    <xdr:to>
      <xdr:col>77</xdr:col>
      <xdr:colOff>44450</xdr:colOff>
      <xdr:row>14</xdr:row>
      <xdr:rowOff>138633</xdr:rowOff>
    </xdr:to>
    <xdr:cxnSp macro="">
      <xdr:nvCxnSpPr>
        <xdr:cNvPr id="447" name="直線コネクタ 446"/>
        <xdr:cNvCxnSpPr/>
      </xdr:nvCxnSpPr>
      <xdr:spPr>
        <a:xfrm flipV="1">
          <a:off x="15290800" y="252469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60211</xdr:rowOff>
    </xdr:from>
    <xdr:to>
      <xdr:col>72</xdr:col>
      <xdr:colOff>203200</xdr:colOff>
      <xdr:row>14</xdr:row>
      <xdr:rowOff>138633</xdr:rowOff>
    </xdr:to>
    <xdr:cxnSp macro="">
      <xdr:nvCxnSpPr>
        <xdr:cNvPr id="450" name="直線コネクタ 449"/>
        <xdr:cNvCxnSpPr/>
      </xdr:nvCxnSpPr>
      <xdr:spPr>
        <a:xfrm>
          <a:off x="14401800" y="2460511"/>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3" name="フローチャート: 判断 452"/>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4" name="テキスト ボックス 453"/>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5" name="フローチャート: 判断 454"/>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6" name="テキスト ボックス 455"/>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92177</xdr:rowOff>
    </xdr:from>
    <xdr:to>
      <xdr:col>81</xdr:col>
      <xdr:colOff>95250</xdr:colOff>
      <xdr:row>15</xdr:row>
      <xdr:rowOff>22327</xdr:rowOff>
    </xdr:to>
    <xdr:sp macro="" textlink="">
      <xdr:nvSpPr>
        <xdr:cNvPr id="462" name="楕円 461"/>
        <xdr:cNvSpPr/>
      </xdr:nvSpPr>
      <xdr:spPr>
        <a:xfrm>
          <a:off x="16967200" y="24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13454</xdr:rowOff>
    </xdr:from>
    <xdr:ext cx="762000" cy="259045"/>
    <xdr:sp macro="" textlink="">
      <xdr:nvSpPr>
        <xdr:cNvPr id="463" name="将来負担の状況該当値テキスト"/>
        <xdr:cNvSpPr txBox="1"/>
      </xdr:nvSpPr>
      <xdr:spPr>
        <a:xfrm>
          <a:off x="17106900" y="24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73596</xdr:rowOff>
    </xdr:from>
    <xdr:to>
      <xdr:col>77</xdr:col>
      <xdr:colOff>95250</xdr:colOff>
      <xdr:row>15</xdr:row>
      <xdr:rowOff>3746</xdr:rowOff>
    </xdr:to>
    <xdr:sp macro="" textlink="">
      <xdr:nvSpPr>
        <xdr:cNvPr id="464" name="楕円 463"/>
        <xdr:cNvSpPr/>
      </xdr:nvSpPr>
      <xdr:spPr>
        <a:xfrm>
          <a:off x="16129000" y="2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13923</xdr:rowOff>
    </xdr:from>
    <xdr:ext cx="736600" cy="259045"/>
    <xdr:sp macro="" textlink="">
      <xdr:nvSpPr>
        <xdr:cNvPr id="465" name="テキスト ボックス 464"/>
        <xdr:cNvSpPr txBox="1"/>
      </xdr:nvSpPr>
      <xdr:spPr>
        <a:xfrm>
          <a:off x="15798800" y="224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87833</xdr:rowOff>
    </xdr:from>
    <xdr:to>
      <xdr:col>73</xdr:col>
      <xdr:colOff>44450</xdr:colOff>
      <xdr:row>15</xdr:row>
      <xdr:rowOff>17983</xdr:rowOff>
    </xdr:to>
    <xdr:sp macro="" textlink="">
      <xdr:nvSpPr>
        <xdr:cNvPr id="466" name="楕円 465"/>
        <xdr:cNvSpPr/>
      </xdr:nvSpPr>
      <xdr:spPr>
        <a:xfrm>
          <a:off x="15240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28160</xdr:rowOff>
    </xdr:from>
    <xdr:ext cx="762000" cy="259045"/>
    <xdr:sp macro="" textlink="">
      <xdr:nvSpPr>
        <xdr:cNvPr id="467" name="テキスト ボックス 466"/>
        <xdr:cNvSpPr txBox="1"/>
      </xdr:nvSpPr>
      <xdr:spPr>
        <a:xfrm>
          <a:off x="14909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9411</xdr:rowOff>
    </xdr:from>
    <xdr:to>
      <xdr:col>68</xdr:col>
      <xdr:colOff>203200</xdr:colOff>
      <xdr:row>14</xdr:row>
      <xdr:rowOff>111011</xdr:rowOff>
    </xdr:to>
    <xdr:sp macro="" textlink="">
      <xdr:nvSpPr>
        <xdr:cNvPr id="468" name="楕円 467"/>
        <xdr:cNvSpPr/>
      </xdr:nvSpPr>
      <xdr:spPr>
        <a:xfrm>
          <a:off x="14351000" y="24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121188</xdr:rowOff>
    </xdr:from>
    <xdr:ext cx="762000" cy="259045"/>
    <xdr:sp macro="" textlink="">
      <xdr:nvSpPr>
        <xdr:cNvPr id="469" name="テキスト ボックス 468"/>
        <xdr:cNvSpPr txBox="1"/>
      </xdr:nvSpPr>
      <xdr:spPr>
        <a:xfrm>
          <a:off x="14020800" y="21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42,648
41,959
98.55
20,143,778
19,324,285
520,242
9,860,896
18,983,529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職員数の削減や非常勤特別職に係る報酬の見直し等、人件費削減の取り組みを積極的に進めてきたことにより、類似団体と比較して良好な数値となっている。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引き続き経費の抑制に努め、現在の水準を維持していく。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90424</xdr:rowOff>
    </xdr:to>
    <xdr:cxnSp macro="">
      <xdr:nvCxnSpPr>
        <xdr:cNvPr id="64" name="直線コネクタ 63"/>
        <xdr:cNvCxnSpPr/>
      </xdr:nvCxnSpPr>
      <xdr:spPr>
        <a:xfrm>
          <a:off x="3987800" y="6221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49276</xdr:rowOff>
    </xdr:to>
    <xdr:cxnSp macro="">
      <xdr:nvCxnSpPr>
        <xdr:cNvPr id="67" name="直線コネクタ 66"/>
        <xdr:cNvCxnSpPr/>
      </xdr:nvCxnSpPr>
      <xdr:spPr>
        <a:xfrm>
          <a:off x="3098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35560</xdr:rowOff>
    </xdr:to>
    <xdr:cxnSp macro="">
      <xdr:nvCxnSpPr>
        <xdr:cNvPr id="70" name="直線コネクタ 69"/>
        <xdr:cNvCxnSpPr/>
      </xdr:nvCxnSpPr>
      <xdr:spPr>
        <a:xfrm flipV="1">
          <a:off x="2209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35560</xdr:rowOff>
    </xdr:to>
    <xdr:cxnSp macro="">
      <xdr:nvCxnSpPr>
        <xdr:cNvPr id="73" name="直線コネクタ 72"/>
        <xdr:cNvCxnSpPr/>
      </xdr:nvCxnSpPr>
      <xdr:spPr>
        <a:xfrm>
          <a:off x="1320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これまで、業務の民間委託化や職員人件費等から委託料（物件費）へのシフトを進めてきたことにより、近年は数値に大幅な変動は生じていない。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引き続き、指定管理者制度の導入等による徹底した経費削減に取り組み、財政の健全化を図る。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121557</xdr:rowOff>
    </xdr:to>
    <xdr:cxnSp macro="">
      <xdr:nvCxnSpPr>
        <xdr:cNvPr id="127" name="直線コネクタ 126"/>
        <xdr:cNvCxnSpPr/>
      </xdr:nvCxnSpPr>
      <xdr:spPr>
        <a:xfrm>
          <a:off x="15671800" y="278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0" name="直線コネクタ 129"/>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143329</xdr:rowOff>
    </xdr:to>
    <xdr:cxnSp macro="">
      <xdr:nvCxnSpPr>
        <xdr:cNvPr id="133" name="直線コネクタ 132"/>
        <xdr:cNvCxnSpPr/>
      </xdr:nvCxnSpPr>
      <xdr:spPr>
        <a:xfrm flipV="1">
          <a:off x="13893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15421</xdr:rowOff>
    </xdr:to>
    <xdr:cxnSp macro="">
      <xdr:nvCxnSpPr>
        <xdr:cNvPr id="136" name="直線コネクタ 135"/>
        <xdr:cNvCxnSpPr/>
      </xdr:nvCxnSpPr>
      <xdr:spPr>
        <a:xfrm flipV="1">
          <a:off x="13004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6" name="楕円 145"/>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87284</xdr:rowOff>
    </xdr:from>
    <xdr:ext cx="762000" cy="259045"/>
    <xdr:sp macro="" textlink="">
      <xdr:nvSpPr>
        <xdr:cNvPr id="147"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0" name="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1" name="テキスト ボックス 150"/>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94343</xdr:rowOff>
    </xdr:to>
    <xdr:cxnSp macro="">
      <xdr:nvCxnSpPr>
        <xdr:cNvPr id="189" name="直線コネクタ 188"/>
        <xdr:cNvCxnSpPr/>
      </xdr:nvCxnSpPr>
      <xdr:spPr>
        <a:xfrm>
          <a:off x="3987800" y="1003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94343</xdr:rowOff>
    </xdr:to>
    <xdr:cxnSp macro="">
      <xdr:nvCxnSpPr>
        <xdr:cNvPr id="192" name="直線コネクタ 191"/>
        <xdr:cNvCxnSpPr/>
      </xdr:nvCxnSpPr>
      <xdr:spPr>
        <a:xfrm>
          <a:off x="3098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29028</xdr:rowOff>
    </xdr:to>
    <xdr:cxnSp macro="">
      <xdr:nvCxnSpPr>
        <xdr:cNvPr id="195" name="直線コネクタ 194"/>
        <xdr:cNvCxnSpPr/>
      </xdr:nvCxnSpPr>
      <xdr:spPr>
        <a:xfrm>
          <a:off x="2209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7257</xdr:rowOff>
    </xdr:to>
    <xdr:cxnSp macro="">
      <xdr:nvCxnSpPr>
        <xdr:cNvPr id="198" name="直線コネクタ 197"/>
        <xdr:cNvCxnSpPr/>
      </xdr:nvCxnSpPr>
      <xdr:spPr>
        <a:xfrm>
          <a:off x="1320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8" name="楕円 207"/>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9"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0" name="楕円 209"/>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1" name="テキスト ボックス 210"/>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2" name="楕円 211"/>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3" name="テキスト ボックス 212"/>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4" name="楕円 213"/>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5" name="テキスト ボックス 214"/>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6" name="楕円 215"/>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7" name="テキスト ボックス 216"/>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その他に係る経常収支比率は類似団体平均を下回っているが、今後、高齢化の進展に伴う保険給付費の増により、国民健康保険事業特別会計等への繰出金が増加し、数値上昇の可能性がある。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そのため、各事業において経費の削減を進めるとともに、各種保険税（保険料）の適正化を図る等の取り組みにより、税収を主な財源とする普通会計の負担額を減らしていくよう努める。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66584</xdr:rowOff>
    </xdr:from>
    <xdr:to>
      <xdr:col>82</xdr:col>
      <xdr:colOff>107950</xdr:colOff>
      <xdr:row>55</xdr:row>
      <xdr:rowOff>171087</xdr:rowOff>
    </xdr:to>
    <xdr:cxnSp macro="">
      <xdr:nvCxnSpPr>
        <xdr:cNvPr id="252" name="直線コネクタ 251"/>
        <xdr:cNvCxnSpPr/>
      </xdr:nvCxnSpPr>
      <xdr:spPr>
        <a:xfrm>
          <a:off x="15671800" y="949633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66584</xdr:rowOff>
    </xdr:to>
    <xdr:cxnSp macro="">
      <xdr:nvCxnSpPr>
        <xdr:cNvPr id="255" name="直線コネクタ 254"/>
        <xdr:cNvCxnSpPr/>
      </xdr:nvCxnSpPr>
      <xdr:spPr>
        <a:xfrm>
          <a:off x="14782800" y="9489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66584</xdr:rowOff>
    </xdr:to>
    <xdr:cxnSp macro="">
      <xdr:nvCxnSpPr>
        <xdr:cNvPr id="258" name="直線コネクタ 257"/>
        <xdr:cNvCxnSpPr/>
      </xdr:nvCxnSpPr>
      <xdr:spPr>
        <a:xfrm flipV="1">
          <a:off x="13893800" y="9489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66584</xdr:rowOff>
    </xdr:to>
    <xdr:cxnSp macro="">
      <xdr:nvCxnSpPr>
        <xdr:cNvPr id="261" name="直線コネクタ 260"/>
        <xdr:cNvCxnSpPr/>
      </xdr:nvCxnSpPr>
      <xdr:spPr>
        <a:xfrm>
          <a:off x="13004800" y="9417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1" name="楕円 270"/>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2"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15784</xdr:rowOff>
    </xdr:from>
    <xdr:to>
      <xdr:col>78</xdr:col>
      <xdr:colOff>120650</xdr:colOff>
      <xdr:row>55</xdr:row>
      <xdr:rowOff>117384</xdr:rowOff>
    </xdr:to>
    <xdr:sp macro="" textlink="">
      <xdr:nvSpPr>
        <xdr:cNvPr id="273" name="楕円 272"/>
        <xdr:cNvSpPr/>
      </xdr:nvSpPr>
      <xdr:spPr>
        <a:xfrm>
          <a:off x="15621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127561</xdr:rowOff>
    </xdr:from>
    <xdr:ext cx="736600" cy="259045"/>
    <xdr:sp macro="" textlink="">
      <xdr:nvSpPr>
        <xdr:cNvPr id="274" name="テキスト ボックス 273"/>
        <xdr:cNvSpPr txBox="1"/>
      </xdr:nvSpPr>
      <xdr:spPr>
        <a:xfrm>
          <a:off x="15290800" y="921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5" name="楕円 274"/>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6" name="テキスト ボックス 275"/>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7" name="楕円 276"/>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8" name="テキスト ボックス 277"/>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9" name="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年度より公共下水道事業会計における繰出し基準の見直しに伴い、負担金・補助金が減額となったことが影響し、見直し前と比較すると若干数値の改善が見られたものの、類似団体平均と比べ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今後は、各種団体への補助金について、交付額に見合う適切な事業実施がなされているか確認を行い、必要性の低い補助金は見直しや廃止を検討するなど、更なる経費の削減に努める。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92710</xdr:rowOff>
    </xdr:to>
    <xdr:cxnSp macro="">
      <xdr:nvCxnSpPr>
        <xdr:cNvPr id="310" name="直線コネクタ 309"/>
        <xdr:cNvCxnSpPr/>
      </xdr:nvCxnSpPr>
      <xdr:spPr>
        <a:xfrm>
          <a:off x="15671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156718</xdr:rowOff>
    </xdr:to>
    <xdr:cxnSp macro="">
      <xdr:nvCxnSpPr>
        <xdr:cNvPr id="313" name="直線コネクタ 312"/>
        <xdr:cNvCxnSpPr/>
      </xdr:nvCxnSpPr>
      <xdr:spPr>
        <a:xfrm flipV="1">
          <a:off x="14782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156718</xdr:rowOff>
    </xdr:to>
    <xdr:cxnSp macro="">
      <xdr:nvCxnSpPr>
        <xdr:cNvPr id="316" name="直線コネクタ 315"/>
        <xdr:cNvCxnSpPr/>
      </xdr:nvCxnSpPr>
      <xdr:spPr>
        <a:xfrm>
          <a:off x="13893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58420</xdr:rowOff>
    </xdr:to>
    <xdr:cxnSp macro="">
      <xdr:nvCxnSpPr>
        <xdr:cNvPr id="319" name="直線コネクタ 318"/>
        <xdr:cNvCxnSpPr/>
      </xdr:nvCxnSpPr>
      <xdr:spPr>
        <a:xfrm flipV="1">
          <a:off x="13004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9" name="楕円 328"/>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0"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1" name="楕円 330"/>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2" name="テキスト ボックス 331"/>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3" name="楕円 332"/>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4" name="テキスト ボックス 333"/>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5" name="楕円 334"/>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6" name="テキスト ボックス 335"/>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7" name="楕円 336"/>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8" name="テキスト ボックス 337"/>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しかしながら、近年大型の普通建設事業が集中したことに伴い、地方債の新規発行額が増加傾向となっていることから、今後は新規発行額を可能な限り抑え、数値の上昇を最小限にするよう努める。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138430</xdr:rowOff>
    </xdr:to>
    <xdr:cxnSp macro="">
      <xdr:nvCxnSpPr>
        <xdr:cNvPr id="370" name="直線コネクタ 369"/>
        <xdr:cNvCxnSpPr/>
      </xdr:nvCxnSpPr>
      <xdr:spPr>
        <a:xfrm>
          <a:off x="3987800" y="12802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115570</xdr:rowOff>
    </xdr:to>
    <xdr:cxnSp macro="">
      <xdr:nvCxnSpPr>
        <xdr:cNvPr id="373" name="直線コネクタ 372"/>
        <xdr:cNvCxnSpPr/>
      </xdr:nvCxnSpPr>
      <xdr:spPr>
        <a:xfrm>
          <a:off x="3098800" y="12778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140335</xdr:rowOff>
    </xdr:to>
    <xdr:cxnSp macro="">
      <xdr:nvCxnSpPr>
        <xdr:cNvPr id="376" name="直線コネクタ 375"/>
        <xdr:cNvCxnSpPr/>
      </xdr:nvCxnSpPr>
      <xdr:spPr>
        <a:xfrm flipV="1">
          <a:off x="2209800" y="12778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140335</xdr:rowOff>
    </xdr:to>
    <xdr:cxnSp macro="">
      <xdr:nvCxnSpPr>
        <xdr:cNvPr id="379" name="直線コネクタ 378"/>
        <xdr:cNvCxnSpPr/>
      </xdr:nvCxnSpPr>
      <xdr:spPr>
        <a:xfrm>
          <a:off x="1320800" y="12821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9" name="楕円 388"/>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0" name="公債費該当値テキスト"/>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1" name="楕円 390"/>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2" name="テキスト ボックス 391"/>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40005</xdr:rowOff>
    </xdr:from>
    <xdr:to>
      <xdr:col>15</xdr:col>
      <xdr:colOff>149225</xdr:colOff>
      <xdr:row>74</xdr:row>
      <xdr:rowOff>141605</xdr:rowOff>
    </xdr:to>
    <xdr:sp macro="" textlink="">
      <xdr:nvSpPr>
        <xdr:cNvPr id="393" name="楕円 392"/>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151782</xdr:rowOff>
    </xdr:from>
    <xdr:ext cx="762000" cy="259045"/>
    <xdr:sp macro="" textlink="">
      <xdr:nvSpPr>
        <xdr:cNvPr id="394" name="テキスト ボックス 393"/>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89535</xdr:rowOff>
    </xdr:from>
    <xdr:to>
      <xdr:col>11</xdr:col>
      <xdr:colOff>60325</xdr:colOff>
      <xdr:row>75</xdr:row>
      <xdr:rowOff>19685</xdr:rowOff>
    </xdr:to>
    <xdr:sp macro="" textlink="">
      <xdr:nvSpPr>
        <xdr:cNvPr id="395" name="楕円 394"/>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29862</xdr:rowOff>
    </xdr:from>
    <xdr:ext cx="762000" cy="259045"/>
    <xdr:sp macro="" textlink="">
      <xdr:nvSpPr>
        <xdr:cNvPr id="396" name="テキスト ボックス 395"/>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人件費については、従来より進めてきた職員数削減等の取り組みにより、類似団体と比較して良好な数値を維持できており、それ以外の経費についても概ね平年並みの水準となっている。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しかしながら、扶助費については近年増加傾向がみられることから、動向を注視しつつ、数値の上昇傾向に歯止めをかける取り組みを進めていく。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1270</xdr:rowOff>
    </xdr:to>
    <xdr:cxnSp macro="">
      <xdr:nvCxnSpPr>
        <xdr:cNvPr id="431" name="直線コネクタ 430"/>
        <xdr:cNvCxnSpPr/>
      </xdr:nvCxnSpPr>
      <xdr:spPr>
        <a:xfrm>
          <a:off x="15671800" y="132524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50800</xdr:rowOff>
    </xdr:to>
    <xdr:cxnSp macro="">
      <xdr:nvCxnSpPr>
        <xdr:cNvPr id="434" name="直線コネクタ 433"/>
        <xdr:cNvCxnSpPr/>
      </xdr:nvCxnSpPr>
      <xdr:spPr>
        <a:xfrm>
          <a:off x="14782800" y="1321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73661</xdr:rowOff>
    </xdr:to>
    <xdr:cxnSp macro="">
      <xdr:nvCxnSpPr>
        <xdr:cNvPr id="437" name="直線コネクタ 436"/>
        <xdr:cNvCxnSpPr/>
      </xdr:nvCxnSpPr>
      <xdr:spPr>
        <a:xfrm flipV="1">
          <a:off x="13893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92711</xdr:rowOff>
    </xdr:to>
    <xdr:cxnSp macro="">
      <xdr:nvCxnSpPr>
        <xdr:cNvPr id="440" name="直線コネクタ 439"/>
        <xdr:cNvCxnSpPr/>
      </xdr:nvCxnSpPr>
      <xdr:spPr>
        <a:xfrm flipV="1">
          <a:off x="13004800" y="13275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0" name="楕円 44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1"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2" name="楕円 451"/>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3" name="テキスト ボックス 452"/>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56" name="楕円 455"/>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57" name="テキスト ボックス 456"/>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8" name="楕円 45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9" name="テキスト ボックス 45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87414</xdr:rowOff>
    </xdr:from>
    <xdr:to>
      <xdr:col>29</xdr:col>
      <xdr:colOff>127000</xdr:colOff>
      <xdr:row>19</xdr:row>
      <xdr:rowOff>112382</xdr:rowOff>
    </xdr:to>
    <xdr:cxnSp macro="">
      <xdr:nvCxnSpPr>
        <xdr:cNvPr id="50" name="直線コネクタ 49"/>
        <xdr:cNvCxnSpPr/>
      </xdr:nvCxnSpPr>
      <xdr:spPr bwMode="auto">
        <a:xfrm flipV="1">
          <a:off x="5003800" y="3392589"/>
          <a:ext cx="647700" cy="2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112382</xdr:rowOff>
    </xdr:from>
    <xdr:to>
      <xdr:col>26</xdr:col>
      <xdr:colOff>50800</xdr:colOff>
      <xdr:row>19</xdr:row>
      <xdr:rowOff>122911</xdr:rowOff>
    </xdr:to>
    <xdr:cxnSp macro="">
      <xdr:nvCxnSpPr>
        <xdr:cNvPr id="53" name="直線コネクタ 52"/>
        <xdr:cNvCxnSpPr/>
      </xdr:nvCxnSpPr>
      <xdr:spPr bwMode="auto">
        <a:xfrm flipV="1">
          <a:off x="4305300" y="3417557"/>
          <a:ext cx="6985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122911</xdr:rowOff>
    </xdr:from>
    <xdr:to>
      <xdr:col>22</xdr:col>
      <xdr:colOff>114300</xdr:colOff>
      <xdr:row>19</xdr:row>
      <xdr:rowOff>123127</xdr:rowOff>
    </xdr:to>
    <xdr:cxnSp macro="">
      <xdr:nvCxnSpPr>
        <xdr:cNvPr id="56" name="直線コネクタ 55"/>
        <xdr:cNvCxnSpPr/>
      </xdr:nvCxnSpPr>
      <xdr:spPr bwMode="auto">
        <a:xfrm flipV="1">
          <a:off x="3606800" y="3428086"/>
          <a:ext cx="698500" cy="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123127</xdr:rowOff>
    </xdr:from>
    <xdr:to>
      <xdr:col>18</xdr:col>
      <xdr:colOff>177800</xdr:colOff>
      <xdr:row>19</xdr:row>
      <xdr:rowOff>160604</xdr:rowOff>
    </xdr:to>
    <xdr:cxnSp macro="">
      <xdr:nvCxnSpPr>
        <xdr:cNvPr id="59" name="直線コネクタ 58"/>
        <xdr:cNvCxnSpPr/>
      </xdr:nvCxnSpPr>
      <xdr:spPr bwMode="auto">
        <a:xfrm flipV="1">
          <a:off x="2908300" y="3428302"/>
          <a:ext cx="698500" cy="3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36614</xdr:rowOff>
    </xdr:from>
    <xdr:to>
      <xdr:col>29</xdr:col>
      <xdr:colOff>177800</xdr:colOff>
      <xdr:row>19</xdr:row>
      <xdr:rowOff>138214</xdr:rowOff>
    </xdr:to>
    <xdr:sp macro="" textlink="">
      <xdr:nvSpPr>
        <xdr:cNvPr id="69" name="楕円 68"/>
        <xdr:cNvSpPr/>
      </xdr:nvSpPr>
      <xdr:spPr bwMode="auto">
        <a:xfrm>
          <a:off x="5600700" y="33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8691</xdr:rowOff>
    </xdr:from>
    <xdr:ext cx="762000" cy="259045"/>
    <xdr:sp macro="" textlink="">
      <xdr:nvSpPr>
        <xdr:cNvPr id="70" name="人口1人当たり決算額の推移該当値テキスト130"/>
        <xdr:cNvSpPr txBox="1"/>
      </xdr:nvSpPr>
      <xdr:spPr>
        <a:xfrm>
          <a:off x="5740400" y="33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61582</xdr:rowOff>
    </xdr:from>
    <xdr:to>
      <xdr:col>26</xdr:col>
      <xdr:colOff>101600</xdr:colOff>
      <xdr:row>19</xdr:row>
      <xdr:rowOff>163182</xdr:rowOff>
    </xdr:to>
    <xdr:sp macro="" textlink="">
      <xdr:nvSpPr>
        <xdr:cNvPr id="71" name="楕円 70"/>
        <xdr:cNvSpPr/>
      </xdr:nvSpPr>
      <xdr:spPr bwMode="auto">
        <a:xfrm>
          <a:off x="4953000" y="336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147959</xdr:rowOff>
    </xdr:from>
    <xdr:ext cx="736600" cy="259045"/>
    <xdr:sp macro="" textlink="">
      <xdr:nvSpPr>
        <xdr:cNvPr id="72" name="テキスト ボックス 71"/>
        <xdr:cNvSpPr txBox="1"/>
      </xdr:nvSpPr>
      <xdr:spPr>
        <a:xfrm>
          <a:off x="4622800" y="34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72111</xdr:rowOff>
    </xdr:from>
    <xdr:to>
      <xdr:col>22</xdr:col>
      <xdr:colOff>165100</xdr:colOff>
      <xdr:row>20</xdr:row>
      <xdr:rowOff>2261</xdr:rowOff>
    </xdr:to>
    <xdr:sp macro="" textlink="">
      <xdr:nvSpPr>
        <xdr:cNvPr id="73" name="楕円 72"/>
        <xdr:cNvSpPr/>
      </xdr:nvSpPr>
      <xdr:spPr bwMode="auto">
        <a:xfrm>
          <a:off x="4254500" y="33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158488</xdr:rowOff>
    </xdr:from>
    <xdr:ext cx="762000" cy="259045"/>
    <xdr:sp macro="" textlink="">
      <xdr:nvSpPr>
        <xdr:cNvPr id="74" name="テキスト ボックス 73"/>
        <xdr:cNvSpPr txBox="1"/>
      </xdr:nvSpPr>
      <xdr:spPr>
        <a:xfrm>
          <a:off x="3924300" y="34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72327</xdr:rowOff>
    </xdr:from>
    <xdr:to>
      <xdr:col>19</xdr:col>
      <xdr:colOff>38100</xdr:colOff>
      <xdr:row>20</xdr:row>
      <xdr:rowOff>2477</xdr:rowOff>
    </xdr:to>
    <xdr:sp macro="" textlink="">
      <xdr:nvSpPr>
        <xdr:cNvPr id="75" name="楕円 74"/>
        <xdr:cNvSpPr/>
      </xdr:nvSpPr>
      <xdr:spPr bwMode="auto">
        <a:xfrm>
          <a:off x="3556000" y="33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158704</xdr:rowOff>
    </xdr:from>
    <xdr:ext cx="762000" cy="259045"/>
    <xdr:sp macro="" textlink="">
      <xdr:nvSpPr>
        <xdr:cNvPr id="76" name="テキスト ボックス 75"/>
        <xdr:cNvSpPr txBox="1"/>
      </xdr:nvSpPr>
      <xdr:spPr>
        <a:xfrm>
          <a:off x="3225800" y="346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109804</xdr:rowOff>
    </xdr:from>
    <xdr:to>
      <xdr:col>15</xdr:col>
      <xdr:colOff>101600</xdr:colOff>
      <xdr:row>20</xdr:row>
      <xdr:rowOff>39954</xdr:rowOff>
    </xdr:to>
    <xdr:sp macro="" textlink="">
      <xdr:nvSpPr>
        <xdr:cNvPr id="77" name="楕円 76"/>
        <xdr:cNvSpPr/>
      </xdr:nvSpPr>
      <xdr:spPr bwMode="auto">
        <a:xfrm>
          <a:off x="2857500" y="341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24731</xdr:rowOff>
    </xdr:from>
    <xdr:ext cx="762000" cy="259045"/>
    <xdr:sp macro="" textlink="">
      <xdr:nvSpPr>
        <xdr:cNvPr id="78" name="テキスト ボックス 77"/>
        <xdr:cNvSpPr txBox="1"/>
      </xdr:nvSpPr>
      <xdr:spPr>
        <a:xfrm>
          <a:off x="2527300" y="35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272454</xdr:rowOff>
    </xdr:from>
    <xdr:to>
      <xdr:col>29</xdr:col>
      <xdr:colOff>127000</xdr:colOff>
      <xdr:row>37</xdr:row>
      <xdr:rowOff>286229</xdr:rowOff>
    </xdr:to>
    <xdr:cxnSp macro="">
      <xdr:nvCxnSpPr>
        <xdr:cNvPr id="110" name="直線コネクタ 109"/>
        <xdr:cNvCxnSpPr/>
      </xdr:nvCxnSpPr>
      <xdr:spPr bwMode="auto">
        <a:xfrm flipV="1">
          <a:off x="5003800" y="7397154"/>
          <a:ext cx="647700" cy="1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265797</xdr:rowOff>
    </xdr:from>
    <xdr:to>
      <xdr:col>26</xdr:col>
      <xdr:colOff>50800</xdr:colOff>
      <xdr:row>37</xdr:row>
      <xdr:rowOff>286229</xdr:rowOff>
    </xdr:to>
    <xdr:cxnSp macro="">
      <xdr:nvCxnSpPr>
        <xdr:cNvPr id="113" name="直線コネクタ 112"/>
        <xdr:cNvCxnSpPr/>
      </xdr:nvCxnSpPr>
      <xdr:spPr bwMode="auto">
        <a:xfrm>
          <a:off x="4305300" y="7390497"/>
          <a:ext cx="698500" cy="2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262030</xdr:rowOff>
    </xdr:from>
    <xdr:to>
      <xdr:col>22</xdr:col>
      <xdr:colOff>114300</xdr:colOff>
      <xdr:row>37</xdr:row>
      <xdr:rowOff>265797</xdr:rowOff>
    </xdr:to>
    <xdr:cxnSp macro="">
      <xdr:nvCxnSpPr>
        <xdr:cNvPr id="116" name="直線コネクタ 115"/>
        <xdr:cNvCxnSpPr/>
      </xdr:nvCxnSpPr>
      <xdr:spPr bwMode="auto">
        <a:xfrm>
          <a:off x="3606800" y="7386730"/>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262030</xdr:rowOff>
    </xdr:from>
    <xdr:to>
      <xdr:col>18</xdr:col>
      <xdr:colOff>177800</xdr:colOff>
      <xdr:row>37</xdr:row>
      <xdr:rowOff>265815</xdr:rowOff>
    </xdr:to>
    <xdr:cxnSp macro="">
      <xdr:nvCxnSpPr>
        <xdr:cNvPr id="119" name="直線コネクタ 118"/>
        <xdr:cNvCxnSpPr/>
      </xdr:nvCxnSpPr>
      <xdr:spPr bwMode="auto">
        <a:xfrm flipV="1">
          <a:off x="2908300" y="7386730"/>
          <a:ext cx="698500" cy="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221654</xdr:rowOff>
    </xdr:from>
    <xdr:to>
      <xdr:col>29</xdr:col>
      <xdr:colOff>177800</xdr:colOff>
      <xdr:row>37</xdr:row>
      <xdr:rowOff>323254</xdr:rowOff>
    </xdr:to>
    <xdr:sp macro="" textlink="">
      <xdr:nvSpPr>
        <xdr:cNvPr id="129" name="楕円 128"/>
        <xdr:cNvSpPr/>
      </xdr:nvSpPr>
      <xdr:spPr bwMode="auto">
        <a:xfrm>
          <a:off x="5600700" y="734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235429</xdr:rowOff>
    </xdr:from>
    <xdr:to>
      <xdr:col>26</xdr:col>
      <xdr:colOff>101600</xdr:colOff>
      <xdr:row>37</xdr:row>
      <xdr:rowOff>337029</xdr:rowOff>
    </xdr:to>
    <xdr:sp macro="" textlink="">
      <xdr:nvSpPr>
        <xdr:cNvPr id="131" name="楕円 130"/>
        <xdr:cNvSpPr/>
      </xdr:nvSpPr>
      <xdr:spPr bwMode="auto">
        <a:xfrm>
          <a:off x="4953000" y="736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321806</xdr:rowOff>
    </xdr:from>
    <xdr:ext cx="736600" cy="259045"/>
    <xdr:sp macro="" textlink="">
      <xdr:nvSpPr>
        <xdr:cNvPr id="132" name="テキスト ボックス 131"/>
        <xdr:cNvSpPr txBox="1"/>
      </xdr:nvSpPr>
      <xdr:spPr>
        <a:xfrm>
          <a:off x="4622800" y="744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214997</xdr:rowOff>
    </xdr:from>
    <xdr:to>
      <xdr:col>22</xdr:col>
      <xdr:colOff>165100</xdr:colOff>
      <xdr:row>37</xdr:row>
      <xdr:rowOff>316597</xdr:rowOff>
    </xdr:to>
    <xdr:sp macro="" textlink="">
      <xdr:nvSpPr>
        <xdr:cNvPr id="133" name="楕円 132"/>
        <xdr:cNvSpPr/>
      </xdr:nvSpPr>
      <xdr:spPr bwMode="auto">
        <a:xfrm>
          <a:off x="4254500" y="733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301374</xdr:rowOff>
    </xdr:from>
    <xdr:ext cx="762000" cy="259045"/>
    <xdr:sp macro="" textlink="">
      <xdr:nvSpPr>
        <xdr:cNvPr id="134" name="テキスト ボックス 133"/>
        <xdr:cNvSpPr txBox="1"/>
      </xdr:nvSpPr>
      <xdr:spPr>
        <a:xfrm>
          <a:off x="3924300" y="742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211230</xdr:rowOff>
    </xdr:from>
    <xdr:to>
      <xdr:col>19</xdr:col>
      <xdr:colOff>38100</xdr:colOff>
      <xdr:row>37</xdr:row>
      <xdr:rowOff>312830</xdr:rowOff>
    </xdr:to>
    <xdr:sp macro="" textlink="">
      <xdr:nvSpPr>
        <xdr:cNvPr id="135" name="楕円 134"/>
        <xdr:cNvSpPr/>
      </xdr:nvSpPr>
      <xdr:spPr bwMode="auto">
        <a:xfrm>
          <a:off x="3556000" y="733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297607</xdr:rowOff>
    </xdr:from>
    <xdr:ext cx="762000" cy="259045"/>
    <xdr:sp macro="" textlink="">
      <xdr:nvSpPr>
        <xdr:cNvPr id="136" name="テキスト ボックス 135"/>
        <xdr:cNvSpPr txBox="1"/>
      </xdr:nvSpPr>
      <xdr:spPr>
        <a:xfrm>
          <a:off x="3225800" y="74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215015</xdr:rowOff>
    </xdr:from>
    <xdr:to>
      <xdr:col>15</xdr:col>
      <xdr:colOff>101600</xdr:colOff>
      <xdr:row>37</xdr:row>
      <xdr:rowOff>316615</xdr:rowOff>
    </xdr:to>
    <xdr:sp macro="" textlink="">
      <xdr:nvSpPr>
        <xdr:cNvPr id="137" name="楕円 136"/>
        <xdr:cNvSpPr/>
      </xdr:nvSpPr>
      <xdr:spPr bwMode="auto">
        <a:xfrm>
          <a:off x="2857500" y="733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301392</xdr:rowOff>
    </xdr:from>
    <xdr:ext cx="762000" cy="259045"/>
    <xdr:sp macro="" textlink="">
      <xdr:nvSpPr>
        <xdr:cNvPr id="138" name="テキスト ボックス 137"/>
        <xdr:cNvSpPr txBox="1"/>
      </xdr:nvSpPr>
      <xdr:spPr>
        <a:xfrm>
          <a:off x="2527300" y="742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42,648
41,959
98.55
20,143,778
19,324,285
520,242
9,860,896
18,983,529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63297</xdr:rowOff>
    </xdr:from>
    <xdr:to>
      <xdr:col>24</xdr:col>
      <xdr:colOff>63500</xdr:colOff>
      <xdr:row>37</xdr:row>
      <xdr:rowOff>79146</xdr:rowOff>
    </xdr:to>
    <xdr:cxnSp macro="">
      <xdr:nvCxnSpPr>
        <xdr:cNvPr id="61" name="直線コネクタ 60"/>
        <xdr:cNvCxnSpPr/>
      </xdr:nvCxnSpPr>
      <xdr:spPr>
        <a:xfrm flipV="1">
          <a:off x="3797300" y="6406947"/>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52781</xdr:rowOff>
    </xdr:from>
    <xdr:to>
      <xdr:col>19</xdr:col>
      <xdr:colOff>177800</xdr:colOff>
      <xdr:row>37</xdr:row>
      <xdr:rowOff>79146</xdr:rowOff>
    </xdr:to>
    <xdr:cxnSp macro="">
      <xdr:nvCxnSpPr>
        <xdr:cNvPr id="64" name="直線コネクタ 63"/>
        <xdr:cNvCxnSpPr/>
      </xdr:nvCxnSpPr>
      <xdr:spPr>
        <a:xfrm>
          <a:off x="2908300" y="6396431"/>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52781</xdr:rowOff>
    </xdr:from>
    <xdr:to>
      <xdr:col>15</xdr:col>
      <xdr:colOff>50800</xdr:colOff>
      <xdr:row>37</xdr:row>
      <xdr:rowOff>78257</xdr:rowOff>
    </xdr:to>
    <xdr:cxnSp macro="">
      <xdr:nvCxnSpPr>
        <xdr:cNvPr id="67" name="直線コネクタ 66"/>
        <xdr:cNvCxnSpPr/>
      </xdr:nvCxnSpPr>
      <xdr:spPr>
        <a:xfrm flipV="1">
          <a:off x="2019300" y="639643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78257</xdr:rowOff>
    </xdr:from>
    <xdr:to>
      <xdr:col>10</xdr:col>
      <xdr:colOff>114300</xdr:colOff>
      <xdr:row>37</xdr:row>
      <xdr:rowOff>95923</xdr:rowOff>
    </xdr:to>
    <xdr:cxnSp macro="">
      <xdr:nvCxnSpPr>
        <xdr:cNvPr id="70" name="直線コネクタ 69"/>
        <xdr:cNvCxnSpPr/>
      </xdr:nvCxnSpPr>
      <xdr:spPr>
        <a:xfrm flipV="1">
          <a:off x="1130300" y="6421907"/>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12497</xdr:rowOff>
    </xdr:from>
    <xdr:to>
      <xdr:col>24</xdr:col>
      <xdr:colOff>114300</xdr:colOff>
      <xdr:row>37</xdr:row>
      <xdr:rowOff>114097</xdr:rowOff>
    </xdr:to>
    <xdr:sp macro="" textlink="">
      <xdr:nvSpPr>
        <xdr:cNvPr id="80" name="楕円 79"/>
        <xdr:cNvSpPr/>
      </xdr:nvSpPr>
      <xdr:spPr>
        <a:xfrm>
          <a:off x="4584700" y="63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162374</xdr:rowOff>
    </xdr:from>
    <xdr:ext cx="534377" cy="259045"/>
    <xdr:sp macro="" textlink="">
      <xdr:nvSpPr>
        <xdr:cNvPr id="81" name="人件費該当値テキスト"/>
        <xdr:cNvSpPr txBox="1"/>
      </xdr:nvSpPr>
      <xdr:spPr>
        <a:xfrm>
          <a:off x="4686300" y="63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28346</xdr:rowOff>
    </xdr:from>
    <xdr:to>
      <xdr:col>20</xdr:col>
      <xdr:colOff>38100</xdr:colOff>
      <xdr:row>37</xdr:row>
      <xdr:rowOff>129946</xdr:rowOff>
    </xdr:to>
    <xdr:sp macro="" textlink="">
      <xdr:nvSpPr>
        <xdr:cNvPr id="82" name="楕円 81"/>
        <xdr:cNvSpPr/>
      </xdr:nvSpPr>
      <xdr:spPr>
        <a:xfrm>
          <a:off x="3746500" y="6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121073</xdr:rowOff>
    </xdr:from>
    <xdr:ext cx="534377" cy="259045"/>
    <xdr:sp macro="" textlink="">
      <xdr:nvSpPr>
        <xdr:cNvPr id="83" name="テキスト ボックス 82"/>
        <xdr:cNvSpPr txBox="1"/>
      </xdr:nvSpPr>
      <xdr:spPr>
        <a:xfrm>
          <a:off x="3530111" y="64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1981</xdr:rowOff>
    </xdr:from>
    <xdr:to>
      <xdr:col>15</xdr:col>
      <xdr:colOff>101600</xdr:colOff>
      <xdr:row>37</xdr:row>
      <xdr:rowOff>103581</xdr:rowOff>
    </xdr:to>
    <xdr:sp macro="" textlink="">
      <xdr:nvSpPr>
        <xdr:cNvPr id="84" name="楕円 83"/>
        <xdr:cNvSpPr/>
      </xdr:nvSpPr>
      <xdr:spPr>
        <a:xfrm>
          <a:off x="2857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94708</xdr:rowOff>
    </xdr:from>
    <xdr:ext cx="534377" cy="259045"/>
    <xdr:sp macro="" textlink="">
      <xdr:nvSpPr>
        <xdr:cNvPr id="85" name="テキスト ボックス 84"/>
        <xdr:cNvSpPr txBox="1"/>
      </xdr:nvSpPr>
      <xdr:spPr>
        <a:xfrm>
          <a:off x="2641111" y="64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27457</xdr:rowOff>
    </xdr:from>
    <xdr:to>
      <xdr:col>10</xdr:col>
      <xdr:colOff>165100</xdr:colOff>
      <xdr:row>37</xdr:row>
      <xdr:rowOff>129057</xdr:rowOff>
    </xdr:to>
    <xdr:sp macro="" textlink="">
      <xdr:nvSpPr>
        <xdr:cNvPr id="86" name="楕円 85"/>
        <xdr:cNvSpPr/>
      </xdr:nvSpPr>
      <xdr:spPr>
        <a:xfrm>
          <a:off x="1968500" y="63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120184</xdr:rowOff>
    </xdr:from>
    <xdr:ext cx="534377" cy="259045"/>
    <xdr:sp macro="" textlink="">
      <xdr:nvSpPr>
        <xdr:cNvPr id="87" name="テキスト ボックス 86"/>
        <xdr:cNvSpPr txBox="1"/>
      </xdr:nvSpPr>
      <xdr:spPr>
        <a:xfrm>
          <a:off x="1752111" y="64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45123</xdr:rowOff>
    </xdr:from>
    <xdr:to>
      <xdr:col>6</xdr:col>
      <xdr:colOff>38100</xdr:colOff>
      <xdr:row>37</xdr:row>
      <xdr:rowOff>146723</xdr:rowOff>
    </xdr:to>
    <xdr:sp macro="" textlink="">
      <xdr:nvSpPr>
        <xdr:cNvPr id="88" name="楕円 87"/>
        <xdr:cNvSpPr/>
      </xdr:nvSpPr>
      <xdr:spPr>
        <a:xfrm>
          <a:off x="10795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137850</xdr:rowOff>
    </xdr:from>
    <xdr:ext cx="534377" cy="259045"/>
    <xdr:sp macro="" textlink="">
      <xdr:nvSpPr>
        <xdr:cNvPr id="89" name="テキスト ボックス 88"/>
        <xdr:cNvSpPr txBox="1"/>
      </xdr:nvSpPr>
      <xdr:spPr>
        <a:xfrm>
          <a:off x="863111" y="64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55715</xdr:rowOff>
    </xdr:from>
    <xdr:to>
      <xdr:col>24</xdr:col>
      <xdr:colOff>63500</xdr:colOff>
      <xdr:row>57</xdr:row>
      <xdr:rowOff>95669</xdr:rowOff>
    </xdr:to>
    <xdr:cxnSp macro="">
      <xdr:nvCxnSpPr>
        <xdr:cNvPr id="119" name="直線コネクタ 118"/>
        <xdr:cNvCxnSpPr/>
      </xdr:nvCxnSpPr>
      <xdr:spPr>
        <a:xfrm flipV="1">
          <a:off x="3797300" y="9828365"/>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95669</xdr:rowOff>
    </xdr:from>
    <xdr:to>
      <xdr:col>19</xdr:col>
      <xdr:colOff>177800</xdr:colOff>
      <xdr:row>57</xdr:row>
      <xdr:rowOff>117069</xdr:rowOff>
    </xdr:to>
    <xdr:cxnSp macro="">
      <xdr:nvCxnSpPr>
        <xdr:cNvPr id="122" name="直線コネクタ 121"/>
        <xdr:cNvCxnSpPr/>
      </xdr:nvCxnSpPr>
      <xdr:spPr>
        <a:xfrm flipV="1">
          <a:off x="2908300" y="9868319"/>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112788</xdr:rowOff>
    </xdr:from>
    <xdr:to>
      <xdr:col>15</xdr:col>
      <xdr:colOff>50800</xdr:colOff>
      <xdr:row>57</xdr:row>
      <xdr:rowOff>117069</xdr:rowOff>
    </xdr:to>
    <xdr:cxnSp macro="">
      <xdr:nvCxnSpPr>
        <xdr:cNvPr id="125" name="直線コネクタ 124"/>
        <xdr:cNvCxnSpPr/>
      </xdr:nvCxnSpPr>
      <xdr:spPr>
        <a:xfrm>
          <a:off x="2019300" y="9885438"/>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112788</xdr:rowOff>
    </xdr:from>
    <xdr:to>
      <xdr:col>10</xdr:col>
      <xdr:colOff>114300</xdr:colOff>
      <xdr:row>57</xdr:row>
      <xdr:rowOff>157709</xdr:rowOff>
    </xdr:to>
    <xdr:cxnSp macro="">
      <xdr:nvCxnSpPr>
        <xdr:cNvPr id="128" name="直線コネクタ 127"/>
        <xdr:cNvCxnSpPr/>
      </xdr:nvCxnSpPr>
      <xdr:spPr>
        <a:xfrm flipV="1">
          <a:off x="1130300" y="9885438"/>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4915</xdr:rowOff>
    </xdr:from>
    <xdr:to>
      <xdr:col>24</xdr:col>
      <xdr:colOff>114300</xdr:colOff>
      <xdr:row>57</xdr:row>
      <xdr:rowOff>106515</xdr:rowOff>
    </xdr:to>
    <xdr:sp macro="" textlink="">
      <xdr:nvSpPr>
        <xdr:cNvPr id="138" name="楕円 137"/>
        <xdr:cNvSpPr/>
      </xdr:nvSpPr>
      <xdr:spPr>
        <a:xfrm>
          <a:off x="4584700" y="97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154792</xdr:rowOff>
    </xdr:from>
    <xdr:ext cx="534377" cy="259045"/>
    <xdr:sp macro="" textlink="">
      <xdr:nvSpPr>
        <xdr:cNvPr id="139" name="物件費該当値テキスト"/>
        <xdr:cNvSpPr txBox="1"/>
      </xdr:nvSpPr>
      <xdr:spPr>
        <a:xfrm>
          <a:off x="4686300" y="97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44869</xdr:rowOff>
    </xdr:from>
    <xdr:to>
      <xdr:col>20</xdr:col>
      <xdr:colOff>38100</xdr:colOff>
      <xdr:row>57</xdr:row>
      <xdr:rowOff>146469</xdr:rowOff>
    </xdr:to>
    <xdr:sp macro="" textlink="">
      <xdr:nvSpPr>
        <xdr:cNvPr id="140" name="楕円 139"/>
        <xdr:cNvSpPr/>
      </xdr:nvSpPr>
      <xdr:spPr>
        <a:xfrm>
          <a:off x="3746500" y="98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137596</xdr:rowOff>
    </xdr:from>
    <xdr:ext cx="534377" cy="259045"/>
    <xdr:sp macro="" textlink="">
      <xdr:nvSpPr>
        <xdr:cNvPr id="141" name="テキスト ボックス 140"/>
        <xdr:cNvSpPr txBox="1"/>
      </xdr:nvSpPr>
      <xdr:spPr>
        <a:xfrm>
          <a:off x="3530111" y="99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66269</xdr:rowOff>
    </xdr:from>
    <xdr:to>
      <xdr:col>15</xdr:col>
      <xdr:colOff>101600</xdr:colOff>
      <xdr:row>57</xdr:row>
      <xdr:rowOff>167869</xdr:rowOff>
    </xdr:to>
    <xdr:sp macro="" textlink="">
      <xdr:nvSpPr>
        <xdr:cNvPr id="142" name="楕円 141"/>
        <xdr:cNvSpPr/>
      </xdr:nvSpPr>
      <xdr:spPr>
        <a:xfrm>
          <a:off x="2857500" y="98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158996</xdr:rowOff>
    </xdr:from>
    <xdr:ext cx="534377" cy="259045"/>
    <xdr:sp macro="" textlink="">
      <xdr:nvSpPr>
        <xdr:cNvPr id="143" name="テキスト ボックス 142"/>
        <xdr:cNvSpPr txBox="1"/>
      </xdr:nvSpPr>
      <xdr:spPr>
        <a:xfrm>
          <a:off x="2641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61988</xdr:rowOff>
    </xdr:from>
    <xdr:to>
      <xdr:col>10</xdr:col>
      <xdr:colOff>165100</xdr:colOff>
      <xdr:row>57</xdr:row>
      <xdr:rowOff>163588</xdr:rowOff>
    </xdr:to>
    <xdr:sp macro="" textlink="">
      <xdr:nvSpPr>
        <xdr:cNvPr id="144" name="楕円 143"/>
        <xdr:cNvSpPr/>
      </xdr:nvSpPr>
      <xdr:spPr>
        <a:xfrm>
          <a:off x="1968500" y="98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154715</xdr:rowOff>
    </xdr:from>
    <xdr:ext cx="534377" cy="259045"/>
    <xdr:sp macro="" textlink="">
      <xdr:nvSpPr>
        <xdr:cNvPr id="145" name="テキスト ボックス 144"/>
        <xdr:cNvSpPr txBox="1"/>
      </xdr:nvSpPr>
      <xdr:spPr>
        <a:xfrm>
          <a:off x="1752111" y="99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106909</xdr:rowOff>
    </xdr:from>
    <xdr:to>
      <xdr:col>6</xdr:col>
      <xdr:colOff>38100</xdr:colOff>
      <xdr:row>58</xdr:row>
      <xdr:rowOff>37059</xdr:rowOff>
    </xdr:to>
    <xdr:sp macro="" textlink="">
      <xdr:nvSpPr>
        <xdr:cNvPr id="146" name="楕円 145"/>
        <xdr:cNvSpPr/>
      </xdr:nvSpPr>
      <xdr:spPr>
        <a:xfrm>
          <a:off x="1079500" y="9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28186</xdr:rowOff>
    </xdr:from>
    <xdr:ext cx="534377" cy="259045"/>
    <xdr:sp macro="" textlink="">
      <xdr:nvSpPr>
        <xdr:cNvPr id="147" name="テキスト ボックス 146"/>
        <xdr:cNvSpPr txBox="1"/>
      </xdr:nvSpPr>
      <xdr:spPr>
        <a:xfrm>
          <a:off x="863111" y="9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62471</xdr:rowOff>
    </xdr:from>
    <xdr:to>
      <xdr:col>24</xdr:col>
      <xdr:colOff>63500</xdr:colOff>
      <xdr:row>78</xdr:row>
      <xdr:rowOff>78112</xdr:rowOff>
    </xdr:to>
    <xdr:cxnSp macro="">
      <xdr:nvCxnSpPr>
        <xdr:cNvPr id="176" name="直線コネクタ 175"/>
        <xdr:cNvCxnSpPr/>
      </xdr:nvCxnSpPr>
      <xdr:spPr>
        <a:xfrm flipV="1">
          <a:off x="3797300" y="13435571"/>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78112</xdr:rowOff>
    </xdr:from>
    <xdr:to>
      <xdr:col>19</xdr:col>
      <xdr:colOff>177800</xdr:colOff>
      <xdr:row>78</xdr:row>
      <xdr:rowOff>146558</xdr:rowOff>
    </xdr:to>
    <xdr:cxnSp macro="">
      <xdr:nvCxnSpPr>
        <xdr:cNvPr id="179" name="直線コネクタ 178"/>
        <xdr:cNvCxnSpPr/>
      </xdr:nvCxnSpPr>
      <xdr:spPr>
        <a:xfrm flipV="1">
          <a:off x="2908300" y="13451212"/>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146558</xdr:rowOff>
    </xdr:from>
    <xdr:to>
      <xdr:col>15</xdr:col>
      <xdr:colOff>50800</xdr:colOff>
      <xdr:row>78</xdr:row>
      <xdr:rowOff>158693</xdr:rowOff>
    </xdr:to>
    <xdr:cxnSp macro="">
      <xdr:nvCxnSpPr>
        <xdr:cNvPr id="182" name="直線コネクタ 181"/>
        <xdr:cNvCxnSpPr/>
      </xdr:nvCxnSpPr>
      <xdr:spPr>
        <a:xfrm flipV="1">
          <a:off x="2019300" y="13519658"/>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80397</xdr:rowOff>
    </xdr:from>
    <xdr:to>
      <xdr:col>10</xdr:col>
      <xdr:colOff>114300</xdr:colOff>
      <xdr:row>78</xdr:row>
      <xdr:rowOff>158693</xdr:rowOff>
    </xdr:to>
    <xdr:cxnSp macro="">
      <xdr:nvCxnSpPr>
        <xdr:cNvPr id="185" name="直線コネクタ 184"/>
        <xdr:cNvCxnSpPr/>
      </xdr:nvCxnSpPr>
      <xdr:spPr>
        <a:xfrm>
          <a:off x="1130300" y="13453497"/>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11671</xdr:rowOff>
    </xdr:from>
    <xdr:to>
      <xdr:col>24</xdr:col>
      <xdr:colOff>114300</xdr:colOff>
      <xdr:row>78</xdr:row>
      <xdr:rowOff>113271</xdr:rowOff>
    </xdr:to>
    <xdr:sp macro="" textlink="">
      <xdr:nvSpPr>
        <xdr:cNvPr id="195" name="楕円 194"/>
        <xdr:cNvSpPr/>
      </xdr:nvSpPr>
      <xdr:spPr>
        <a:xfrm>
          <a:off x="4584700" y="133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34548</xdr:rowOff>
    </xdr:from>
    <xdr:ext cx="469744" cy="259045"/>
    <xdr:sp macro="" textlink="">
      <xdr:nvSpPr>
        <xdr:cNvPr id="196" name="維持補修費該当値テキスト"/>
        <xdr:cNvSpPr txBox="1"/>
      </xdr:nvSpPr>
      <xdr:spPr>
        <a:xfrm>
          <a:off x="4686300" y="132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27312</xdr:rowOff>
    </xdr:from>
    <xdr:to>
      <xdr:col>20</xdr:col>
      <xdr:colOff>38100</xdr:colOff>
      <xdr:row>78</xdr:row>
      <xdr:rowOff>128912</xdr:rowOff>
    </xdr:to>
    <xdr:sp macro="" textlink="">
      <xdr:nvSpPr>
        <xdr:cNvPr id="197" name="楕円 196"/>
        <xdr:cNvSpPr/>
      </xdr:nvSpPr>
      <xdr:spPr>
        <a:xfrm>
          <a:off x="3746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145439</xdr:rowOff>
    </xdr:from>
    <xdr:ext cx="469744" cy="259045"/>
    <xdr:sp macro="" textlink="">
      <xdr:nvSpPr>
        <xdr:cNvPr id="198" name="テキスト ボックス 197"/>
        <xdr:cNvSpPr txBox="1"/>
      </xdr:nvSpPr>
      <xdr:spPr>
        <a:xfrm>
          <a:off x="3562428" y="131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95758</xdr:rowOff>
    </xdr:from>
    <xdr:to>
      <xdr:col>15</xdr:col>
      <xdr:colOff>101600</xdr:colOff>
      <xdr:row>79</xdr:row>
      <xdr:rowOff>25908</xdr:rowOff>
    </xdr:to>
    <xdr:sp macro="" textlink="">
      <xdr:nvSpPr>
        <xdr:cNvPr id="199" name="楕円 198"/>
        <xdr:cNvSpPr/>
      </xdr:nvSpPr>
      <xdr:spPr>
        <a:xfrm>
          <a:off x="2857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17035</xdr:rowOff>
    </xdr:from>
    <xdr:ext cx="469744" cy="259045"/>
    <xdr:sp macro="" textlink="">
      <xdr:nvSpPr>
        <xdr:cNvPr id="200" name="テキスト ボックス 199"/>
        <xdr:cNvSpPr txBox="1"/>
      </xdr:nvSpPr>
      <xdr:spPr>
        <a:xfrm>
          <a:off x="2673428"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107893</xdr:rowOff>
    </xdr:from>
    <xdr:to>
      <xdr:col>10</xdr:col>
      <xdr:colOff>165100</xdr:colOff>
      <xdr:row>79</xdr:row>
      <xdr:rowOff>38043</xdr:rowOff>
    </xdr:to>
    <xdr:sp macro="" textlink="">
      <xdr:nvSpPr>
        <xdr:cNvPr id="201" name="楕円 200"/>
        <xdr:cNvSpPr/>
      </xdr:nvSpPr>
      <xdr:spPr>
        <a:xfrm>
          <a:off x="1968500" y="13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29170</xdr:rowOff>
    </xdr:from>
    <xdr:ext cx="469744" cy="259045"/>
    <xdr:sp macro="" textlink="">
      <xdr:nvSpPr>
        <xdr:cNvPr id="202" name="テキスト ボックス 201"/>
        <xdr:cNvSpPr txBox="1"/>
      </xdr:nvSpPr>
      <xdr:spPr>
        <a:xfrm>
          <a:off x="1784428" y="13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29597</xdr:rowOff>
    </xdr:from>
    <xdr:to>
      <xdr:col>6</xdr:col>
      <xdr:colOff>38100</xdr:colOff>
      <xdr:row>78</xdr:row>
      <xdr:rowOff>131197</xdr:rowOff>
    </xdr:to>
    <xdr:sp macro="" textlink="">
      <xdr:nvSpPr>
        <xdr:cNvPr id="203" name="楕円 202"/>
        <xdr:cNvSpPr/>
      </xdr:nvSpPr>
      <xdr:spPr>
        <a:xfrm>
          <a:off x="1079500" y="134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147724</xdr:rowOff>
    </xdr:from>
    <xdr:ext cx="469744" cy="259045"/>
    <xdr:sp macro="" textlink="">
      <xdr:nvSpPr>
        <xdr:cNvPr id="204" name="テキスト ボックス 203"/>
        <xdr:cNvSpPr txBox="1"/>
      </xdr:nvSpPr>
      <xdr:spPr>
        <a:xfrm>
          <a:off x="895428" y="131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169290</xdr:rowOff>
    </xdr:from>
    <xdr:to>
      <xdr:col>24</xdr:col>
      <xdr:colOff>63500</xdr:colOff>
      <xdr:row>98</xdr:row>
      <xdr:rowOff>25564</xdr:rowOff>
    </xdr:to>
    <xdr:cxnSp macro="">
      <xdr:nvCxnSpPr>
        <xdr:cNvPr id="234" name="直線コネクタ 233"/>
        <xdr:cNvCxnSpPr/>
      </xdr:nvCxnSpPr>
      <xdr:spPr>
        <a:xfrm>
          <a:off x="3797300" y="16799940"/>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169290</xdr:rowOff>
    </xdr:from>
    <xdr:to>
      <xdr:col>19</xdr:col>
      <xdr:colOff>177800</xdr:colOff>
      <xdr:row>98</xdr:row>
      <xdr:rowOff>79590</xdr:rowOff>
    </xdr:to>
    <xdr:cxnSp macro="">
      <xdr:nvCxnSpPr>
        <xdr:cNvPr id="237" name="直線コネクタ 236"/>
        <xdr:cNvCxnSpPr/>
      </xdr:nvCxnSpPr>
      <xdr:spPr>
        <a:xfrm flipV="1">
          <a:off x="2908300" y="16799940"/>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66714</xdr:rowOff>
    </xdr:from>
    <xdr:to>
      <xdr:col>15</xdr:col>
      <xdr:colOff>50800</xdr:colOff>
      <xdr:row>98</xdr:row>
      <xdr:rowOff>79590</xdr:rowOff>
    </xdr:to>
    <xdr:cxnSp macro="">
      <xdr:nvCxnSpPr>
        <xdr:cNvPr id="240" name="直線コネクタ 239"/>
        <xdr:cNvCxnSpPr/>
      </xdr:nvCxnSpPr>
      <xdr:spPr>
        <a:xfrm>
          <a:off x="2019300" y="16868814"/>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66714</xdr:rowOff>
    </xdr:from>
    <xdr:to>
      <xdr:col>10</xdr:col>
      <xdr:colOff>114300</xdr:colOff>
      <xdr:row>98</xdr:row>
      <xdr:rowOff>128054</xdr:rowOff>
    </xdr:to>
    <xdr:cxnSp macro="">
      <xdr:nvCxnSpPr>
        <xdr:cNvPr id="243" name="直線コネクタ 242"/>
        <xdr:cNvCxnSpPr/>
      </xdr:nvCxnSpPr>
      <xdr:spPr>
        <a:xfrm flipV="1">
          <a:off x="1130300" y="16868814"/>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146214</xdr:rowOff>
    </xdr:from>
    <xdr:to>
      <xdr:col>24</xdr:col>
      <xdr:colOff>114300</xdr:colOff>
      <xdr:row>98</xdr:row>
      <xdr:rowOff>76364</xdr:rowOff>
    </xdr:to>
    <xdr:sp macro="" textlink="">
      <xdr:nvSpPr>
        <xdr:cNvPr id="253" name="楕円 252"/>
        <xdr:cNvSpPr/>
      </xdr:nvSpPr>
      <xdr:spPr>
        <a:xfrm>
          <a:off x="4584700" y="167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124641</xdr:rowOff>
    </xdr:from>
    <xdr:ext cx="534377" cy="259045"/>
    <xdr:sp macro="" textlink="">
      <xdr:nvSpPr>
        <xdr:cNvPr id="254" name="扶助費該当値テキスト"/>
        <xdr:cNvSpPr txBox="1"/>
      </xdr:nvSpPr>
      <xdr:spPr>
        <a:xfrm>
          <a:off x="4686300" y="167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118490</xdr:rowOff>
    </xdr:from>
    <xdr:to>
      <xdr:col>20</xdr:col>
      <xdr:colOff>38100</xdr:colOff>
      <xdr:row>98</xdr:row>
      <xdr:rowOff>48640</xdr:rowOff>
    </xdr:to>
    <xdr:sp macro="" textlink="">
      <xdr:nvSpPr>
        <xdr:cNvPr id="255" name="楕円 254"/>
        <xdr:cNvSpPr/>
      </xdr:nvSpPr>
      <xdr:spPr>
        <a:xfrm>
          <a:off x="3746500" y="167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39767</xdr:rowOff>
    </xdr:from>
    <xdr:ext cx="534377" cy="259045"/>
    <xdr:sp macro="" textlink="">
      <xdr:nvSpPr>
        <xdr:cNvPr id="256" name="テキスト ボックス 255"/>
        <xdr:cNvSpPr txBox="1"/>
      </xdr:nvSpPr>
      <xdr:spPr>
        <a:xfrm>
          <a:off x="3530111" y="168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28790</xdr:rowOff>
    </xdr:from>
    <xdr:to>
      <xdr:col>15</xdr:col>
      <xdr:colOff>101600</xdr:colOff>
      <xdr:row>98</xdr:row>
      <xdr:rowOff>130390</xdr:rowOff>
    </xdr:to>
    <xdr:sp macro="" textlink="">
      <xdr:nvSpPr>
        <xdr:cNvPr id="257" name="楕円 256"/>
        <xdr:cNvSpPr/>
      </xdr:nvSpPr>
      <xdr:spPr>
        <a:xfrm>
          <a:off x="2857500" y="16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121517</xdr:rowOff>
    </xdr:from>
    <xdr:ext cx="534377" cy="259045"/>
    <xdr:sp macro="" textlink="">
      <xdr:nvSpPr>
        <xdr:cNvPr id="258" name="テキスト ボックス 257"/>
        <xdr:cNvSpPr txBox="1"/>
      </xdr:nvSpPr>
      <xdr:spPr>
        <a:xfrm>
          <a:off x="2641111" y="169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15914</xdr:rowOff>
    </xdr:from>
    <xdr:to>
      <xdr:col>10</xdr:col>
      <xdr:colOff>165100</xdr:colOff>
      <xdr:row>98</xdr:row>
      <xdr:rowOff>117514</xdr:rowOff>
    </xdr:to>
    <xdr:sp macro="" textlink="">
      <xdr:nvSpPr>
        <xdr:cNvPr id="259" name="楕円 258"/>
        <xdr:cNvSpPr/>
      </xdr:nvSpPr>
      <xdr:spPr>
        <a:xfrm>
          <a:off x="1968500" y="168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108641</xdr:rowOff>
    </xdr:from>
    <xdr:ext cx="534377" cy="259045"/>
    <xdr:sp macro="" textlink="">
      <xdr:nvSpPr>
        <xdr:cNvPr id="260" name="テキスト ボックス 259"/>
        <xdr:cNvSpPr txBox="1"/>
      </xdr:nvSpPr>
      <xdr:spPr>
        <a:xfrm>
          <a:off x="1752111" y="169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77254</xdr:rowOff>
    </xdr:from>
    <xdr:to>
      <xdr:col>6</xdr:col>
      <xdr:colOff>38100</xdr:colOff>
      <xdr:row>99</xdr:row>
      <xdr:rowOff>7404</xdr:rowOff>
    </xdr:to>
    <xdr:sp macro="" textlink="">
      <xdr:nvSpPr>
        <xdr:cNvPr id="261" name="楕円 260"/>
        <xdr:cNvSpPr/>
      </xdr:nvSpPr>
      <xdr:spPr>
        <a:xfrm>
          <a:off x="1079500" y="168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169981</xdr:rowOff>
    </xdr:from>
    <xdr:ext cx="534377" cy="259045"/>
    <xdr:sp macro="" textlink="">
      <xdr:nvSpPr>
        <xdr:cNvPr id="262" name="テキスト ボックス 261"/>
        <xdr:cNvSpPr txBox="1"/>
      </xdr:nvSpPr>
      <xdr:spPr>
        <a:xfrm>
          <a:off x="863111" y="169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168351</xdr:rowOff>
    </xdr:from>
    <xdr:to>
      <xdr:col>55</xdr:col>
      <xdr:colOff>0</xdr:colOff>
      <xdr:row>37</xdr:row>
      <xdr:rowOff>6579</xdr:rowOff>
    </xdr:to>
    <xdr:cxnSp macro="">
      <xdr:nvCxnSpPr>
        <xdr:cNvPr id="291" name="直線コネクタ 290"/>
        <xdr:cNvCxnSpPr/>
      </xdr:nvCxnSpPr>
      <xdr:spPr>
        <a:xfrm flipV="1">
          <a:off x="9639300" y="6340551"/>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114364</xdr:rowOff>
    </xdr:from>
    <xdr:to>
      <xdr:col>50</xdr:col>
      <xdr:colOff>114300</xdr:colOff>
      <xdr:row>37</xdr:row>
      <xdr:rowOff>6579</xdr:rowOff>
    </xdr:to>
    <xdr:cxnSp macro="">
      <xdr:nvCxnSpPr>
        <xdr:cNvPr id="294" name="直線コネクタ 293"/>
        <xdr:cNvCxnSpPr/>
      </xdr:nvCxnSpPr>
      <xdr:spPr>
        <a:xfrm>
          <a:off x="8750300" y="6286564"/>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105509</xdr:rowOff>
    </xdr:from>
    <xdr:to>
      <xdr:col>45</xdr:col>
      <xdr:colOff>177800</xdr:colOff>
      <xdr:row>36</xdr:row>
      <xdr:rowOff>114364</xdr:rowOff>
    </xdr:to>
    <xdr:cxnSp macro="">
      <xdr:nvCxnSpPr>
        <xdr:cNvPr id="297" name="直線コネクタ 296"/>
        <xdr:cNvCxnSpPr/>
      </xdr:nvCxnSpPr>
      <xdr:spPr>
        <a:xfrm>
          <a:off x="7861300" y="6277709"/>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105509</xdr:rowOff>
    </xdr:from>
    <xdr:to>
      <xdr:col>41</xdr:col>
      <xdr:colOff>50800</xdr:colOff>
      <xdr:row>36</xdr:row>
      <xdr:rowOff>120338</xdr:rowOff>
    </xdr:to>
    <xdr:cxnSp macro="">
      <xdr:nvCxnSpPr>
        <xdr:cNvPr id="300" name="直線コネクタ 299"/>
        <xdr:cNvCxnSpPr/>
      </xdr:nvCxnSpPr>
      <xdr:spPr>
        <a:xfrm flipV="1">
          <a:off x="6972300" y="6277709"/>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117551</xdr:rowOff>
    </xdr:from>
    <xdr:to>
      <xdr:col>55</xdr:col>
      <xdr:colOff>50800</xdr:colOff>
      <xdr:row>37</xdr:row>
      <xdr:rowOff>47701</xdr:rowOff>
    </xdr:to>
    <xdr:sp macro="" textlink="">
      <xdr:nvSpPr>
        <xdr:cNvPr id="310" name="楕円 309"/>
        <xdr:cNvSpPr/>
      </xdr:nvSpPr>
      <xdr:spPr>
        <a:xfrm>
          <a:off x="104267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95978</xdr:rowOff>
    </xdr:from>
    <xdr:ext cx="534377" cy="259045"/>
    <xdr:sp macro="" textlink="">
      <xdr:nvSpPr>
        <xdr:cNvPr id="311" name="補助費等該当値テキスト"/>
        <xdr:cNvSpPr txBox="1"/>
      </xdr:nvSpPr>
      <xdr:spPr>
        <a:xfrm>
          <a:off x="10528300" y="62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127229</xdr:rowOff>
    </xdr:from>
    <xdr:to>
      <xdr:col>50</xdr:col>
      <xdr:colOff>165100</xdr:colOff>
      <xdr:row>37</xdr:row>
      <xdr:rowOff>57379</xdr:rowOff>
    </xdr:to>
    <xdr:sp macro="" textlink="">
      <xdr:nvSpPr>
        <xdr:cNvPr id="312" name="楕円 311"/>
        <xdr:cNvSpPr/>
      </xdr:nvSpPr>
      <xdr:spPr>
        <a:xfrm>
          <a:off x="9588500" y="62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48506</xdr:rowOff>
    </xdr:from>
    <xdr:ext cx="534377" cy="259045"/>
    <xdr:sp macro="" textlink="">
      <xdr:nvSpPr>
        <xdr:cNvPr id="313" name="テキスト ボックス 312"/>
        <xdr:cNvSpPr txBox="1"/>
      </xdr:nvSpPr>
      <xdr:spPr>
        <a:xfrm>
          <a:off x="9372111" y="63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63564</xdr:rowOff>
    </xdr:from>
    <xdr:to>
      <xdr:col>46</xdr:col>
      <xdr:colOff>38100</xdr:colOff>
      <xdr:row>36</xdr:row>
      <xdr:rowOff>165164</xdr:rowOff>
    </xdr:to>
    <xdr:sp macro="" textlink="">
      <xdr:nvSpPr>
        <xdr:cNvPr id="314" name="楕円 313"/>
        <xdr:cNvSpPr/>
      </xdr:nvSpPr>
      <xdr:spPr>
        <a:xfrm>
          <a:off x="8699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156291</xdr:rowOff>
    </xdr:from>
    <xdr:ext cx="534377" cy="259045"/>
    <xdr:sp macro="" textlink="">
      <xdr:nvSpPr>
        <xdr:cNvPr id="315" name="テキスト ボックス 314"/>
        <xdr:cNvSpPr txBox="1"/>
      </xdr:nvSpPr>
      <xdr:spPr>
        <a:xfrm>
          <a:off x="8483111"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54709</xdr:rowOff>
    </xdr:from>
    <xdr:to>
      <xdr:col>41</xdr:col>
      <xdr:colOff>101600</xdr:colOff>
      <xdr:row>36</xdr:row>
      <xdr:rowOff>156309</xdr:rowOff>
    </xdr:to>
    <xdr:sp macro="" textlink="">
      <xdr:nvSpPr>
        <xdr:cNvPr id="316" name="楕円 315"/>
        <xdr:cNvSpPr/>
      </xdr:nvSpPr>
      <xdr:spPr>
        <a:xfrm>
          <a:off x="7810500" y="62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147436</xdr:rowOff>
    </xdr:from>
    <xdr:ext cx="534377" cy="259045"/>
    <xdr:sp macro="" textlink="">
      <xdr:nvSpPr>
        <xdr:cNvPr id="317" name="テキスト ボックス 316"/>
        <xdr:cNvSpPr txBox="1"/>
      </xdr:nvSpPr>
      <xdr:spPr>
        <a:xfrm>
          <a:off x="7594111" y="63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69538</xdr:rowOff>
    </xdr:from>
    <xdr:to>
      <xdr:col>36</xdr:col>
      <xdr:colOff>165100</xdr:colOff>
      <xdr:row>36</xdr:row>
      <xdr:rowOff>171138</xdr:rowOff>
    </xdr:to>
    <xdr:sp macro="" textlink="">
      <xdr:nvSpPr>
        <xdr:cNvPr id="318" name="楕円 317"/>
        <xdr:cNvSpPr/>
      </xdr:nvSpPr>
      <xdr:spPr>
        <a:xfrm>
          <a:off x="6921500" y="62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16215</xdr:rowOff>
    </xdr:from>
    <xdr:ext cx="534377" cy="259045"/>
    <xdr:sp macro="" textlink="">
      <xdr:nvSpPr>
        <xdr:cNvPr id="319" name="テキスト ボックス 318"/>
        <xdr:cNvSpPr txBox="1"/>
      </xdr:nvSpPr>
      <xdr:spPr>
        <a:xfrm>
          <a:off x="6705111" y="60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136596</xdr:rowOff>
    </xdr:from>
    <xdr:to>
      <xdr:col>55</xdr:col>
      <xdr:colOff>0</xdr:colOff>
      <xdr:row>57</xdr:row>
      <xdr:rowOff>11611</xdr:rowOff>
    </xdr:to>
    <xdr:cxnSp macro="">
      <xdr:nvCxnSpPr>
        <xdr:cNvPr id="346" name="直線コネクタ 345"/>
        <xdr:cNvCxnSpPr/>
      </xdr:nvCxnSpPr>
      <xdr:spPr>
        <a:xfrm flipV="1">
          <a:off x="9639300" y="9566346"/>
          <a:ext cx="838200" cy="2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168234</xdr:rowOff>
    </xdr:from>
    <xdr:to>
      <xdr:col>50</xdr:col>
      <xdr:colOff>114300</xdr:colOff>
      <xdr:row>57</xdr:row>
      <xdr:rowOff>11611</xdr:rowOff>
    </xdr:to>
    <xdr:cxnSp macro="">
      <xdr:nvCxnSpPr>
        <xdr:cNvPr id="349" name="直線コネクタ 348"/>
        <xdr:cNvCxnSpPr/>
      </xdr:nvCxnSpPr>
      <xdr:spPr>
        <a:xfrm>
          <a:off x="8750300" y="9426534"/>
          <a:ext cx="8890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168234</xdr:rowOff>
    </xdr:from>
    <xdr:to>
      <xdr:col>45</xdr:col>
      <xdr:colOff>177800</xdr:colOff>
      <xdr:row>55</xdr:row>
      <xdr:rowOff>50391</xdr:rowOff>
    </xdr:to>
    <xdr:cxnSp macro="">
      <xdr:nvCxnSpPr>
        <xdr:cNvPr id="352" name="直線コネクタ 351"/>
        <xdr:cNvCxnSpPr/>
      </xdr:nvCxnSpPr>
      <xdr:spPr>
        <a:xfrm flipV="1">
          <a:off x="7861300" y="9426534"/>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50391</xdr:rowOff>
    </xdr:from>
    <xdr:to>
      <xdr:col>41</xdr:col>
      <xdr:colOff>50800</xdr:colOff>
      <xdr:row>57</xdr:row>
      <xdr:rowOff>103046</xdr:rowOff>
    </xdr:to>
    <xdr:cxnSp macro="">
      <xdr:nvCxnSpPr>
        <xdr:cNvPr id="355" name="直線コネクタ 354"/>
        <xdr:cNvCxnSpPr/>
      </xdr:nvCxnSpPr>
      <xdr:spPr>
        <a:xfrm flipV="1">
          <a:off x="6972300" y="9480141"/>
          <a:ext cx="889000" cy="3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85796</xdr:rowOff>
    </xdr:from>
    <xdr:to>
      <xdr:col>55</xdr:col>
      <xdr:colOff>50800</xdr:colOff>
      <xdr:row>56</xdr:row>
      <xdr:rowOff>15946</xdr:rowOff>
    </xdr:to>
    <xdr:sp macro="" textlink="">
      <xdr:nvSpPr>
        <xdr:cNvPr id="365" name="楕円 364"/>
        <xdr:cNvSpPr/>
      </xdr:nvSpPr>
      <xdr:spPr>
        <a:xfrm>
          <a:off x="10426700" y="9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108673</xdr:rowOff>
    </xdr:from>
    <xdr:ext cx="599010" cy="259045"/>
    <xdr:sp macro="" textlink="">
      <xdr:nvSpPr>
        <xdr:cNvPr id="366" name="普通建設事業費該当値テキスト"/>
        <xdr:cNvSpPr txBox="1"/>
      </xdr:nvSpPr>
      <xdr:spPr>
        <a:xfrm>
          <a:off x="10528300" y="93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132261</xdr:rowOff>
    </xdr:from>
    <xdr:to>
      <xdr:col>50</xdr:col>
      <xdr:colOff>165100</xdr:colOff>
      <xdr:row>57</xdr:row>
      <xdr:rowOff>62411</xdr:rowOff>
    </xdr:to>
    <xdr:sp macro="" textlink="">
      <xdr:nvSpPr>
        <xdr:cNvPr id="367" name="楕円 366"/>
        <xdr:cNvSpPr/>
      </xdr:nvSpPr>
      <xdr:spPr>
        <a:xfrm>
          <a:off x="95885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53538</xdr:rowOff>
    </xdr:from>
    <xdr:ext cx="534377" cy="259045"/>
    <xdr:sp macro="" textlink="">
      <xdr:nvSpPr>
        <xdr:cNvPr id="368" name="テキスト ボックス 367"/>
        <xdr:cNvSpPr txBox="1"/>
      </xdr:nvSpPr>
      <xdr:spPr>
        <a:xfrm>
          <a:off x="9372111" y="98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117434</xdr:rowOff>
    </xdr:from>
    <xdr:to>
      <xdr:col>46</xdr:col>
      <xdr:colOff>38100</xdr:colOff>
      <xdr:row>55</xdr:row>
      <xdr:rowOff>47584</xdr:rowOff>
    </xdr:to>
    <xdr:sp macro="" textlink="">
      <xdr:nvSpPr>
        <xdr:cNvPr id="369" name="楕円 368"/>
        <xdr:cNvSpPr/>
      </xdr:nvSpPr>
      <xdr:spPr>
        <a:xfrm>
          <a:off x="8699500" y="93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64111</xdr:rowOff>
    </xdr:from>
    <xdr:ext cx="599010" cy="259045"/>
    <xdr:sp macro="" textlink="">
      <xdr:nvSpPr>
        <xdr:cNvPr id="370" name="テキスト ボックス 369"/>
        <xdr:cNvSpPr txBox="1"/>
      </xdr:nvSpPr>
      <xdr:spPr>
        <a:xfrm>
          <a:off x="8450795" y="91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171041</xdr:rowOff>
    </xdr:from>
    <xdr:to>
      <xdr:col>41</xdr:col>
      <xdr:colOff>101600</xdr:colOff>
      <xdr:row>55</xdr:row>
      <xdr:rowOff>101191</xdr:rowOff>
    </xdr:to>
    <xdr:sp macro="" textlink="">
      <xdr:nvSpPr>
        <xdr:cNvPr id="371" name="楕円 370"/>
        <xdr:cNvSpPr/>
      </xdr:nvSpPr>
      <xdr:spPr>
        <a:xfrm>
          <a:off x="7810500" y="94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117718</xdr:rowOff>
    </xdr:from>
    <xdr:ext cx="599010" cy="259045"/>
    <xdr:sp macro="" textlink="">
      <xdr:nvSpPr>
        <xdr:cNvPr id="372" name="テキスト ボックス 371"/>
        <xdr:cNvSpPr txBox="1"/>
      </xdr:nvSpPr>
      <xdr:spPr>
        <a:xfrm>
          <a:off x="7561795" y="92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52246</xdr:rowOff>
    </xdr:from>
    <xdr:to>
      <xdr:col>36</xdr:col>
      <xdr:colOff>165100</xdr:colOff>
      <xdr:row>57</xdr:row>
      <xdr:rowOff>153846</xdr:rowOff>
    </xdr:to>
    <xdr:sp macro="" textlink="">
      <xdr:nvSpPr>
        <xdr:cNvPr id="373" name="楕円 372"/>
        <xdr:cNvSpPr/>
      </xdr:nvSpPr>
      <xdr:spPr>
        <a:xfrm>
          <a:off x="6921500" y="9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144973</xdr:rowOff>
    </xdr:from>
    <xdr:ext cx="534377" cy="259045"/>
    <xdr:sp macro="" textlink="">
      <xdr:nvSpPr>
        <xdr:cNvPr id="374" name="テキスト ボックス 373"/>
        <xdr:cNvSpPr txBox="1"/>
      </xdr:nvSpPr>
      <xdr:spPr>
        <a:xfrm>
          <a:off x="6705111" y="9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101960</xdr:rowOff>
    </xdr:from>
    <xdr:to>
      <xdr:col>55</xdr:col>
      <xdr:colOff>0</xdr:colOff>
      <xdr:row>79</xdr:row>
      <xdr:rowOff>21177</xdr:rowOff>
    </xdr:to>
    <xdr:cxnSp macro="">
      <xdr:nvCxnSpPr>
        <xdr:cNvPr id="405" name="直線コネクタ 404"/>
        <xdr:cNvCxnSpPr/>
      </xdr:nvCxnSpPr>
      <xdr:spPr>
        <a:xfrm>
          <a:off x="9639300" y="13475060"/>
          <a:ext cx="8382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46158</xdr:rowOff>
    </xdr:from>
    <xdr:to>
      <xdr:col>50</xdr:col>
      <xdr:colOff>114300</xdr:colOff>
      <xdr:row>78</xdr:row>
      <xdr:rowOff>101960</xdr:rowOff>
    </xdr:to>
    <xdr:cxnSp macro="">
      <xdr:nvCxnSpPr>
        <xdr:cNvPr id="408" name="直線コネクタ 407"/>
        <xdr:cNvCxnSpPr/>
      </xdr:nvCxnSpPr>
      <xdr:spPr>
        <a:xfrm>
          <a:off x="8750300" y="13076358"/>
          <a:ext cx="889000" cy="39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46158</xdr:rowOff>
    </xdr:from>
    <xdr:to>
      <xdr:col>45</xdr:col>
      <xdr:colOff>177800</xdr:colOff>
      <xdr:row>77</xdr:row>
      <xdr:rowOff>166653</xdr:rowOff>
    </xdr:to>
    <xdr:cxnSp macro="">
      <xdr:nvCxnSpPr>
        <xdr:cNvPr id="411" name="直線コネクタ 410"/>
        <xdr:cNvCxnSpPr/>
      </xdr:nvCxnSpPr>
      <xdr:spPr>
        <a:xfrm flipV="1">
          <a:off x="7861300" y="13076358"/>
          <a:ext cx="889000" cy="29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141827</xdr:rowOff>
    </xdr:from>
    <xdr:to>
      <xdr:col>55</xdr:col>
      <xdr:colOff>50800</xdr:colOff>
      <xdr:row>79</xdr:row>
      <xdr:rowOff>71977</xdr:rowOff>
    </xdr:to>
    <xdr:sp macro="" textlink="">
      <xdr:nvSpPr>
        <xdr:cNvPr id="421" name="楕円 420"/>
        <xdr:cNvSpPr/>
      </xdr:nvSpPr>
      <xdr:spPr>
        <a:xfrm>
          <a:off x="10426700" y="13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56754</xdr:rowOff>
    </xdr:from>
    <xdr:ext cx="469744" cy="259045"/>
    <xdr:sp macro="" textlink="">
      <xdr:nvSpPr>
        <xdr:cNvPr id="422" name="普通建設事業費 （ うち新規整備　）該当値テキスト"/>
        <xdr:cNvSpPr txBox="1"/>
      </xdr:nvSpPr>
      <xdr:spPr>
        <a:xfrm>
          <a:off x="10528300" y="1342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51160</xdr:rowOff>
    </xdr:from>
    <xdr:to>
      <xdr:col>50</xdr:col>
      <xdr:colOff>165100</xdr:colOff>
      <xdr:row>78</xdr:row>
      <xdr:rowOff>152760</xdr:rowOff>
    </xdr:to>
    <xdr:sp macro="" textlink="">
      <xdr:nvSpPr>
        <xdr:cNvPr id="423" name="楕円 422"/>
        <xdr:cNvSpPr/>
      </xdr:nvSpPr>
      <xdr:spPr>
        <a:xfrm>
          <a:off x="9588500" y="134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143887</xdr:rowOff>
    </xdr:from>
    <xdr:ext cx="534377" cy="259045"/>
    <xdr:sp macro="" textlink="">
      <xdr:nvSpPr>
        <xdr:cNvPr id="424" name="テキスト ボックス 423"/>
        <xdr:cNvSpPr txBox="1"/>
      </xdr:nvSpPr>
      <xdr:spPr>
        <a:xfrm>
          <a:off x="9372111" y="135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166808</xdr:rowOff>
    </xdr:from>
    <xdr:to>
      <xdr:col>46</xdr:col>
      <xdr:colOff>38100</xdr:colOff>
      <xdr:row>76</xdr:row>
      <xdr:rowOff>96958</xdr:rowOff>
    </xdr:to>
    <xdr:sp macro="" textlink="">
      <xdr:nvSpPr>
        <xdr:cNvPr id="425" name="楕円 424"/>
        <xdr:cNvSpPr/>
      </xdr:nvSpPr>
      <xdr:spPr>
        <a:xfrm>
          <a:off x="8699500" y="13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113486</xdr:rowOff>
    </xdr:from>
    <xdr:ext cx="534377" cy="259045"/>
    <xdr:sp macro="" textlink="">
      <xdr:nvSpPr>
        <xdr:cNvPr id="426" name="テキスト ボックス 425"/>
        <xdr:cNvSpPr txBox="1"/>
      </xdr:nvSpPr>
      <xdr:spPr>
        <a:xfrm>
          <a:off x="8483111" y="128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115853</xdr:rowOff>
    </xdr:from>
    <xdr:to>
      <xdr:col>41</xdr:col>
      <xdr:colOff>101600</xdr:colOff>
      <xdr:row>78</xdr:row>
      <xdr:rowOff>46003</xdr:rowOff>
    </xdr:to>
    <xdr:sp macro="" textlink="">
      <xdr:nvSpPr>
        <xdr:cNvPr id="427" name="楕円 426"/>
        <xdr:cNvSpPr/>
      </xdr:nvSpPr>
      <xdr:spPr>
        <a:xfrm>
          <a:off x="7810500" y="133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37130</xdr:rowOff>
    </xdr:from>
    <xdr:ext cx="534377" cy="259045"/>
    <xdr:sp macro="" textlink="">
      <xdr:nvSpPr>
        <xdr:cNvPr id="428" name="テキスト ボックス 427"/>
        <xdr:cNvSpPr txBox="1"/>
      </xdr:nvSpPr>
      <xdr:spPr>
        <a:xfrm>
          <a:off x="7594111" y="1341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120543</xdr:rowOff>
    </xdr:from>
    <xdr:to>
      <xdr:col>55</xdr:col>
      <xdr:colOff>0</xdr:colOff>
      <xdr:row>98</xdr:row>
      <xdr:rowOff>6936</xdr:rowOff>
    </xdr:to>
    <xdr:cxnSp macro="">
      <xdr:nvCxnSpPr>
        <xdr:cNvPr id="457" name="直線コネクタ 456"/>
        <xdr:cNvCxnSpPr/>
      </xdr:nvCxnSpPr>
      <xdr:spPr>
        <a:xfrm flipV="1">
          <a:off x="9639300" y="16751193"/>
          <a:ext cx="8382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36525</xdr:rowOff>
    </xdr:from>
    <xdr:to>
      <xdr:col>50</xdr:col>
      <xdr:colOff>114300</xdr:colOff>
      <xdr:row>98</xdr:row>
      <xdr:rowOff>6936</xdr:rowOff>
    </xdr:to>
    <xdr:cxnSp macro="">
      <xdr:nvCxnSpPr>
        <xdr:cNvPr id="460" name="直線コネクタ 459"/>
        <xdr:cNvCxnSpPr/>
      </xdr:nvCxnSpPr>
      <xdr:spPr>
        <a:xfrm>
          <a:off x="8750300" y="16495725"/>
          <a:ext cx="889000" cy="3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64514</xdr:rowOff>
    </xdr:from>
    <xdr:to>
      <xdr:col>45</xdr:col>
      <xdr:colOff>177800</xdr:colOff>
      <xdr:row>96</xdr:row>
      <xdr:rowOff>36525</xdr:rowOff>
    </xdr:to>
    <xdr:cxnSp macro="">
      <xdr:nvCxnSpPr>
        <xdr:cNvPr id="463" name="直線コネクタ 462"/>
        <xdr:cNvCxnSpPr/>
      </xdr:nvCxnSpPr>
      <xdr:spPr>
        <a:xfrm>
          <a:off x="7861300" y="16352264"/>
          <a:ext cx="889000" cy="14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69743</xdr:rowOff>
    </xdr:from>
    <xdr:to>
      <xdr:col>55</xdr:col>
      <xdr:colOff>50800</xdr:colOff>
      <xdr:row>97</xdr:row>
      <xdr:rowOff>171343</xdr:rowOff>
    </xdr:to>
    <xdr:sp macro="" textlink="">
      <xdr:nvSpPr>
        <xdr:cNvPr id="473" name="楕円 472"/>
        <xdr:cNvSpPr/>
      </xdr:nvSpPr>
      <xdr:spPr>
        <a:xfrm>
          <a:off x="104267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48170</xdr:rowOff>
    </xdr:from>
    <xdr:ext cx="534377" cy="259045"/>
    <xdr:sp macro="" textlink="">
      <xdr:nvSpPr>
        <xdr:cNvPr id="474" name="普通建設事業費 （ うち更新整備　）該当値テキスト"/>
        <xdr:cNvSpPr txBox="1"/>
      </xdr:nvSpPr>
      <xdr:spPr>
        <a:xfrm>
          <a:off x="10528300" y="166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127586</xdr:rowOff>
    </xdr:from>
    <xdr:to>
      <xdr:col>50</xdr:col>
      <xdr:colOff>165100</xdr:colOff>
      <xdr:row>98</xdr:row>
      <xdr:rowOff>57736</xdr:rowOff>
    </xdr:to>
    <xdr:sp macro="" textlink="">
      <xdr:nvSpPr>
        <xdr:cNvPr id="475" name="楕円 474"/>
        <xdr:cNvSpPr/>
      </xdr:nvSpPr>
      <xdr:spPr>
        <a:xfrm>
          <a:off x="9588500" y="167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48863</xdr:rowOff>
    </xdr:from>
    <xdr:ext cx="534377" cy="259045"/>
    <xdr:sp macro="" textlink="">
      <xdr:nvSpPr>
        <xdr:cNvPr id="476" name="テキスト ボックス 475"/>
        <xdr:cNvSpPr txBox="1"/>
      </xdr:nvSpPr>
      <xdr:spPr>
        <a:xfrm>
          <a:off x="9372111" y="168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157175</xdr:rowOff>
    </xdr:from>
    <xdr:to>
      <xdr:col>46</xdr:col>
      <xdr:colOff>38100</xdr:colOff>
      <xdr:row>96</xdr:row>
      <xdr:rowOff>87325</xdr:rowOff>
    </xdr:to>
    <xdr:sp macro="" textlink="">
      <xdr:nvSpPr>
        <xdr:cNvPr id="477" name="楕円 476"/>
        <xdr:cNvSpPr/>
      </xdr:nvSpPr>
      <xdr:spPr>
        <a:xfrm>
          <a:off x="8699500" y="164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103852</xdr:rowOff>
    </xdr:from>
    <xdr:ext cx="534377" cy="259045"/>
    <xdr:sp macro="" textlink="">
      <xdr:nvSpPr>
        <xdr:cNvPr id="478" name="テキスト ボックス 477"/>
        <xdr:cNvSpPr txBox="1"/>
      </xdr:nvSpPr>
      <xdr:spPr>
        <a:xfrm>
          <a:off x="8483111" y="162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13714</xdr:rowOff>
    </xdr:from>
    <xdr:to>
      <xdr:col>41</xdr:col>
      <xdr:colOff>101600</xdr:colOff>
      <xdr:row>95</xdr:row>
      <xdr:rowOff>115314</xdr:rowOff>
    </xdr:to>
    <xdr:sp macro="" textlink="">
      <xdr:nvSpPr>
        <xdr:cNvPr id="479" name="楕円 478"/>
        <xdr:cNvSpPr/>
      </xdr:nvSpPr>
      <xdr:spPr>
        <a:xfrm>
          <a:off x="7810500" y="1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131841</xdr:rowOff>
    </xdr:from>
    <xdr:ext cx="534377" cy="259045"/>
    <xdr:sp macro="" textlink="">
      <xdr:nvSpPr>
        <xdr:cNvPr id="480" name="テキスト ボックス 479"/>
        <xdr:cNvSpPr txBox="1"/>
      </xdr:nvSpPr>
      <xdr:spPr>
        <a:xfrm>
          <a:off x="7594111" y="1607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13945</xdr:rowOff>
    </xdr:from>
    <xdr:to>
      <xdr:col>85</xdr:col>
      <xdr:colOff>127000</xdr:colOff>
      <xdr:row>39</xdr:row>
      <xdr:rowOff>30480</xdr:rowOff>
    </xdr:to>
    <xdr:cxnSp macro="">
      <xdr:nvCxnSpPr>
        <xdr:cNvPr id="509" name="直線コネクタ 508"/>
        <xdr:cNvCxnSpPr/>
      </xdr:nvCxnSpPr>
      <xdr:spPr>
        <a:xfrm flipV="1">
          <a:off x="15481300" y="6700495"/>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44450</xdr:rowOff>
    </xdr:to>
    <xdr:cxnSp macro="">
      <xdr:nvCxnSpPr>
        <xdr:cNvPr id="512" name="直線コネクタ 511"/>
        <xdr:cNvCxnSpPr/>
      </xdr:nvCxnSpPr>
      <xdr:spPr>
        <a:xfrm flipV="1">
          <a:off x="14592300" y="67170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40996</xdr:rowOff>
    </xdr:from>
    <xdr:to>
      <xdr:col>76</xdr:col>
      <xdr:colOff>114300</xdr:colOff>
      <xdr:row>39</xdr:row>
      <xdr:rowOff>44450</xdr:rowOff>
    </xdr:to>
    <xdr:cxnSp macro="">
      <xdr:nvCxnSpPr>
        <xdr:cNvPr id="515" name="直線コネクタ 514"/>
        <xdr:cNvCxnSpPr/>
      </xdr:nvCxnSpPr>
      <xdr:spPr>
        <a:xfrm>
          <a:off x="13703300" y="6727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38773</xdr:rowOff>
    </xdr:from>
    <xdr:to>
      <xdr:col>71</xdr:col>
      <xdr:colOff>177800</xdr:colOff>
      <xdr:row>39</xdr:row>
      <xdr:rowOff>40996</xdr:rowOff>
    </xdr:to>
    <xdr:cxnSp macro="">
      <xdr:nvCxnSpPr>
        <xdr:cNvPr id="518" name="直線コネクタ 517"/>
        <xdr:cNvCxnSpPr/>
      </xdr:nvCxnSpPr>
      <xdr:spPr>
        <a:xfrm>
          <a:off x="12814300" y="6725323"/>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134595</xdr:rowOff>
    </xdr:from>
    <xdr:to>
      <xdr:col>85</xdr:col>
      <xdr:colOff>177800</xdr:colOff>
      <xdr:row>39</xdr:row>
      <xdr:rowOff>64745</xdr:rowOff>
    </xdr:to>
    <xdr:sp macro="" textlink="">
      <xdr:nvSpPr>
        <xdr:cNvPr id="528" name="楕円 527"/>
        <xdr:cNvSpPr/>
      </xdr:nvSpPr>
      <xdr:spPr>
        <a:xfrm>
          <a:off x="16268700" y="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30" name="楕円 529"/>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72407</xdr:rowOff>
    </xdr:from>
    <xdr:ext cx="469744" cy="259045"/>
    <xdr:sp macro="" textlink="">
      <xdr:nvSpPr>
        <xdr:cNvPr id="531" name="テキスト ボックス 530"/>
        <xdr:cNvSpPr txBox="1"/>
      </xdr:nvSpPr>
      <xdr:spPr>
        <a:xfrm>
          <a:off x="15246428"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161646</xdr:rowOff>
    </xdr:from>
    <xdr:to>
      <xdr:col>72</xdr:col>
      <xdr:colOff>38100</xdr:colOff>
      <xdr:row>39</xdr:row>
      <xdr:rowOff>91796</xdr:rowOff>
    </xdr:to>
    <xdr:sp macro="" textlink="">
      <xdr:nvSpPr>
        <xdr:cNvPr id="534" name="楕円 533"/>
        <xdr:cNvSpPr/>
      </xdr:nvSpPr>
      <xdr:spPr>
        <a:xfrm>
          <a:off x="136525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82923</xdr:rowOff>
    </xdr:from>
    <xdr:ext cx="378565" cy="259045"/>
    <xdr:sp macro="" textlink="">
      <xdr:nvSpPr>
        <xdr:cNvPr id="535" name="テキスト ボックス 534"/>
        <xdr:cNvSpPr txBox="1"/>
      </xdr:nvSpPr>
      <xdr:spPr>
        <a:xfrm>
          <a:off x="13514017" y="67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159423</xdr:rowOff>
    </xdr:from>
    <xdr:to>
      <xdr:col>67</xdr:col>
      <xdr:colOff>101600</xdr:colOff>
      <xdr:row>39</xdr:row>
      <xdr:rowOff>89573</xdr:rowOff>
    </xdr:to>
    <xdr:sp macro="" textlink="">
      <xdr:nvSpPr>
        <xdr:cNvPr id="536" name="楕円 535"/>
        <xdr:cNvSpPr/>
      </xdr:nvSpPr>
      <xdr:spPr>
        <a:xfrm>
          <a:off x="12763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80700</xdr:rowOff>
    </xdr:from>
    <xdr:ext cx="378565" cy="259045"/>
    <xdr:sp macro="" textlink="">
      <xdr:nvSpPr>
        <xdr:cNvPr id="537" name="テキスト ボックス 536"/>
        <xdr:cNvSpPr txBox="1"/>
      </xdr:nvSpPr>
      <xdr:spPr>
        <a:xfrm>
          <a:off x="1262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68224</xdr:rowOff>
    </xdr:from>
    <xdr:to>
      <xdr:col>85</xdr:col>
      <xdr:colOff>127000</xdr:colOff>
      <xdr:row>78</xdr:row>
      <xdr:rowOff>77353</xdr:rowOff>
    </xdr:to>
    <xdr:cxnSp macro="">
      <xdr:nvCxnSpPr>
        <xdr:cNvPr id="623" name="直線コネクタ 622"/>
        <xdr:cNvCxnSpPr/>
      </xdr:nvCxnSpPr>
      <xdr:spPr>
        <a:xfrm flipV="1">
          <a:off x="15481300" y="13441324"/>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77353</xdr:rowOff>
    </xdr:from>
    <xdr:to>
      <xdr:col>81</xdr:col>
      <xdr:colOff>50800</xdr:colOff>
      <xdr:row>78</xdr:row>
      <xdr:rowOff>81052</xdr:rowOff>
    </xdr:to>
    <xdr:cxnSp macro="">
      <xdr:nvCxnSpPr>
        <xdr:cNvPr id="626" name="直線コネクタ 625"/>
        <xdr:cNvCxnSpPr/>
      </xdr:nvCxnSpPr>
      <xdr:spPr>
        <a:xfrm flipV="1">
          <a:off x="14592300" y="13450453"/>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63728</xdr:rowOff>
    </xdr:from>
    <xdr:to>
      <xdr:col>76</xdr:col>
      <xdr:colOff>114300</xdr:colOff>
      <xdr:row>78</xdr:row>
      <xdr:rowOff>81052</xdr:rowOff>
    </xdr:to>
    <xdr:cxnSp macro="">
      <xdr:nvCxnSpPr>
        <xdr:cNvPr id="629" name="直線コネクタ 628"/>
        <xdr:cNvCxnSpPr/>
      </xdr:nvCxnSpPr>
      <xdr:spPr>
        <a:xfrm>
          <a:off x="13703300" y="13436828"/>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63728</xdr:rowOff>
    </xdr:from>
    <xdr:to>
      <xdr:col>71</xdr:col>
      <xdr:colOff>177800</xdr:colOff>
      <xdr:row>78</xdr:row>
      <xdr:rowOff>66956</xdr:rowOff>
    </xdr:to>
    <xdr:cxnSp macro="">
      <xdr:nvCxnSpPr>
        <xdr:cNvPr id="632" name="直線コネクタ 631"/>
        <xdr:cNvCxnSpPr/>
      </xdr:nvCxnSpPr>
      <xdr:spPr>
        <a:xfrm flipV="1">
          <a:off x="12814300" y="13436828"/>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17424</xdr:rowOff>
    </xdr:from>
    <xdr:to>
      <xdr:col>85</xdr:col>
      <xdr:colOff>177800</xdr:colOff>
      <xdr:row>78</xdr:row>
      <xdr:rowOff>119024</xdr:rowOff>
    </xdr:to>
    <xdr:sp macro="" textlink="">
      <xdr:nvSpPr>
        <xdr:cNvPr id="642" name="楕円 641"/>
        <xdr:cNvSpPr/>
      </xdr:nvSpPr>
      <xdr:spPr>
        <a:xfrm>
          <a:off x="162687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103801</xdr:rowOff>
    </xdr:from>
    <xdr:ext cx="534377" cy="259045"/>
    <xdr:sp macro="" textlink="">
      <xdr:nvSpPr>
        <xdr:cNvPr id="643" name="公債費該当値テキスト"/>
        <xdr:cNvSpPr txBox="1"/>
      </xdr:nvSpPr>
      <xdr:spPr>
        <a:xfrm>
          <a:off x="16370300" y="13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26553</xdr:rowOff>
    </xdr:from>
    <xdr:to>
      <xdr:col>81</xdr:col>
      <xdr:colOff>101600</xdr:colOff>
      <xdr:row>78</xdr:row>
      <xdr:rowOff>128153</xdr:rowOff>
    </xdr:to>
    <xdr:sp macro="" textlink="">
      <xdr:nvSpPr>
        <xdr:cNvPr id="644" name="楕円 643"/>
        <xdr:cNvSpPr/>
      </xdr:nvSpPr>
      <xdr:spPr>
        <a:xfrm>
          <a:off x="15430500" y="133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119280</xdr:rowOff>
    </xdr:from>
    <xdr:ext cx="534377" cy="259045"/>
    <xdr:sp macro="" textlink="">
      <xdr:nvSpPr>
        <xdr:cNvPr id="645" name="テキスト ボックス 644"/>
        <xdr:cNvSpPr txBox="1"/>
      </xdr:nvSpPr>
      <xdr:spPr>
        <a:xfrm>
          <a:off x="15214111" y="134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30252</xdr:rowOff>
    </xdr:from>
    <xdr:to>
      <xdr:col>76</xdr:col>
      <xdr:colOff>165100</xdr:colOff>
      <xdr:row>78</xdr:row>
      <xdr:rowOff>131852</xdr:rowOff>
    </xdr:to>
    <xdr:sp macro="" textlink="">
      <xdr:nvSpPr>
        <xdr:cNvPr id="646" name="楕円 645"/>
        <xdr:cNvSpPr/>
      </xdr:nvSpPr>
      <xdr:spPr>
        <a:xfrm>
          <a:off x="14541500" y="134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122979</xdr:rowOff>
    </xdr:from>
    <xdr:ext cx="534377" cy="259045"/>
    <xdr:sp macro="" textlink="">
      <xdr:nvSpPr>
        <xdr:cNvPr id="647" name="テキスト ボックス 646"/>
        <xdr:cNvSpPr txBox="1"/>
      </xdr:nvSpPr>
      <xdr:spPr>
        <a:xfrm>
          <a:off x="14325111" y="134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12928</xdr:rowOff>
    </xdr:from>
    <xdr:to>
      <xdr:col>72</xdr:col>
      <xdr:colOff>38100</xdr:colOff>
      <xdr:row>78</xdr:row>
      <xdr:rowOff>114528</xdr:rowOff>
    </xdr:to>
    <xdr:sp macro="" textlink="">
      <xdr:nvSpPr>
        <xdr:cNvPr id="648" name="楕円 647"/>
        <xdr:cNvSpPr/>
      </xdr:nvSpPr>
      <xdr:spPr>
        <a:xfrm>
          <a:off x="13652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105655</xdr:rowOff>
    </xdr:from>
    <xdr:ext cx="534377" cy="259045"/>
    <xdr:sp macro="" textlink="">
      <xdr:nvSpPr>
        <xdr:cNvPr id="649" name="テキスト ボックス 648"/>
        <xdr:cNvSpPr txBox="1"/>
      </xdr:nvSpPr>
      <xdr:spPr>
        <a:xfrm>
          <a:off x="13436111" y="134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16156</xdr:rowOff>
    </xdr:from>
    <xdr:to>
      <xdr:col>67</xdr:col>
      <xdr:colOff>101600</xdr:colOff>
      <xdr:row>78</xdr:row>
      <xdr:rowOff>117756</xdr:rowOff>
    </xdr:to>
    <xdr:sp macro="" textlink="">
      <xdr:nvSpPr>
        <xdr:cNvPr id="650" name="楕円 649"/>
        <xdr:cNvSpPr/>
      </xdr:nvSpPr>
      <xdr:spPr>
        <a:xfrm>
          <a:off x="12763500" y="13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108883</xdr:rowOff>
    </xdr:from>
    <xdr:ext cx="534377" cy="259045"/>
    <xdr:sp macro="" textlink="">
      <xdr:nvSpPr>
        <xdr:cNvPr id="651" name="テキスト ボックス 650"/>
        <xdr:cNvSpPr txBox="1"/>
      </xdr:nvSpPr>
      <xdr:spPr>
        <a:xfrm>
          <a:off x="12547111" y="13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34849</xdr:rowOff>
    </xdr:from>
    <xdr:to>
      <xdr:col>85</xdr:col>
      <xdr:colOff>127000</xdr:colOff>
      <xdr:row>99</xdr:row>
      <xdr:rowOff>42774</xdr:rowOff>
    </xdr:to>
    <xdr:cxnSp macro="">
      <xdr:nvCxnSpPr>
        <xdr:cNvPr id="680" name="直線コネクタ 679"/>
        <xdr:cNvCxnSpPr/>
      </xdr:nvCxnSpPr>
      <xdr:spPr>
        <a:xfrm>
          <a:off x="15481300" y="1700839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34849</xdr:rowOff>
    </xdr:from>
    <xdr:to>
      <xdr:col>81</xdr:col>
      <xdr:colOff>50800</xdr:colOff>
      <xdr:row>99</xdr:row>
      <xdr:rowOff>43604</xdr:rowOff>
    </xdr:to>
    <xdr:cxnSp macro="">
      <xdr:nvCxnSpPr>
        <xdr:cNvPr id="683" name="直線コネクタ 682"/>
        <xdr:cNvCxnSpPr/>
      </xdr:nvCxnSpPr>
      <xdr:spPr>
        <a:xfrm flipV="1">
          <a:off x="14592300" y="17008399"/>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42636</xdr:rowOff>
    </xdr:from>
    <xdr:to>
      <xdr:col>76</xdr:col>
      <xdr:colOff>114300</xdr:colOff>
      <xdr:row>99</xdr:row>
      <xdr:rowOff>43604</xdr:rowOff>
    </xdr:to>
    <xdr:cxnSp macro="">
      <xdr:nvCxnSpPr>
        <xdr:cNvPr id="686" name="直線コネクタ 685"/>
        <xdr:cNvCxnSpPr/>
      </xdr:nvCxnSpPr>
      <xdr:spPr>
        <a:xfrm>
          <a:off x="13703300" y="17016186"/>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42636</xdr:rowOff>
    </xdr:from>
    <xdr:to>
      <xdr:col>71</xdr:col>
      <xdr:colOff>177800</xdr:colOff>
      <xdr:row>99</xdr:row>
      <xdr:rowOff>42887</xdr:rowOff>
    </xdr:to>
    <xdr:cxnSp macro="">
      <xdr:nvCxnSpPr>
        <xdr:cNvPr id="689" name="直線コネクタ 688"/>
        <xdr:cNvCxnSpPr/>
      </xdr:nvCxnSpPr>
      <xdr:spPr>
        <a:xfrm flipV="1">
          <a:off x="12814300" y="170161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163424</xdr:rowOff>
    </xdr:from>
    <xdr:to>
      <xdr:col>85</xdr:col>
      <xdr:colOff>177800</xdr:colOff>
      <xdr:row>99</xdr:row>
      <xdr:rowOff>93574</xdr:rowOff>
    </xdr:to>
    <xdr:sp macro="" textlink="">
      <xdr:nvSpPr>
        <xdr:cNvPr id="699" name="楕円 698"/>
        <xdr:cNvSpPr/>
      </xdr:nvSpPr>
      <xdr:spPr>
        <a:xfrm>
          <a:off x="16268700" y="1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78351</xdr:rowOff>
    </xdr:from>
    <xdr:ext cx="378565" cy="259045"/>
    <xdr:sp macro="" textlink="">
      <xdr:nvSpPr>
        <xdr:cNvPr id="700" name="積立金該当値テキスト"/>
        <xdr:cNvSpPr txBox="1"/>
      </xdr:nvSpPr>
      <xdr:spPr>
        <a:xfrm>
          <a:off x="16370300" y="168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155499</xdr:rowOff>
    </xdr:from>
    <xdr:to>
      <xdr:col>81</xdr:col>
      <xdr:colOff>101600</xdr:colOff>
      <xdr:row>99</xdr:row>
      <xdr:rowOff>85649</xdr:rowOff>
    </xdr:to>
    <xdr:sp macro="" textlink="">
      <xdr:nvSpPr>
        <xdr:cNvPr id="701" name="楕円 700"/>
        <xdr:cNvSpPr/>
      </xdr:nvSpPr>
      <xdr:spPr>
        <a:xfrm>
          <a:off x="154305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76776</xdr:rowOff>
    </xdr:from>
    <xdr:ext cx="469744" cy="259045"/>
    <xdr:sp macro="" textlink="">
      <xdr:nvSpPr>
        <xdr:cNvPr id="702" name="テキスト ボックス 701"/>
        <xdr:cNvSpPr txBox="1"/>
      </xdr:nvSpPr>
      <xdr:spPr>
        <a:xfrm>
          <a:off x="15246428" y="170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164254</xdr:rowOff>
    </xdr:from>
    <xdr:to>
      <xdr:col>76</xdr:col>
      <xdr:colOff>165100</xdr:colOff>
      <xdr:row>99</xdr:row>
      <xdr:rowOff>94404</xdr:rowOff>
    </xdr:to>
    <xdr:sp macro="" textlink="">
      <xdr:nvSpPr>
        <xdr:cNvPr id="703" name="楕円 702"/>
        <xdr:cNvSpPr/>
      </xdr:nvSpPr>
      <xdr:spPr>
        <a:xfrm>
          <a:off x="14541500" y="169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85531</xdr:rowOff>
    </xdr:from>
    <xdr:ext cx="378565" cy="259045"/>
    <xdr:sp macro="" textlink="">
      <xdr:nvSpPr>
        <xdr:cNvPr id="704" name="テキスト ボックス 703"/>
        <xdr:cNvSpPr txBox="1"/>
      </xdr:nvSpPr>
      <xdr:spPr>
        <a:xfrm>
          <a:off x="14403017" y="1705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163286</xdr:rowOff>
    </xdr:from>
    <xdr:to>
      <xdr:col>72</xdr:col>
      <xdr:colOff>38100</xdr:colOff>
      <xdr:row>99</xdr:row>
      <xdr:rowOff>93436</xdr:rowOff>
    </xdr:to>
    <xdr:sp macro="" textlink="">
      <xdr:nvSpPr>
        <xdr:cNvPr id="705" name="楕円 704"/>
        <xdr:cNvSpPr/>
      </xdr:nvSpPr>
      <xdr:spPr>
        <a:xfrm>
          <a:off x="13652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84563</xdr:rowOff>
    </xdr:from>
    <xdr:ext cx="378565" cy="259045"/>
    <xdr:sp macro="" textlink="">
      <xdr:nvSpPr>
        <xdr:cNvPr id="706" name="テキスト ボックス 705"/>
        <xdr:cNvSpPr txBox="1"/>
      </xdr:nvSpPr>
      <xdr:spPr>
        <a:xfrm>
          <a:off x="13514017" y="17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163537</xdr:rowOff>
    </xdr:from>
    <xdr:to>
      <xdr:col>67</xdr:col>
      <xdr:colOff>101600</xdr:colOff>
      <xdr:row>99</xdr:row>
      <xdr:rowOff>93687</xdr:rowOff>
    </xdr:to>
    <xdr:sp macro="" textlink="">
      <xdr:nvSpPr>
        <xdr:cNvPr id="707" name="楕円 706"/>
        <xdr:cNvSpPr/>
      </xdr:nvSpPr>
      <xdr:spPr>
        <a:xfrm>
          <a:off x="12763500" y="16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84814</xdr:rowOff>
    </xdr:from>
    <xdr:ext cx="378565" cy="259045"/>
    <xdr:sp macro="" textlink="">
      <xdr:nvSpPr>
        <xdr:cNvPr id="708" name="テキスト ボックス 707"/>
        <xdr:cNvSpPr txBox="1"/>
      </xdr:nvSpPr>
      <xdr:spPr>
        <a:xfrm>
          <a:off x="12625017" y="1705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41249</xdr:rowOff>
    </xdr:from>
    <xdr:to>
      <xdr:col>116</xdr:col>
      <xdr:colOff>63500</xdr:colOff>
      <xdr:row>39</xdr:row>
      <xdr:rowOff>44450</xdr:rowOff>
    </xdr:to>
    <xdr:cxnSp macro="">
      <xdr:nvCxnSpPr>
        <xdr:cNvPr id="737" name="直線コネクタ 736"/>
        <xdr:cNvCxnSpPr/>
      </xdr:nvCxnSpPr>
      <xdr:spPr>
        <a:xfrm>
          <a:off x="21323300" y="6727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41249</xdr:rowOff>
    </xdr:from>
    <xdr:to>
      <xdr:col>111</xdr:col>
      <xdr:colOff>177800</xdr:colOff>
      <xdr:row>39</xdr:row>
      <xdr:rowOff>44450</xdr:rowOff>
    </xdr:to>
    <xdr:cxnSp macro="">
      <xdr:nvCxnSpPr>
        <xdr:cNvPr id="740" name="直線コネクタ 739"/>
        <xdr:cNvCxnSpPr/>
      </xdr:nvCxnSpPr>
      <xdr:spPr>
        <a:xfrm flipV="1">
          <a:off x="20434300" y="6727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161899</xdr:rowOff>
    </xdr:from>
    <xdr:to>
      <xdr:col>112</xdr:col>
      <xdr:colOff>38100</xdr:colOff>
      <xdr:row>39</xdr:row>
      <xdr:rowOff>92049</xdr:rowOff>
    </xdr:to>
    <xdr:sp macro="" textlink="">
      <xdr:nvSpPr>
        <xdr:cNvPr id="758" name="楕円 757"/>
        <xdr:cNvSpPr/>
      </xdr:nvSpPr>
      <xdr:spPr>
        <a:xfrm>
          <a:off x="21272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83176</xdr:rowOff>
    </xdr:from>
    <xdr:ext cx="313932" cy="259045"/>
    <xdr:sp macro="" textlink="">
      <xdr:nvSpPr>
        <xdr:cNvPr id="759" name="テキスト ボックス 758"/>
        <xdr:cNvSpPr txBox="1"/>
      </xdr:nvSpPr>
      <xdr:spPr>
        <a:xfrm>
          <a:off x="21166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160045</xdr:rowOff>
    </xdr:from>
    <xdr:to>
      <xdr:col>116</xdr:col>
      <xdr:colOff>63500</xdr:colOff>
      <xdr:row>57</xdr:row>
      <xdr:rowOff>985</xdr:rowOff>
    </xdr:to>
    <xdr:cxnSp macro="">
      <xdr:nvCxnSpPr>
        <xdr:cNvPr id="792" name="直線コネクタ 791"/>
        <xdr:cNvCxnSpPr/>
      </xdr:nvCxnSpPr>
      <xdr:spPr>
        <a:xfrm flipV="1">
          <a:off x="21323300" y="9761245"/>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22268</xdr:rowOff>
    </xdr:from>
    <xdr:to>
      <xdr:col>111</xdr:col>
      <xdr:colOff>177800</xdr:colOff>
      <xdr:row>57</xdr:row>
      <xdr:rowOff>985</xdr:rowOff>
    </xdr:to>
    <xdr:cxnSp macro="">
      <xdr:nvCxnSpPr>
        <xdr:cNvPr id="795" name="直線コネクタ 794"/>
        <xdr:cNvCxnSpPr/>
      </xdr:nvCxnSpPr>
      <xdr:spPr>
        <a:xfrm>
          <a:off x="20434300" y="9623468"/>
          <a:ext cx="889000" cy="1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22268</xdr:rowOff>
    </xdr:from>
    <xdr:to>
      <xdr:col>107</xdr:col>
      <xdr:colOff>50800</xdr:colOff>
      <xdr:row>56</xdr:row>
      <xdr:rowOff>27480</xdr:rowOff>
    </xdr:to>
    <xdr:cxnSp macro="">
      <xdr:nvCxnSpPr>
        <xdr:cNvPr id="798" name="直線コネクタ 797"/>
        <xdr:cNvCxnSpPr/>
      </xdr:nvCxnSpPr>
      <xdr:spPr>
        <a:xfrm flipV="1">
          <a:off x="19545300" y="96234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27480</xdr:rowOff>
    </xdr:from>
    <xdr:to>
      <xdr:col>102</xdr:col>
      <xdr:colOff>114300</xdr:colOff>
      <xdr:row>56</xdr:row>
      <xdr:rowOff>28486</xdr:rowOff>
    </xdr:to>
    <xdr:cxnSp macro="">
      <xdr:nvCxnSpPr>
        <xdr:cNvPr id="801" name="直線コネクタ 800"/>
        <xdr:cNvCxnSpPr/>
      </xdr:nvCxnSpPr>
      <xdr:spPr>
        <a:xfrm flipV="1">
          <a:off x="18656300" y="962868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109245</xdr:rowOff>
    </xdr:from>
    <xdr:to>
      <xdr:col>116</xdr:col>
      <xdr:colOff>114300</xdr:colOff>
      <xdr:row>57</xdr:row>
      <xdr:rowOff>39395</xdr:rowOff>
    </xdr:to>
    <xdr:sp macro="" textlink="">
      <xdr:nvSpPr>
        <xdr:cNvPr id="811" name="楕円 810"/>
        <xdr:cNvSpPr/>
      </xdr:nvSpPr>
      <xdr:spPr>
        <a:xfrm>
          <a:off x="221107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132122</xdr:rowOff>
    </xdr:from>
    <xdr:ext cx="534377" cy="259045"/>
    <xdr:sp macro="" textlink="">
      <xdr:nvSpPr>
        <xdr:cNvPr id="812" name="貸付金該当値テキスト"/>
        <xdr:cNvSpPr txBox="1"/>
      </xdr:nvSpPr>
      <xdr:spPr>
        <a:xfrm>
          <a:off x="22212300" y="95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121635</xdr:rowOff>
    </xdr:from>
    <xdr:to>
      <xdr:col>112</xdr:col>
      <xdr:colOff>38100</xdr:colOff>
      <xdr:row>57</xdr:row>
      <xdr:rowOff>51785</xdr:rowOff>
    </xdr:to>
    <xdr:sp macro="" textlink="">
      <xdr:nvSpPr>
        <xdr:cNvPr id="813" name="楕円 812"/>
        <xdr:cNvSpPr/>
      </xdr:nvSpPr>
      <xdr:spPr>
        <a:xfrm>
          <a:off x="21272500" y="97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68312</xdr:rowOff>
    </xdr:from>
    <xdr:ext cx="534377" cy="259045"/>
    <xdr:sp macro="" textlink="">
      <xdr:nvSpPr>
        <xdr:cNvPr id="814" name="テキスト ボックス 813"/>
        <xdr:cNvSpPr txBox="1"/>
      </xdr:nvSpPr>
      <xdr:spPr>
        <a:xfrm>
          <a:off x="21056111" y="94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142918</xdr:rowOff>
    </xdr:from>
    <xdr:to>
      <xdr:col>107</xdr:col>
      <xdr:colOff>101600</xdr:colOff>
      <xdr:row>56</xdr:row>
      <xdr:rowOff>73068</xdr:rowOff>
    </xdr:to>
    <xdr:sp macro="" textlink="">
      <xdr:nvSpPr>
        <xdr:cNvPr id="815" name="楕円 814"/>
        <xdr:cNvSpPr/>
      </xdr:nvSpPr>
      <xdr:spPr>
        <a:xfrm>
          <a:off x="20383500" y="95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89595</xdr:rowOff>
    </xdr:from>
    <xdr:ext cx="534377" cy="259045"/>
    <xdr:sp macro="" textlink="">
      <xdr:nvSpPr>
        <xdr:cNvPr id="816" name="テキスト ボックス 815"/>
        <xdr:cNvSpPr txBox="1"/>
      </xdr:nvSpPr>
      <xdr:spPr>
        <a:xfrm>
          <a:off x="20167111" y="93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148130</xdr:rowOff>
    </xdr:from>
    <xdr:to>
      <xdr:col>102</xdr:col>
      <xdr:colOff>165100</xdr:colOff>
      <xdr:row>56</xdr:row>
      <xdr:rowOff>78280</xdr:rowOff>
    </xdr:to>
    <xdr:sp macro="" textlink="">
      <xdr:nvSpPr>
        <xdr:cNvPr id="817" name="楕円 816"/>
        <xdr:cNvSpPr/>
      </xdr:nvSpPr>
      <xdr:spPr>
        <a:xfrm>
          <a:off x="19494500" y="95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94807</xdr:rowOff>
    </xdr:from>
    <xdr:ext cx="534377" cy="259045"/>
    <xdr:sp macro="" textlink="">
      <xdr:nvSpPr>
        <xdr:cNvPr id="818" name="テキスト ボックス 817"/>
        <xdr:cNvSpPr txBox="1"/>
      </xdr:nvSpPr>
      <xdr:spPr>
        <a:xfrm>
          <a:off x="19278111" y="9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149136</xdr:rowOff>
    </xdr:from>
    <xdr:to>
      <xdr:col>98</xdr:col>
      <xdr:colOff>38100</xdr:colOff>
      <xdr:row>56</xdr:row>
      <xdr:rowOff>79286</xdr:rowOff>
    </xdr:to>
    <xdr:sp macro="" textlink="">
      <xdr:nvSpPr>
        <xdr:cNvPr id="819" name="楕円 818"/>
        <xdr:cNvSpPr/>
      </xdr:nvSpPr>
      <xdr:spPr>
        <a:xfrm>
          <a:off x="18605500" y="95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95813</xdr:rowOff>
    </xdr:from>
    <xdr:ext cx="534377" cy="259045"/>
    <xdr:sp macro="" textlink="">
      <xdr:nvSpPr>
        <xdr:cNvPr id="820" name="テキスト ボックス 819"/>
        <xdr:cNvSpPr txBox="1"/>
      </xdr:nvSpPr>
      <xdr:spPr>
        <a:xfrm>
          <a:off x="18389111" y="93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139193</xdr:rowOff>
    </xdr:from>
    <xdr:to>
      <xdr:col>116</xdr:col>
      <xdr:colOff>63500</xdr:colOff>
      <xdr:row>77</xdr:row>
      <xdr:rowOff>163621</xdr:rowOff>
    </xdr:to>
    <xdr:cxnSp macro="">
      <xdr:nvCxnSpPr>
        <xdr:cNvPr id="852" name="直線コネクタ 851"/>
        <xdr:cNvCxnSpPr/>
      </xdr:nvCxnSpPr>
      <xdr:spPr>
        <a:xfrm flipV="1">
          <a:off x="21323300" y="13340843"/>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163621</xdr:rowOff>
    </xdr:from>
    <xdr:to>
      <xdr:col>111</xdr:col>
      <xdr:colOff>177800</xdr:colOff>
      <xdr:row>78</xdr:row>
      <xdr:rowOff>3749</xdr:rowOff>
    </xdr:to>
    <xdr:cxnSp macro="">
      <xdr:nvCxnSpPr>
        <xdr:cNvPr id="855" name="直線コネクタ 854"/>
        <xdr:cNvCxnSpPr/>
      </xdr:nvCxnSpPr>
      <xdr:spPr>
        <a:xfrm flipV="1">
          <a:off x="20434300" y="13365271"/>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3749</xdr:rowOff>
    </xdr:from>
    <xdr:to>
      <xdr:col>107</xdr:col>
      <xdr:colOff>50800</xdr:colOff>
      <xdr:row>78</xdr:row>
      <xdr:rowOff>25318</xdr:rowOff>
    </xdr:to>
    <xdr:cxnSp macro="">
      <xdr:nvCxnSpPr>
        <xdr:cNvPr id="858" name="直線コネクタ 857"/>
        <xdr:cNvCxnSpPr/>
      </xdr:nvCxnSpPr>
      <xdr:spPr>
        <a:xfrm flipV="1">
          <a:off x="19545300" y="1337684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25318</xdr:rowOff>
    </xdr:from>
    <xdr:to>
      <xdr:col>102</xdr:col>
      <xdr:colOff>114300</xdr:colOff>
      <xdr:row>78</xdr:row>
      <xdr:rowOff>61846</xdr:rowOff>
    </xdr:to>
    <xdr:cxnSp macro="">
      <xdr:nvCxnSpPr>
        <xdr:cNvPr id="861" name="直線コネクタ 860"/>
        <xdr:cNvCxnSpPr/>
      </xdr:nvCxnSpPr>
      <xdr:spPr>
        <a:xfrm flipV="1">
          <a:off x="18656300" y="13398418"/>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88393</xdr:rowOff>
    </xdr:from>
    <xdr:to>
      <xdr:col>116</xdr:col>
      <xdr:colOff>114300</xdr:colOff>
      <xdr:row>78</xdr:row>
      <xdr:rowOff>18543</xdr:rowOff>
    </xdr:to>
    <xdr:sp macro="" textlink="">
      <xdr:nvSpPr>
        <xdr:cNvPr id="871" name="楕円 870"/>
        <xdr:cNvSpPr/>
      </xdr:nvSpPr>
      <xdr:spPr>
        <a:xfrm>
          <a:off x="221107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3320</xdr:rowOff>
    </xdr:from>
    <xdr:ext cx="534377" cy="259045"/>
    <xdr:sp macro="" textlink="">
      <xdr:nvSpPr>
        <xdr:cNvPr id="872" name="繰出金該当値テキスト"/>
        <xdr:cNvSpPr txBox="1"/>
      </xdr:nvSpPr>
      <xdr:spPr>
        <a:xfrm>
          <a:off x="22212300" y="132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112821</xdr:rowOff>
    </xdr:from>
    <xdr:to>
      <xdr:col>112</xdr:col>
      <xdr:colOff>38100</xdr:colOff>
      <xdr:row>78</xdr:row>
      <xdr:rowOff>42971</xdr:rowOff>
    </xdr:to>
    <xdr:sp macro="" textlink="">
      <xdr:nvSpPr>
        <xdr:cNvPr id="873" name="楕円 872"/>
        <xdr:cNvSpPr/>
      </xdr:nvSpPr>
      <xdr:spPr>
        <a:xfrm>
          <a:off x="21272500" y="13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34098</xdr:rowOff>
    </xdr:from>
    <xdr:ext cx="534377" cy="259045"/>
    <xdr:sp macro="" textlink="">
      <xdr:nvSpPr>
        <xdr:cNvPr id="874" name="テキスト ボックス 873"/>
        <xdr:cNvSpPr txBox="1"/>
      </xdr:nvSpPr>
      <xdr:spPr>
        <a:xfrm>
          <a:off x="21056111" y="134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124399</xdr:rowOff>
    </xdr:from>
    <xdr:to>
      <xdr:col>107</xdr:col>
      <xdr:colOff>101600</xdr:colOff>
      <xdr:row>78</xdr:row>
      <xdr:rowOff>54549</xdr:rowOff>
    </xdr:to>
    <xdr:sp macro="" textlink="">
      <xdr:nvSpPr>
        <xdr:cNvPr id="875" name="楕円 874"/>
        <xdr:cNvSpPr/>
      </xdr:nvSpPr>
      <xdr:spPr>
        <a:xfrm>
          <a:off x="20383500" y="133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45676</xdr:rowOff>
    </xdr:from>
    <xdr:ext cx="534377" cy="259045"/>
    <xdr:sp macro="" textlink="">
      <xdr:nvSpPr>
        <xdr:cNvPr id="876" name="テキスト ボックス 875"/>
        <xdr:cNvSpPr txBox="1"/>
      </xdr:nvSpPr>
      <xdr:spPr>
        <a:xfrm>
          <a:off x="20167111" y="134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145968</xdr:rowOff>
    </xdr:from>
    <xdr:to>
      <xdr:col>102</xdr:col>
      <xdr:colOff>165100</xdr:colOff>
      <xdr:row>78</xdr:row>
      <xdr:rowOff>76118</xdr:rowOff>
    </xdr:to>
    <xdr:sp macro="" textlink="">
      <xdr:nvSpPr>
        <xdr:cNvPr id="877" name="楕円 876"/>
        <xdr:cNvSpPr/>
      </xdr:nvSpPr>
      <xdr:spPr>
        <a:xfrm>
          <a:off x="19494500" y="13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67245</xdr:rowOff>
    </xdr:from>
    <xdr:ext cx="534377" cy="259045"/>
    <xdr:sp macro="" textlink="">
      <xdr:nvSpPr>
        <xdr:cNvPr id="878" name="テキスト ボックス 877"/>
        <xdr:cNvSpPr txBox="1"/>
      </xdr:nvSpPr>
      <xdr:spPr>
        <a:xfrm>
          <a:off x="19278111" y="13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11046</xdr:rowOff>
    </xdr:from>
    <xdr:to>
      <xdr:col>98</xdr:col>
      <xdr:colOff>38100</xdr:colOff>
      <xdr:row>78</xdr:row>
      <xdr:rowOff>112646</xdr:rowOff>
    </xdr:to>
    <xdr:sp macro="" textlink="">
      <xdr:nvSpPr>
        <xdr:cNvPr id="879" name="楕円 878"/>
        <xdr:cNvSpPr/>
      </xdr:nvSpPr>
      <xdr:spPr>
        <a:xfrm>
          <a:off x="18605500" y="133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103773</xdr:rowOff>
    </xdr:from>
    <xdr:ext cx="534377" cy="259045"/>
    <xdr:sp macro="" textlink="">
      <xdr:nvSpPr>
        <xdr:cNvPr id="880" name="テキスト ボックス 879"/>
        <xdr:cNvSpPr txBox="1"/>
      </xdr:nvSpPr>
      <xdr:spPr>
        <a:xfrm>
          <a:off x="18389111" y="134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55,516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余で推移しており、前年に引き続き類似団体内の最小値に近い数値を維持している。これは、職員数の削減や非常勤特別職に係る報酬の見直し等、従来より人件費削減の取り組みを積極的に進めてきたことによるものであるが、職員数削減による人件費の抑制は困難となりつつあることから、組織機構の見直しや時間外手当の削減により、効率的な行政運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113,179</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の増となった。これは、浅間南麓こもろ医療センター移転新築補助金及び野岸小学校改築・解体工事等の大型普通建設事業を実施したためである。これに伴い地方債残高の上昇が不可避の状況となっている。今後の健全財政維持のため、可能な限り起債額を抑え、低金利での借入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42,648
41,959
98.55
20,143,778
19,324,285
520,242
9,860,896
18,983,529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105601</xdr:rowOff>
    </xdr:from>
    <xdr:to>
      <xdr:col>24</xdr:col>
      <xdr:colOff>63500</xdr:colOff>
      <xdr:row>36</xdr:row>
      <xdr:rowOff>111506</xdr:rowOff>
    </xdr:to>
    <xdr:cxnSp macro="">
      <xdr:nvCxnSpPr>
        <xdr:cNvPr id="61" name="直線コネクタ 60"/>
        <xdr:cNvCxnSpPr/>
      </xdr:nvCxnSpPr>
      <xdr:spPr>
        <a:xfrm flipV="1">
          <a:off x="3797300" y="6277801"/>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111506</xdr:rowOff>
    </xdr:to>
    <xdr:cxnSp macro="">
      <xdr:nvCxnSpPr>
        <xdr:cNvPr id="64" name="直線コネクタ 63"/>
        <xdr:cNvCxnSpPr/>
      </xdr:nvCxnSpPr>
      <xdr:spPr>
        <a:xfrm>
          <a:off x="2908300" y="621741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36</xdr:row>
      <xdr:rowOff>81597</xdr:rowOff>
    </xdr:to>
    <xdr:cxnSp macro="">
      <xdr:nvCxnSpPr>
        <xdr:cNvPr id="67" name="直線コネクタ 66"/>
        <xdr:cNvCxnSpPr/>
      </xdr:nvCxnSpPr>
      <xdr:spPr>
        <a:xfrm flipV="1">
          <a:off x="2019300" y="621741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68072</xdr:rowOff>
    </xdr:from>
    <xdr:to>
      <xdr:col>10</xdr:col>
      <xdr:colOff>114300</xdr:colOff>
      <xdr:row>36</xdr:row>
      <xdr:rowOff>81597</xdr:rowOff>
    </xdr:to>
    <xdr:cxnSp macro="">
      <xdr:nvCxnSpPr>
        <xdr:cNvPr id="70" name="直線コネクタ 69"/>
        <xdr:cNvCxnSpPr/>
      </xdr:nvCxnSpPr>
      <xdr:spPr>
        <a:xfrm>
          <a:off x="1130300" y="624027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54801</xdr:rowOff>
    </xdr:from>
    <xdr:to>
      <xdr:col>24</xdr:col>
      <xdr:colOff>114300</xdr:colOff>
      <xdr:row>36</xdr:row>
      <xdr:rowOff>156401</xdr:rowOff>
    </xdr:to>
    <xdr:sp macro="" textlink="">
      <xdr:nvSpPr>
        <xdr:cNvPr id="80" name="楕円 79"/>
        <xdr:cNvSpPr/>
      </xdr:nvSpPr>
      <xdr:spPr>
        <a:xfrm>
          <a:off x="45847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33228</xdr:rowOff>
    </xdr:from>
    <xdr:ext cx="469744" cy="259045"/>
    <xdr:sp macro="" textlink="">
      <xdr:nvSpPr>
        <xdr:cNvPr id="81" name="議会費該当値テキスト"/>
        <xdr:cNvSpPr txBox="1"/>
      </xdr:nvSpPr>
      <xdr:spPr>
        <a:xfrm>
          <a:off x="4686300" y="62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60706</xdr:rowOff>
    </xdr:from>
    <xdr:to>
      <xdr:col>20</xdr:col>
      <xdr:colOff>38100</xdr:colOff>
      <xdr:row>36</xdr:row>
      <xdr:rowOff>162306</xdr:rowOff>
    </xdr:to>
    <xdr:sp macro="" textlink="">
      <xdr:nvSpPr>
        <xdr:cNvPr id="82" name="楕円 81"/>
        <xdr:cNvSpPr/>
      </xdr:nvSpPr>
      <xdr:spPr>
        <a:xfrm>
          <a:off x="3746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153433</xdr:rowOff>
    </xdr:from>
    <xdr:ext cx="469744" cy="259045"/>
    <xdr:sp macro="" textlink="">
      <xdr:nvSpPr>
        <xdr:cNvPr id="83" name="テキスト ボックス 82"/>
        <xdr:cNvSpPr txBox="1"/>
      </xdr:nvSpPr>
      <xdr:spPr>
        <a:xfrm>
          <a:off x="3562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165862</xdr:rowOff>
    </xdr:from>
    <xdr:to>
      <xdr:col>15</xdr:col>
      <xdr:colOff>101600</xdr:colOff>
      <xdr:row>36</xdr:row>
      <xdr:rowOff>96012</xdr:rowOff>
    </xdr:to>
    <xdr:sp macro="" textlink="">
      <xdr:nvSpPr>
        <xdr:cNvPr id="84" name="楕円 83"/>
        <xdr:cNvSpPr/>
      </xdr:nvSpPr>
      <xdr:spPr>
        <a:xfrm>
          <a:off x="2857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85" name="テキスト ボックス 84"/>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30797</xdr:rowOff>
    </xdr:from>
    <xdr:to>
      <xdr:col>10</xdr:col>
      <xdr:colOff>165100</xdr:colOff>
      <xdr:row>36</xdr:row>
      <xdr:rowOff>132397</xdr:rowOff>
    </xdr:to>
    <xdr:sp macro="" textlink="">
      <xdr:nvSpPr>
        <xdr:cNvPr id="86" name="楕円 85"/>
        <xdr:cNvSpPr/>
      </xdr:nvSpPr>
      <xdr:spPr>
        <a:xfrm>
          <a:off x="1968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123524</xdr:rowOff>
    </xdr:from>
    <xdr:ext cx="469744" cy="259045"/>
    <xdr:sp macro="" textlink="">
      <xdr:nvSpPr>
        <xdr:cNvPr id="87" name="テキスト ボックス 86"/>
        <xdr:cNvSpPr txBox="1"/>
      </xdr:nvSpPr>
      <xdr:spPr>
        <a:xfrm>
          <a:off x="1784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17272</xdr:rowOff>
    </xdr:from>
    <xdr:to>
      <xdr:col>6</xdr:col>
      <xdr:colOff>38100</xdr:colOff>
      <xdr:row>36</xdr:row>
      <xdr:rowOff>118872</xdr:rowOff>
    </xdr:to>
    <xdr:sp macro="" textlink="">
      <xdr:nvSpPr>
        <xdr:cNvPr id="88" name="楕円 87"/>
        <xdr:cNvSpPr/>
      </xdr:nvSpPr>
      <xdr:spPr>
        <a:xfrm>
          <a:off x="1079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109999</xdr:rowOff>
    </xdr:from>
    <xdr:ext cx="469744" cy="259045"/>
    <xdr:sp macro="" textlink="">
      <xdr:nvSpPr>
        <xdr:cNvPr id="89" name="テキスト ボックス 88"/>
        <xdr:cNvSpPr txBox="1"/>
      </xdr:nvSpPr>
      <xdr:spPr>
        <a:xfrm>
          <a:off x="895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141524</xdr:rowOff>
    </xdr:from>
    <xdr:to>
      <xdr:col>24</xdr:col>
      <xdr:colOff>63500</xdr:colOff>
      <xdr:row>57</xdr:row>
      <xdr:rowOff>142997</xdr:rowOff>
    </xdr:to>
    <xdr:cxnSp macro="">
      <xdr:nvCxnSpPr>
        <xdr:cNvPr id="116" name="直線コネクタ 115"/>
        <xdr:cNvCxnSpPr/>
      </xdr:nvCxnSpPr>
      <xdr:spPr>
        <a:xfrm flipV="1">
          <a:off x="3797300" y="9914174"/>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168773</xdr:rowOff>
    </xdr:from>
    <xdr:to>
      <xdr:col>19</xdr:col>
      <xdr:colOff>177800</xdr:colOff>
      <xdr:row>57</xdr:row>
      <xdr:rowOff>142997</xdr:rowOff>
    </xdr:to>
    <xdr:cxnSp macro="">
      <xdr:nvCxnSpPr>
        <xdr:cNvPr id="119" name="直線コネクタ 118"/>
        <xdr:cNvCxnSpPr/>
      </xdr:nvCxnSpPr>
      <xdr:spPr>
        <a:xfrm>
          <a:off x="2908300" y="9769973"/>
          <a:ext cx="889000" cy="1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41681</xdr:rowOff>
    </xdr:from>
    <xdr:to>
      <xdr:col>15</xdr:col>
      <xdr:colOff>50800</xdr:colOff>
      <xdr:row>56</xdr:row>
      <xdr:rowOff>168773</xdr:rowOff>
    </xdr:to>
    <xdr:cxnSp macro="">
      <xdr:nvCxnSpPr>
        <xdr:cNvPr id="122" name="直線コネクタ 121"/>
        <xdr:cNvCxnSpPr/>
      </xdr:nvCxnSpPr>
      <xdr:spPr>
        <a:xfrm>
          <a:off x="2019300" y="9642881"/>
          <a:ext cx="88900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41681</xdr:rowOff>
    </xdr:from>
    <xdr:to>
      <xdr:col>10</xdr:col>
      <xdr:colOff>114300</xdr:colOff>
      <xdr:row>57</xdr:row>
      <xdr:rowOff>137940</xdr:rowOff>
    </xdr:to>
    <xdr:cxnSp macro="">
      <xdr:nvCxnSpPr>
        <xdr:cNvPr id="125" name="直線コネクタ 124"/>
        <xdr:cNvCxnSpPr/>
      </xdr:nvCxnSpPr>
      <xdr:spPr>
        <a:xfrm flipV="1">
          <a:off x="1130300" y="9642881"/>
          <a:ext cx="889000" cy="2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90724</xdr:rowOff>
    </xdr:from>
    <xdr:to>
      <xdr:col>24</xdr:col>
      <xdr:colOff>114300</xdr:colOff>
      <xdr:row>58</xdr:row>
      <xdr:rowOff>20874</xdr:rowOff>
    </xdr:to>
    <xdr:sp macro="" textlink="">
      <xdr:nvSpPr>
        <xdr:cNvPr id="135" name="楕円 134"/>
        <xdr:cNvSpPr/>
      </xdr:nvSpPr>
      <xdr:spPr>
        <a:xfrm>
          <a:off x="4584700" y="98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5651</xdr:rowOff>
    </xdr:from>
    <xdr:ext cx="534377" cy="259045"/>
    <xdr:sp macro="" textlink="">
      <xdr:nvSpPr>
        <xdr:cNvPr id="136" name="総務費該当値テキスト"/>
        <xdr:cNvSpPr txBox="1"/>
      </xdr:nvSpPr>
      <xdr:spPr>
        <a:xfrm>
          <a:off x="4686300" y="97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92197</xdr:rowOff>
    </xdr:from>
    <xdr:to>
      <xdr:col>20</xdr:col>
      <xdr:colOff>38100</xdr:colOff>
      <xdr:row>58</xdr:row>
      <xdr:rowOff>22347</xdr:rowOff>
    </xdr:to>
    <xdr:sp macro="" textlink="">
      <xdr:nvSpPr>
        <xdr:cNvPr id="137" name="楕円 136"/>
        <xdr:cNvSpPr/>
      </xdr:nvSpPr>
      <xdr:spPr>
        <a:xfrm>
          <a:off x="3746500" y="98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13474</xdr:rowOff>
    </xdr:from>
    <xdr:ext cx="534377" cy="259045"/>
    <xdr:sp macro="" textlink="">
      <xdr:nvSpPr>
        <xdr:cNvPr id="138" name="テキスト ボックス 137"/>
        <xdr:cNvSpPr txBox="1"/>
      </xdr:nvSpPr>
      <xdr:spPr>
        <a:xfrm>
          <a:off x="3530111" y="9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117973</xdr:rowOff>
    </xdr:from>
    <xdr:to>
      <xdr:col>15</xdr:col>
      <xdr:colOff>101600</xdr:colOff>
      <xdr:row>57</xdr:row>
      <xdr:rowOff>48123</xdr:rowOff>
    </xdr:to>
    <xdr:sp macro="" textlink="">
      <xdr:nvSpPr>
        <xdr:cNvPr id="139" name="楕円 138"/>
        <xdr:cNvSpPr/>
      </xdr:nvSpPr>
      <xdr:spPr>
        <a:xfrm>
          <a:off x="2857500" y="9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39250</xdr:rowOff>
    </xdr:from>
    <xdr:ext cx="534377" cy="259045"/>
    <xdr:sp macro="" textlink="">
      <xdr:nvSpPr>
        <xdr:cNvPr id="140" name="テキスト ボックス 139"/>
        <xdr:cNvSpPr txBox="1"/>
      </xdr:nvSpPr>
      <xdr:spPr>
        <a:xfrm>
          <a:off x="2641111" y="98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162331</xdr:rowOff>
    </xdr:from>
    <xdr:to>
      <xdr:col>10</xdr:col>
      <xdr:colOff>165100</xdr:colOff>
      <xdr:row>56</xdr:row>
      <xdr:rowOff>92481</xdr:rowOff>
    </xdr:to>
    <xdr:sp macro="" textlink="">
      <xdr:nvSpPr>
        <xdr:cNvPr id="141" name="楕円 140"/>
        <xdr:cNvSpPr/>
      </xdr:nvSpPr>
      <xdr:spPr>
        <a:xfrm>
          <a:off x="1968500" y="95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109008</xdr:rowOff>
    </xdr:from>
    <xdr:ext cx="534377" cy="259045"/>
    <xdr:sp macro="" textlink="">
      <xdr:nvSpPr>
        <xdr:cNvPr id="142" name="テキスト ボックス 141"/>
        <xdr:cNvSpPr txBox="1"/>
      </xdr:nvSpPr>
      <xdr:spPr>
        <a:xfrm>
          <a:off x="1752111" y="93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87140</xdr:rowOff>
    </xdr:from>
    <xdr:to>
      <xdr:col>6</xdr:col>
      <xdr:colOff>38100</xdr:colOff>
      <xdr:row>58</xdr:row>
      <xdr:rowOff>17290</xdr:rowOff>
    </xdr:to>
    <xdr:sp macro="" textlink="">
      <xdr:nvSpPr>
        <xdr:cNvPr id="143" name="楕円 142"/>
        <xdr:cNvSpPr/>
      </xdr:nvSpPr>
      <xdr:spPr>
        <a:xfrm>
          <a:off x="1079500" y="9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8417</xdr:rowOff>
    </xdr:from>
    <xdr:ext cx="534377" cy="259045"/>
    <xdr:sp macro="" textlink="">
      <xdr:nvSpPr>
        <xdr:cNvPr id="144" name="テキスト ボックス 143"/>
        <xdr:cNvSpPr txBox="1"/>
      </xdr:nvSpPr>
      <xdr:spPr>
        <a:xfrm>
          <a:off x="863111" y="9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88097</xdr:rowOff>
    </xdr:from>
    <xdr:to>
      <xdr:col>24</xdr:col>
      <xdr:colOff>63500</xdr:colOff>
      <xdr:row>77</xdr:row>
      <xdr:rowOff>156136</xdr:rowOff>
    </xdr:to>
    <xdr:cxnSp macro="">
      <xdr:nvCxnSpPr>
        <xdr:cNvPr id="174" name="直線コネクタ 173"/>
        <xdr:cNvCxnSpPr/>
      </xdr:nvCxnSpPr>
      <xdr:spPr>
        <a:xfrm>
          <a:off x="3797300" y="13289747"/>
          <a:ext cx="8382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88097</xdr:rowOff>
    </xdr:from>
    <xdr:to>
      <xdr:col>19</xdr:col>
      <xdr:colOff>177800</xdr:colOff>
      <xdr:row>78</xdr:row>
      <xdr:rowOff>46599</xdr:rowOff>
    </xdr:to>
    <xdr:cxnSp macro="">
      <xdr:nvCxnSpPr>
        <xdr:cNvPr id="177" name="直線コネクタ 176"/>
        <xdr:cNvCxnSpPr/>
      </xdr:nvCxnSpPr>
      <xdr:spPr>
        <a:xfrm flipV="1">
          <a:off x="2908300" y="13289747"/>
          <a:ext cx="889000" cy="1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46599</xdr:rowOff>
    </xdr:from>
    <xdr:to>
      <xdr:col>15</xdr:col>
      <xdr:colOff>50800</xdr:colOff>
      <xdr:row>78</xdr:row>
      <xdr:rowOff>55187</xdr:rowOff>
    </xdr:to>
    <xdr:cxnSp macro="">
      <xdr:nvCxnSpPr>
        <xdr:cNvPr id="180" name="直線コネクタ 179"/>
        <xdr:cNvCxnSpPr/>
      </xdr:nvCxnSpPr>
      <xdr:spPr>
        <a:xfrm flipV="1">
          <a:off x="2019300" y="13419699"/>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55187</xdr:rowOff>
    </xdr:from>
    <xdr:to>
      <xdr:col>10</xdr:col>
      <xdr:colOff>114300</xdr:colOff>
      <xdr:row>78</xdr:row>
      <xdr:rowOff>94765</xdr:rowOff>
    </xdr:to>
    <xdr:cxnSp macro="">
      <xdr:nvCxnSpPr>
        <xdr:cNvPr id="183" name="直線コネクタ 182"/>
        <xdr:cNvCxnSpPr/>
      </xdr:nvCxnSpPr>
      <xdr:spPr>
        <a:xfrm flipV="1">
          <a:off x="1130300" y="13428287"/>
          <a:ext cx="8890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105336</xdr:rowOff>
    </xdr:from>
    <xdr:to>
      <xdr:col>24</xdr:col>
      <xdr:colOff>114300</xdr:colOff>
      <xdr:row>78</xdr:row>
      <xdr:rowOff>35486</xdr:rowOff>
    </xdr:to>
    <xdr:sp macro="" textlink="">
      <xdr:nvSpPr>
        <xdr:cNvPr id="193" name="楕円 192"/>
        <xdr:cNvSpPr/>
      </xdr:nvSpPr>
      <xdr:spPr>
        <a:xfrm>
          <a:off x="45847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83763</xdr:rowOff>
    </xdr:from>
    <xdr:ext cx="599010" cy="259045"/>
    <xdr:sp macro="" textlink="">
      <xdr:nvSpPr>
        <xdr:cNvPr id="194" name="民生費該当値テキスト"/>
        <xdr:cNvSpPr txBox="1"/>
      </xdr:nvSpPr>
      <xdr:spPr>
        <a:xfrm>
          <a:off x="4686300" y="132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37297</xdr:rowOff>
    </xdr:from>
    <xdr:to>
      <xdr:col>20</xdr:col>
      <xdr:colOff>38100</xdr:colOff>
      <xdr:row>77</xdr:row>
      <xdr:rowOff>138897</xdr:rowOff>
    </xdr:to>
    <xdr:sp macro="" textlink="">
      <xdr:nvSpPr>
        <xdr:cNvPr id="195" name="楕円 194"/>
        <xdr:cNvSpPr/>
      </xdr:nvSpPr>
      <xdr:spPr>
        <a:xfrm>
          <a:off x="3746500" y="132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130024</xdr:rowOff>
    </xdr:from>
    <xdr:ext cx="599010" cy="259045"/>
    <xdr:sp macro="" textlink="">
      <xdr:nvSpPr>
        <xdr:cNvPr id="196" name="テキスト ボックス 195"/>
        <xdr:cNvSpPr txBox="1"/>
      </xdr:nvSpPr>
      <xdr:spPr>
        <a:xfrm>
          <a:off x="3497795" y="133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167249</xdr:rowOff>
    </xdr:from>
    <xdr:to>
      <xdr:col>15</xdr:col>
      <xdr:colOff>101600</xdr:colOff>
      <xdr:row>78</xdr:row>
      <xdr:rowOff>97399</xdr:rowOff>
    </xdr:to>
    <xdr:sp macro="" textlink="">
      <xdr:nvSpPr>
        <xdr:cNvPr id="197" name="楕円 196"/>
        <xdr:cNvSpPr/>
      </xdr:nvSpPr>
      <xdr:spPr>
        <a:xfrm>
          <a:off x="2857500" y="133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88526</xdr:rowOff>
    </xdr:from>
    <xdr:ext cx="599010" cy="259045"/>
    <xdr:sp macro="" textlink="">
      <xdr:nvSpPr>
        <xdr:cNvPr id="198" name="テキスト ボックス 197"/>
        <xdr:cNvSpPr txBox="1"/>
      </xdr:nvSpPr>
      <xdr:spPr>
        <a:xfrm>
          <a:off x="2608795" y="134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4387</xdr:rowOff>
    </xdr:from>
    <xdr:to>
      <xdr:col>10</xdr:col>
      <xdr:colOff>165100</xdr:colOff>
      <xdr:row>78</xdr:row>
      <xdr:rowOff>105987</xdr:rowOff>
    </xdr:to>
    <xdr:sp macro="" textlink="">
      <xdr:nvSpPr>
        <xdr:cNvPr id="199" name="楕円 198"/>
        <xdr:cNvSpPr/>
      </xdr:nvSpPr>
      <xdr:spPr>
        <a:xfrm>
          <a:off x="1968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97114</xdr:rowOff>
    </xdr:from>
    <xdr:ext cx="599010" cy="259045"/>
    <xdr:sp macro="" textlink="">
      <xdr:nvSpPr>
        <xdr:cNvPr id="200" name="テキスト ボックス 199"/>
        <xdr:cNvSpPr txBox="1"/>
      </xdr:nvSpPr>
      <xdr:spPr>
        <a:xfrm>
          <a:off x="1719795" y="1347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43965</xdr:rowOff>
    </xdr:from>
    <xdr:to>
      <xdr:col>6</xdr:col>
      <xdr:colOff>38100</xdr:colOff>
      <xdr:row>78</xdr:row>
      <xdr:rowOff>145565</xdr:rowOff>
    </xdr:to>
    <xdr:sp macro="" textlink="">
      <xdr:nvSpPr>
        <xdr:cNvPr id="201" name="楕円 200"/>
        <xdr:cNvSpPr/>
      </xdr:nvSpPr>
      <xdr:spPr>
        <a:xfrm>
          <a:off x="1079500" y="134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136692</xdr:rowOff>
    </xdr:from>
    <xdr:ext cx="599010" cy="259045"/>
    <xdr:sp macro="" textlink="">
      <xdr:nvSpPr>
        <xdr:cNvPr id="202" name="テキスト ボックス 201"/>
        <xdr:cNvSpPr txBox="1"/>
      </xdr:nvSpPr>
      <xdr:spPr>
        <a:xfrm>
          <a:off x="830795" y="135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2288</xdr:rowOff>
    </xdr:from>
    <xdr:to>
      <xdr:col>24</xdr:col>
      <xdr:colOff>63500</xdr:colOff>
      <xdr:row>97</xdr:row>
      <xdr:rowOff>110523</xdr:rowOff>
    </xdr:to>
    <xdr:cxnSp macro="">
      <xdr:nvCxnSpPr>
        <xdr:cNvPr id="231" name="直線コネクタ 230"/>
        <xdr:cNvCxnSpPr/>
      </xdr:nvCxnSpPr>
      <xdr:spPr>
        <a:xfrm flipV="1">
          <a:off x="3797300" y="16290038"/>
          <a:ext cx="838200" cy="45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99718</xdr:rowOff>
    </xdr:from>
    <xdr:to>
      <xdr:col>19</xdr:col>
      <xdr:colOff>177800</xdr:colOff>
      <xdr:row>97</xdr:row>
      <xdr:rowOff>110523</xdr:rowOff>
    </xdr:to>
    <xdr:cxnSp macro="">
      <xdr:nvCxnSpPr>
        <xdr:cNvPr id="234" name="直線コネクタ 233"/>
        <xdr:cNvCxnSpPr/>
      </xdr:nvCxnSpPr>
      <xdr:spPr>
        <a:xfrm>
          <a:off x="2908300" y="16387468"/>
          <a:ext cx="889000" cy="3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99718</xdr:rowOff>
    </xdr:from>
    <xdr:to>
      <xdr:col>15</xdr:col>
      <xdr:colOff>50800</xdr:colOff>
      <xdr:row>97</xdr:row>
      <xdr:rowOff>17323</xdr:rowOff>
    </xdr:to>
    <xdr:cxnSp macro="">
      <xdr:nvCxnSpPr>
        <xdr:cNvPr id="237" name="直線コネクタ 236"/>
        <xdr:cNvCxnSpPr/>
      </xdr:nvCxnSpPr>
      <xdr:spPr>
        <a:xfrm flipV="1">
          <a:off x="2019300" y="16387468"/>
          <a:ext cx="889000" cy="26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17323</xdr:rowOff>
    </xdr:from>
    <xdr:to>
      <xdr:col>10</xdr:col>
      <xdr:colOff>114300</xdr:colOff>
      <xdr:row>97</xdr:row>
      <xdr:rowOff>87571</xdr:rowOff>
    </xdr:to>
    <xdr:cxnSp macro="">
      <xdr:nvCxnSpPr>
        <xdr:cNvPr id="240" name="直線コネクタ 239"/>
        <xdr:cNvCxnSpPr/>
      </xdr:nvCxnSpPr>
      <xdr:spPr>
        <a:xfrm flipV="1">
          <a:off x="1130300" y="16647973"/>
          <a:ext cx="889000" cy="7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122938</xdr:rowOff>
    </xdr:from>
    <xdr:to>
      <xdr:col>24</xdr:col>
      <xdr:colOff>114300</xdr:colOff>
      <xdr:row>95</xdr:row>
      <xdr:rowOff>53088</xdr:rowOff>
    </xdr:to>
    <xdr:sp macro="" textlink="">
      <xdr:nvSpPr>
        <xdr:cNvPr id="250" name="楕円 249"/>
        <xdr:cNvSpPr/>
      </xdr:nvSpPr>
      <xdr:spPr>
        <a:xfrm>
          <a:off x="4584700" y="162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145815</xdr:rowOff>
    </xdr:from>
    <xdr:ext cx="534377" cy="259045"/>
    <xdr:sp macro="" textlink="">
      <xdr:nvSpPr>
        <xdr:cNvPr id="251" name="衛生費該当値テキスト"/>
        <xdr:cNvSpPr txBox="1"/>
      </xdr:nvSpPr>
      <xdr:spPr>
        <a:xfrm>
          <a:off x="4686300" y="160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59723</xdr:rowOff>
    </xdr:from>
    <xdr:to>
      <xdr:col>20</xdr:col>
      <xdr:colOff>38100</xdr:colOff>
      <xdr:row>97</xdr:row>
      <xdr:rowOff>161323</xdr:rowOff>
    </xdr:to>
    <xdr:sp macro="" textlink="">
      <xdr:nvSpPr>
        <xdr:cNvPr id="252" name="楕円 251"/>
        <xdr:cNvSpPr/>
      </xdr:nvSpPr>
      <xdr:spPr>
        <a:xfrm>
          <a:off x="3746500" y="166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152450</xdr:rowOff>
    </xdr:from>
    <xdr:ext cx="534377" cy="259045"/>
    <xdr:sp macro="" textlink="">
      <xdr:nvSpPr>
        <xdr:cNvPr id="253" name="テキスト ボックス 252"/>
        <xdr:cNvSpPr txBox="1"/>
      </xdr:nvSpPr>
      <xdr:spPr>
        <a:xfrm>
          <a:off x="3530111" y="167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48918</xdr:rowOff>
    </xdr:from>
    <xdr:to>
      <xdr:col>15</xdr:col>
      <xdr:colOff>101600</xdr:colOff>
      <xdr:row>95</xdr:row>
      <xdr:rowOff>150518</xdr:rowOff>
    </xdr:to>
    <xdr:sp macro="" textlink="">
      <xdr:nvSpPr>
        <xdr:cNvPr id="254" name="楕円 253"/>
        <xdr:cNvSpPr/>
      </xdr:nvSpPr>
      <xdr:spPr>
        <a:xfrm>
          <a:off x="2857500" y="163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167045</xdr:rowOff>
    </xdr:from>
    <xdr:ext cx="534377" cy="259045"/>
    <xdr:sp macro="" textlink="">
      <xdr:nvSpPr>
        <xdr:cNvPr id="255" name="テキスト ボックス 254"/>
        <xdr:cNvSpPr txBox="1"/>
      </xdr:nvSpPr>
      <xdr:spPr>
        <a:xfrm>
          <a:off x="2641111" y="161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137973</xdr:rowOff>
    </xdr:from>
    <xdr:to>
      <xdr:col>10</xdr:col>
      <xdr:colOff>165100</xdr:colOff>
      <xdr:row>97</xdr:row>
      <xdr:rowOff>68123</xdr:rowOff>
    </xdr:to>
    <xdr:sp macro="" textlink="">
      <xdr:nvSpPr>
        <xdr:cNvPr id="256" name="楕円 255"/>
        <xdr:cNvSpPr/>
      </xdr:nvSpPr>
      <xdr:spPr>
        <a:xfrm>
          <a:off x="1968500" y="165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59250</xdr:rowOff>
    </xdr:from>
    <xdr:ext cx="534377" cy="259045"/>
    <xdr:sp macro="" textlink="">
      <xdr:nvSpPr>
        <xdr:cNvPr id="257" name="テキスト ボックス 256"/>
        <xdr:cNvSpPr txBox="1"/>
      </xdr:nvSpPr>
      <xdr:spPr>
        <a:xfrm>
          <a:off x="1752111" y="166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36771</xdr:rowOff>
    </xdr:from>
    <xdr:to>
      <xdr:col>6</xdr:col>
      <xdr:colOff>38100</xdr:colOff>
      <xdr:row>97</xdr:row>
      <xdr:rowOff>138371</xdr:rowOff>
    </xdr:to>
    <xdr:sp macro="" textlink="">
      <xdr:nvSpPr>
        <xdr:cNvPr id="258" name="楕円 257"/>
        <xdr:cNvSpPr/>
      </xdr:nvSpPr>
      <xdr:spPr>
        <a:xfrm>
          <a:off x="1079500" y="166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129498</xdr:rowOff>
    </xdr:from>
    <xdr:ext cx="534377" cy="259045"/>
    <xdr:sp macro="" textlink="">
      <xdr:nvSpPr>
        <xdr:cNvPr id="259" name="テキスト ボックス 258"/>
        <xdr:cNvSpPr txBox="1"/>
      </xdr:nvSpPr>
      <xdr:spPr>
        <a:xfrm>
          <a:off x="863111" y="167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98225</xdr:rowOff>
    </xdr:from>
    <xdr:to>
      <xdr:col>55</xdr:col>
      <xdr:colOff>0</xdr:colOff>
      <xdr:row>35</xdr:row>
      <xdr:rowOff>98878</xdr:rowOff>
    </xdr:to>
    <xdr:cxnSp macro="">
      <xdr:nvCxnSpPr>
        <xdr:cNvPr id="290" name="直線コネクタ 289"/>
        <xdr:cNvCxnSpPr/>
      </xdr:nvCxnSpPr>
      <xdr:spPr>
        <a:xfrm flipV="1">
          <a:off x="9639300" y="609897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113901</xdr:rowOff>
    </xdr:from>
    <xdr:to>
      <xdr:col>50</xdr:col>
      <xdr:colOff>114300</xdr:colOff>
      <xdr:row>35</xdr:row>
      <xdr:rowOff>98878</xdr:rowOff>
    </xdr:to>
    <xdr:cxnSp macro="">
      <xdr:nvCxnSpPr>
        <xdr:cNvPr id="293" name="直線コネクタ 292"/>
        <xdr:cNvCxnSpPr/>
      </xdr:nvCxnSpPr>
      <xdr:spPr>
        <a:xfrm>
          <a:off x="8750300" y="5943201"/>
          <a:ext cx="889000" cy="1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106063</xdr:rowOff>
    </xdr:from>
    <xdr:to>
      <xdr:col>45</xdr:col>
      <xdr:colOff>177800</xdr:colOff>
      <xdr:row>34</xdr:row>
      <xdr:rowOff>113901</xdr:rowOff>
    </xdr:to>
    <xdr:cxnSp macro="">
      <xdr:nvCxnSpPr>
        <xdr:cNvPr id="296" name="直線コネクタ 295"/>
        <xdr:cNvCxnSpPr/>
      </xdr:nvCxnSpPr>
      <xdr:spPr>
        <a:xfrm>
          <a:off x="7861300" y="593536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94633</xdr:rowOff>
    </xdr:from>
    <xdr:to>
      <xdr:col>41</xdr:col>
      <xdr:colOff>50800</xdr:colOff>
      <xdr:row>34</xdr:row>
      <xdr:rowOff>106063</xdr:rowOff>
    </xdr:to>
    <xdr:cxnSp macro="">
      <xdr:nvCxnSpPr>
        <xdr:cNvPr id="299" name="直線コネクタ 298"/>
        <xdr:cNvCxnSpPr/>
      </xdr:nvCxnSpPr>
      <xdr:spPr>
        <a:xfrm>
          <a:off x="6972300" y="59239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47425</xdr:rowOff>
    </xdr:from>
    <xdr:to>
      <xdr:col>55</xdr:col>
      <xdr:colOff>50800</xdr:colOff>
      <xdr:row>35</xdr:row>
      <xdr:rowOff>149025</xdr:rowOff>
    </xdr:to>
    <xdr:sp macro="" textlink="">
      <xdr:nvSpPr>
        <xdr:cNvPr id="309" name="楕円 308"/>
        <xdr:cNvSpPr/>
      </xdr:nvSpPr>
      <xdr:spPr>
        <a:xfrm>
          <a:off x="104267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70302</xdr:rowOff>
    </xdr:from>
    <xdr:ext cx="469744" cy="259045"/>
    <xdr:sp macro="" textlink="">
      <xdr:nvSpPr>
        <xdr:cNvPr id="310" name="労働費該当値テキスト"/>
        <xdr:cNvSpPr txBox="1"/>
      </xdr:nvSpPr>
      <xdr:spPr>
        <a:xfrm>
          <a:off x="10528300" y="58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48078</xdr:rowOff>
    </xdr:from>
    <xdr:to>
      <xdr:col>50</xdr:col>
      <xdr:colOff>165100</xdr:colOff>
      <xdr:row>35</xdr:row>
      <xdr:rowOff>149678</xdr:rowOff>
    </xdr:to>
    <xdr:sp macro="" textlink="">
      <xdr:nvSpPr>
        <xdr:cNvPr id="311" name="楕円 310"/>
        <xdr:cNvSpPr/>
      </xdr:nvSpPr>
      <xdr:spPr>
        <a:xfrm>
          <a:off x="9588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166205</xdr:rowOff>
    </xdr:from>
    <xdr:ext cx="469744" cy="259045"/>
    <xdr:sp macro="" textlink="">
      <xdr:nvSpPr>
        <xdr:cNvPr id="312" name="テキスト ボックス 311"/>
        <xdr:cNvSpPr txBox="1"/>
      </xdr:nvSpPr>
      <xdr:spPr>
        <a:xfrm>
          <a:off x="940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63101</xdr:rowOff>
    </xdr:from>
    <xdr:to>
      <xdr:col>46</xdr:col>
      <xdr:colOff>38100</xdr:colOff>
      <xdr:row>34</xdr:row>
      <xdr:rowOff>164701</xdr:rowOff>
    </xdr:to>
    <xdr:sp macro="" textlink="">
      <xdr:nvSpPr>
        <xdr:cNvPr id="313" name="楕円 312"/>
        <xdr:cNvSpPr/>
      </xdr:nvSpPr>
      <xdr:spPr>
        <a:xfrm>
          <a:off x="8699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9778</xdr:rowOff>
    </xdr:from>
    <xdr:ext cx="469744" cy="259045"/>
    <xdr:sp macro="" textlink="">
      <xdr:nvSpPr>
        <xdr:cNvPr id="314" name="テキスト ボックス 313"/>
        <xdr:cNvSpPr txBox="1"/>
      </xdr:nvSpPr>
      <xdr:spPr>
        <a:xfrm>
          <a:off x="8515428"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55263</xdr:rowOff>
    </xdr:from>
    <xdr:to>
      <xdr:col>41</xdr:col>
      <xdr:colOff>101600</xdr:colOff>
      <xdr:row>34</xdr:row>
      <xdr:rowOff>156863</xdr:rowOff>
    </xdr:to>
    <xdr:sp macro="" textlink="">
      <xdr:nvSpPr>
        <xdr:cNvPr id="315" name="楕円 314"/>
        <xdr:cNvSpPr/>
      </xdr:nvSpPr>
      <xdr:spPr>
        <a:xfrm>
          <a:off x="7810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1940</xdr:rowOff>
    </xdr:from>
    <xdr:ext cx="469744" cy="259045"/>
    <xdr:sp macro="" textlink="">
      <xdr:nvSpPr>
        <xdr:cNvPr id="316" name="テキスト ボックス 315"/>
        <xdr:cNvSpPr txBox="1"/>
      </xdr:nvSpPr>
      <xdr:spPr>
        <a:xfrm>
          <a:off x="7626428"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43833</xdr:rowOff>
    </xdr:from>
    <xdr:to>
      <xdr:col>36</xdr:col>
      <xdr:colOff>165100</xdr:colOff>
      <xdr:row>34</xdr:row>
      <xdr:rowOff>145433</xdr:rowOff>
    </xdr:to>
    <xdr:sp macro="" textlink="">
      <xdr:nvSpPr>
        <xdr:cNvPr id="317" name="楕円 316"/>
        <xdr:cNvSpPr/>
      </xdr:nvSpPr>
      <xdr:spPr>
        <a:xfrm>
          <a:off x="6921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161960</xdr:rowOff>
    </xdr:from>
    <xdr:ext cx="469744" cy="259045"/>
    <xdr:sp macro="" textlink="">
      <xdr:nvSpPr>
        <xdr:cNvPr id="318" name="テキスト ボックス 317"/>
        <xdr:cNvSpPr txBox="1"/>
      </xdr:nvSpPr>
      <xdr:spPr>
        <a:xfrm>
          <a:off x="6737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124993</xdr:rowOff>
    </xdr:from>
    <xdr:to>
      <xdr:col>55</xdr:col>
      <xdr:colOff>0</xdr:colOff>
      <xdr:row>58</xdr:row>
      <xdr:rowOff>125940</xdr:rowOff>
    </xdr:to>
    <xdr:cxnSp macro="">
      <xdr:nvCxnSpPr>
        <xdr:cNvPr id="349" name="直線コネクタ 348"/>
        <xdr:cNvCxnSpPr/>
      </xdr:nvCxnSpPr>
      <xdr:spPr>
        <a:xfrm flipV="1">
          <a:off x="9639300" y="10069093"/>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89789</xdr:rowOff>
    </xdr:from>
    <xdr:to>
      <xdr:col>50</xdr:col>
      <xdr:colOff>114300</xdr:colOff>
      <xdr:row>58</xdr:row>
      <xdr:rowOff>125940</xdr:rowOff>
    </xdr:to>
    <xdr:cxnSp macro="">
      <xdr:nvCxnSpPr>
        <xdr:cNvPr id="352" name="直線コネクタ 351"/>
        <xdr:cNvCxnSpPr/>
      </xdr:nvCxnSpPr>
      <xdr:spPr>
        <a:xfrm>
          <a:off x="8750300" y="10033889"/>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60627</xdr:rowOff>
    </xdr:from>
    <xdr:to>
      <xdr:col>45</xdr:col>
      <xdr:colOff>177800</xdr:colOff>
      <xdr:row>58</xdr:row>
      <xdr:rowOff>89789</xdr:rowOff>
    </xdr:to>
    <xdr:cxnSp macro="">
      <xdr:nvCxnSpPr>
        <xdr:cNvPr id="355" name="直線コネクタ 354"/>
        <xdr:cNvCxnSpPr/>
      </xdr:nvCxnSpPr>
      <xdr:spPr>
        <a:xfrm>
          <a:off x="7861300" y="10004727"/>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60627</xdr:rowOff>
    </xdr:from>
    <xdr:to>
      <xdr:col>41</xdr:col>
      <xdr:colOff>50800</xdr:colOff>
      <xdr:row>58</xdr:row>
      <xdr:rowOff>78675</xdr:rowOff>
    </xdr:to>
    <xdr:cxnSp macro="">
      <xdr:nvCxnSpPr>
        <xdr:cNvPr id="358" name="直線コネクタ 357"/>
        <xdr:cNvCxnSpPr/>
      </xdr:nvCxnSpPr>
      <xdr:spPr>
        <a:xfrm flipV="1">
          <a:off x="6972300" y="10004727"/>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74193</xdr:rowOff>
    </xdr:from>
    <xdr:to>
      <xdr:col>55</xdr:col>
      <xdr:colOff>50800</xdr:colOff>
      <xdr:row>59</xdr:row>
      <xdr:rowOff>4343</xdr:rowOff>
    </xdr:to>
    <xdr:sp macro="" textlink="">
      <xdr:nvSpPr>
        <xdr:cNvPr id="368" name="楕円 367"/>
        <xdr:cNvSpPr/>
      </xdr:nvSpPr>
      <xdr:spPr>
        <a:xfrm>
          <a:off x="10426700" y="100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160570</xdr:rowOff>
    </xdr:from>
    <xdr:ext cx="534377" cy="259045"/>
    <xdr:sp macro="" textlink="">
      <xdr:nvSpPr>
        <xdr:cNvPr id="369" name="農林水産業費該当値テキスト"/>
        <xdr:cNvSpPr txBox="1"/>
      </xdr:nvSpPr>
      <xdr:spPr>
        <a:xfrm>
          <a:off x="10528300" y="99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75140</xdr:rowOff>
    </xdr:from>
    <xdr:to>
      <xdr:col>50</xdr:col>
      <xdr:colOff>165100</xdr:colOff>
      <xdr:row>59</xdr:row>
      <xdr:rowOff>5290</xdr:rowOff>
    </xdr:to>
    <xdr:sp macro="" textlink="">
      <xdr:nvSpPr>
        <xdr:cNvPr id="370" name="楕円 369"/>
        <xdr:cNvSpPr/>
      </xdr:nvSpPr>
      <xdr:spPr>
        <a:xfrm>
          <a:off x="9588500" y="100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167867</xdr:rowOff>
    </xdr:from>
    <xdr:ext cx="534377" cy="259045"/>
    <xdr:sp macro="" textlink="">
      <xdr:nvSpPr>
        <xdr:cNvPr id="371" name="テキスト ボックス 370"/>
        <xdr:cNvSpPr txBox="1"/>
      </xdr:nvSpPr>
      <xdr:spPr>
        <a:xfrm>
          <a:off x="9372111" y="101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38989</xdr:rowOff>
    </xdr:from>
    <xdr:to>
      <xdr:col>46</xdr:col>
      <xdr:colOff>38100</xdr:colOff>
      <xdr:row>58</xdr:row>
      <xdr:rowOff>140589</xdr:rowOff>
    </xdr:to>
    <xdr:sp macro="" textlink="">
      <xdr:nvSpPr>
        <xdr:cNvPr id="372" name="楕円 371"/>
        <xdr:cNvSpPr/>
      </xdr:nvSpPr>
      <xdr:spPr>
        <a:xfrm>
          <a:off x="8699500" y="99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131716</xdr:rowOff>
    </xdr:from>
    <xdr:ext cx="534377" cy="259045"/>
    <xdr:sp macro="" textlink="">
      <xdr:nvSpPr>
        <xdr:cNvPr id="373" name="テキスト ボックス 372"/>
        <xdr:cNvSpPr txBox="1"/>
      </xdr:nvSpPr>
      <xdr:spPr>
        <a:xfrm>
          <a:off x="8483111" y="100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9827</xdr:rowOff>
    </xdr:from>
    <xdr:to>
      <xdr:col>41</xdr:col>
      <xdr:colOff>101600</xdr:colOff>
      <xdr:row>58</xdr:row>
      <xdr:rowOff>111427</xdr:rowOff>
    </xdr:to>
    <xdr:sp macro="" textlink="">
      <xdr:nvSpPr>
        <xdr:cNvPr id="374" name="楕円 373"/>
        <xdr:cNvSpPr/>
      </xdr:nvSpPr>
      <xdr:spPr>
        <a:xfrm>
          <a:off x="7810500" y="99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102554</xdr:rowOff>
    </xdr:from>
    <xdr:ext cx="534377" cy="259045"/>
    <xdr:sp macro="" textlink="">
      <xdr:nvSpPr>
        <xdr:cNvPr id="375" name="テキスト ボックス 374"/>
        <xdr:cNvSpPr txBox="1"/>
      </xdr:nvSpPr>
      <xdr:spPr>
        <a:xfrm>
          <a:off x="7594111" y="100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27875</xdr:rowOff>
    </xdr:from>
    <xdr:to>
      <xdr:col>36</xdr:col>
      <xdr:colOff>165100</xdr:colOff>
      <xdr:row>58</xdr:row>
      <xdr:rowOff>129475</xdr:rowOff>
    </xdr:to>
    <xdr:sp macro="" textlink="">
      <xdr:nvSpPr>
        <xdr:cNvPr id="376" name="楕円 375"/>
        <xdr:cNvSpPr/>
      </xdr:nvSpPr>
      <xdr:spPr>
        <a:xfrm>
          <a:off x="6921500" y="9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120602</xdr:rowOff>
    </xdr:from>
    <xdr:ext cx="534377" cy="259045"/>
    <xdr:sp macro="" textlink="">
      <xdr:nvSpPr>
        <xdr:cNvPr id="377" name="テキスト ボックス 376"/>
        <xdr:cNvSpPr txBox="1"/>
      </xdr:nvSpPr>
      <xdr:spPr>
        <a:xfrm>
          <a:off x="6705111" y="100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50143</xdr:rowOff>
    </xdr:from>
    <xdr:to>
      <xdr:col>55</xdr:col>
      <xdr:colOff>0</xdr:colOff>
      <xdr:row>78</xdr:row>
      <xdr:rowOff>60719</xdr:rowOff>
    </xdr:to>
    <xdr:cxnSp macro="">
      <xdr:nvCxnSpPr>
        <xdr:cNvPr id="406" name="直線コネクタ 405"/>
        <xdr:cNvCxnSpPr/>
      </xdr:nvCxnSpPr>
      <xdr:spPr>
        <a:xfrm flipV="1">
          <a:off x="9639300" y="13423243"/>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23099</xdr:rowOff>
    </xdr:from>
    <xdr:to>
      <xdr:col>50</xdr:col>
      <xdr:colOff>114300</xdr:colOff>
      <xdr:row>78</xdr:row>
      <xdr:rowOff>60719</xdr:rowOff>
    </xdr:to>
    <xdr:cxnSp macro="">
      <xdr:nvCxnSpPr>
        <xdr:cNvPr id="409" name="直線コネクタ 408"/>
        <xdr:cNvCxnSpPr/>
      </xdr:nvCxnSpPr>
      <xdr:spPr>
        <a:xfrm>
          <a:off x="8750300" y="13396199"/>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17673</xdr:rowOff>
    </xdr:from>
    <xdr:to>
      <xdr:col>45</xdr:col>
      <xdr:colOff>177800</xdr:colOff>
      <xdr:row>78</xdr:row>
      <xdr:rowOff>23099</xdr:rowOff>
    </xdr:to>
    <xdr:cxnSp macro="">
      <xdr:nvCxnSpPr>
        <xdr:cNvPr id="412" name="直線コネクタ 411"/>
        <xdr:cNvCxnSpPr/>
      </xdr:nvCxnSpPr>
      <xdr:spPr>
        <a:xfrm>
          <a:off x="7861300" y="13390773"/>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9779</xdr:rowOff>
    </xdr:from>
    <xdr:to>
      <xdr:col>41</xdr:col>
      <xdr:colOff>50800</xdr:colOff>
      <xdr:row>78</xdr:row>
      <xdr:rowOff>17673</xdr:rowOff>
    </xdr:to>
    <xdr:cxnSp macro="">
      <xdr:nvCxnSpPr>
        <xdr:cNvPr id="415" name="直線コネクタ 414"/>
        <xdr:cNvCxnSpPr/>
      </xdr:nvCxnSpPr>
      <xdr:spPr>
        <a:xfrm>
          <a:off x="6972300" y="13382879"/>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170793</xdr:rowOff>
    </xdr:from>
    <xdr:to>
      <xdr:col>55</xdr:col>
      <xdr:colOff>50800</xdr:colOff>
      <xdr:row>78</xdr:row>
      <xdr:rowOff>100943</xdr:rowOff>
    </xdr:to>
    <xdr:sp macro="" textlink="">
      <xdr:nvSpPr>
        <xdr:cNvPr id="425" name="楕円 424"/>
        <xdr:cNvSpPr/>
      </xdr:nvSpPr>
      <xdr:spPr>
        <a:xfrm>
          <a:off x="104267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22220</xdr:rowOff>
    </xdr:from>
    <xdr:ext cx="534377" cy="259045"/>
    <xdr:sp macro="" textlink="">
      <xdr:nvSpPr>
        <xdr:cNvPr id="426" name="商工費該当値テキスト"/>
        <xdr:cNvSpPr txBox="1"/>
      </xdr:nvSpPr>
      <xdr:spPr>
        <a:xfrm>
          <a:off x="10528300" y="132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9919</xdr:rowOff>
    </xdr:from>
    <xdr:to>
      <xdr:col>50</xdr:col>
      <xdr:colOff>165100</xdr:colOff>
      <xdr:row>78</xdr:row>
      <xdr:rowOff>111519</xdr:rowOff>
    </xdr:to>
    <xdr:sp macro="" textlink="">
      <xdr:nvSpPr>
        <xdr:cNvPr id="427" name="楕円 426"/>
        <xdr:cNvSpPr/>
      </xdr:nvSpPr>
      <xdr:spPr>
        <a:xfrm>
          <a:off x="9588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128046</xdr:rowOff>
    </xdr:from>
    <xdr:ext cx="534377" cy="259045"/>
    <xdr:sp macro="" textlink="">
      <xdr:nvSpPr>
        <xdr:cNvPr id="428" name="テキスト ボックス 427"/>
        <xdr:cNvSpPr txBox="1"/>
      </xdr:nvSpPr>
      <xdr:spPr>
        <a:xfrm>
          <a:off x="9372111" y="131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143749</xdr:rowOff>
    </xdr:from>
    <xdr:to>
      <xdr:col>46</xdr:col>
      <xdr:colOff>38100</xdr:colOff>
      <xdr:row>78</xdr:row>
      <xdr:rowOff>73899</xdr:rowOff>
    </xdr:to>
    <xdr:sp macro="" textlink="">
      <xdr:nvSpPr>
        <xdr:cNvPr id="429" name="楕円 428"/>
        <xdr:cNvSpPr/>
      </xdr:nvSpPr>
      <xdr:spPr>
        <a:xfrm>
          <a:off x="8699500" y="133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90426</xdr:rowOff>
    </xdr:from>
    <xdr:ext cx="534377" cy="259045"/>
    <xdr:sp macro="" textlink="">
      <xdr:nvSpPr>
        <xdr:cNvPr id="430" name="テキスト ボックス 429"/>
        <xdr:cNvSpPr txBox="1"/>
      </xdr:nvSpPr>
      <xdr:spPr>
        <a:xfrm>
          <a:off x="8483111"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138323</xdr:rowOff>
    </xdr:from>
    <xdr:to>
      <xdr:col>41</xdr:col>
      <xdr:colOff>101600</xdr:colOff>
      <xdr:row>78</xdr:row>
      <xdr:rowOff>68473</xdr:rowOff>
    </xdr:to>
    <xdr:sp macro="" textlink="">
      <xdr:nvSpPr>
        <xdr:cNvPr id="431" name="楕円 430"/>
        <xdr:cNvSpPr/>
      </xdr:nvSpPr>
      <xdr:spPr>
        <a:xfrm>
          <a:off x="7810500" y="133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85000</xdr:rowOff>
    </xdr:from>
    <xdr:ext cx="534377" cy="259045"/>
    <xdr:sp macro="" textlink="">
      <xdr:nvSpPr>
        <xdr:cNvPr id="432" name="テキスト ボックス 431"/>
        <xdr:cNvSpPr txBox="1"/>
      </xdr:nvSpPr>
      <xdr:spPr>
        <a:xfrm>
          <a:off x="7594111" y="13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130429</xdr:rowOff>
    </xdr:from>
    <xdr:to>
      <xdr:col>36</xdr:col>
      <xdr:colOff>165100</xdr:colOff>
      <xdr:row>78</xdr:row>
      <xdr:rowOff>60579</xdr:rowOff>
    </xdr:to>
    <xdr:sp macro="" textlink="">
      <xdr:nvSpPr>
        <xdr:cNvPr id="433" name="楕円 432"/>
        <xdr:cNvSpPr/>
      </xdr:nvSpPr>
      <xdr:spPr>
        <a:xfrm>
          <a:off x="6921500" y="133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77106</xdr:rowOff>
    </xdr:from>
    <xdr:ext cx="534377" cy="259045"/>
    <xdr:sp macro="" textlink="">
      <xdr:nvSpPr>
        <xdr:cNvPr id="434" name="テキスト ボックス 433"/>
        <xdr:cNvSpPr txBox="1"/>
      </xdr:nvSpPr>
      <xdr:spPr>
        <a:xfrm>
          <a:off x="6705111" y="131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14732</xdr:rowOff>
    </xdr:from>
    <xdr:to>
      <xdr:col>55</xdr:col>
      <xdr:colOff>0</xdr:colOff>
      <xdr:row>97</xdr:row>
      <xdr:rowOff>63858</xdr:rowOff>
    </xdr:to>
    <xdr:cxnSp macro="">
      <xdr:nvCxnSpPr>
        <xdr:cNvPr id="463" name="直線コネクタ 462"/>
        <xdr:cNvCxnSpPr/>
      </xdr:nvCxnSpPr>
      <xdr:spPr>
        <a:xfrm>
          <a:off x="9639300" y="16645382"/>
          <a:ext cx="8382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7722</xdr:rowOff>
    </xdr:from>
    <xdr:to>
      <xdr:col>50</xdr:col>
      <xdr:colOff>114300</xdr:colOff>
      <xdr:row>97</xdr:row>
      <xdr:rowOff>14732</xdr:rowOff>
    </xdr:to>
    <xdr:cxnSp macro="">
      <xdr:nvCxnSpPr>
        <xdr:cNvPr id="466" name="直線コネクタ 465"/>
        <xdr:cNvCxnSpPr/>
      </xdr:nvCxnSpPr>
      <xdr:spPr>
        <a:xfrm>
          <a:off x="8750300" y="16638372"/>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167010</xdr:rowOff>
    </xdr:from>
    <xdr:to>
      <xdr:col>45</xdr:col>
      <xdr:colOff>177800</xdr:colOff>
      <xdr:row>97</xdr:row>
      <xdr:rowOff>7722</xdr:rowOff>
    </xdr:to>
    <xdr:cxnSp macro="">
      <xdr:nvCxnSpPr>
        <xdr:cNvPr id="469" name="直線コネクタ 468"/>
        <xdr:cNvCxnSpPr/>
      </xdr:nvCxnSpPr>
      <xdr:spPr>
        <a:xfrm>
          <a:off x="7861300" y="1662621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167010</xdr:rowOff>
    </xdr:from>
    <xdr:to>
      <xdr:col>41</xdr:col>
      <xdr:colOff>50800</xdr:colOff>
      <xdr:row>97</xdr:row>
      <xdr:rowOff>58410</xdr:rowOff>
    </xdr:to>
    <xdr:cxnSp macro="">
      <xdr:nvCxnSpPr>
        <xdr:cNvPr id="472" name="直線コネクタ 471"/>
        <xdr:cNvCxnSpPr/>
      </xdr:nvCxnSpPr>
      <xdr:spPr>
        <a:xfrm flipV="1">
          <a:off x="6972300" y="16626210"/>
          <a:ext cx="889000" cy="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13058</xdr:rowOff>
    </xdr:from>
    <xdr:to>
      <xdr:col>55</xdr:col>
      <xdr:colOff>50800</xdr:colOff>
      <xdr:row>97</xdr:row>
      <xdr:rowOff>114658</xdr:rowOff>
    </xdr:to>
    <xdr:sp macro="" textlink="">
      <xdr:nvSpPr>
        <xdr:cNvPr id="482" name="楕円 481"/>
        <xdr:cNvSpPr/>
      </xdr:nvSpPr>
      <xdr:spPr>
        <a:xfrm>
          <a:off x="104267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162935</xdr:rowOff>
    </xdr:from>
    <xdr:ext cx="534377" cy="259045"/>
    <xdr:sp macro="" textlink="">
      <xdr:nvSpPr>
        <xdr:cNvPr id="483" name="土木費該当値テキスト"/>
        <xdr:cNvSpPr txBox="1"/>
      </xdr:nvSpPr>
      <xdr:spPr>
        <a:xfrm>
          <a:off x="10528300" y="166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135382</xdr:rowOff>
    </xdr:from>
    <xdr:to>
      <xdr:col>50</xdr:col>
      <xdr:colOff>165100</xdr:colOff>
      <xdr:row>97</xdr:row>
      <xdr:rowOff>65532</xdr:rowOff>
    </xdr:to>
    <xdr:sp macro="" textlink="">
      <xdr:nvSpPr>
        <xdr:cNvPr id="484" name="楕円 483"/>
        <xdr:cNvSpPr/>
      </xdr:nvSpPr>
      <xdr:spPr>
        <a:xfrm>
          <a:off x="9588500" y="1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56659</xdr:rowOff>
    </xdr:from>
    <xdr:ext cx="534377" cy="259045"/>
    <xdr:sp macro="" textlink="">
      <xdr:nvSpPr>
        <xdr:cNvPr id="485" name="テキスト ボックス 484"/>
        <xdr:cNvSpPr txBox="1"/>
      </xdr:nvSpPr>
      <xdr:spPr>
        <a:xfrm>
          <a:off x="9372111" y="166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128372</xdr:rowOff>
    </xdr:from>
    <xdr:to>
      <xdr:col>46</xdr:col>
      <xdr:colOff>38100</xdr:colOff>
      <xdr:row>97</xdr:row>
      <xdr:rowOff>58522</xdr:rowOff>
    </xdr:to>
    <xdr:sp macro="" textlink="">
      <xdr:nvSpPr>
        <xdr:cNvPr id="486" name="楕円 485"/>
        <xdr:cNvSpPr/>
      </xdr:nvSpPr>
      <xdr:spPr>
        <a:xfrm>
          <a:off x="8699500" y="165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49649</xdr:rowOff>
    </xdr:from>
    <xdr:ext cx="534377" cy="259045"/>
    <xdr:sp macro="" textlink="">
      <xdr:nvSpPr>
        <xdr:cNvPr id="487" name="テキスト ボックス 486"/>
        <xdr:cNvSpPr txBox="1"/>
      </xdr:nvSpPr>
      <xdr:spPr>
        <a:xfrm>
          <a:off x="8483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116210</xdr:rowOff>
    </xdr:from>
    <xdr:to>
      <xdr:col>41</xdr:col>
      <xdr:colOff>101600</xdr:colOff>
      <xdr:row>97</xdr:row>
      <xdr:rowOff>46360</xdr:rowOff>
    </xdr:to>
    <xdr:sp macro="" textlink="">
      <xdr:nvSpPr>
        <xdr:cNvPr id="488" name="楕円 487"/>
        <xdr:cNvSpPr/>
      </xdr:nvSpPr>
      <xdr:spPr>
        <a:xfrm>
          <a:off x="7810500" y="16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37487</xdr:rowOff>
    </xdr:from>
    <xdr:ext cx="534377" cy="259045"/>
    <xdr:sp macro="" textlink="">
      <xdr:nvSpPr>
        <xdr:cNvPr id="489" name="テキスト ボックス 488"/>
        <xdr:cNvSpPr txBox="1"/>
      </xdr:nvSpPr>
      <xdr:spPr>
        <a:xfrm>
          <a:off x="7594111" y="166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7610</xdr:rowOff>
    </xdr:from>
    <xdr:to>
      <xdr:col>36</xdr:col>
      <xdr:colOff>165100</xdr:colOff>
      <xdr:row>97</xdr:row>
      <xdr:rowOff>109210</xdr:rowOff>
    </xdr:to>
    <xdr:sp macro="" textlink="">
      <xdr:nvSpPr>
        <xdr:cNvPr id="490" name="楕円 489"/>
        <xdr:cNvSpPr/>
      </xdr:nvSpPr>
      <xdr:spPr>
        <a:xfrm>
          <a:off x="6921500" y="166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100337</xdr:rowOff>
    </xdr:from>
    <xdr:ext cx="534377" cy="259045"/>
    <xdr:sp macro="" textlink="">
      <xdr:nvSpPr>
        <xdr:cNvPr id="491" name="テキスト ボックス 490"/>
        <xdr:cNvSpPr txBox="1"/>
      </xdr:nvSpPr>
      <xdr:spPr>
        <a:xfrm>
          <a:off x="6705111" y="167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90584</xdr:rowOff>
    </xdr:from>
    <xdr:to>
      <xdr:col>85</xdr:col>
      <xdr:colOff>127000</xdr:colOff>
      <xdr:row>38</xdr:row>
      <xdr:rowOff>77406</xdr:rowOff>
    </xdr:to>
    <xdr:cxnSp macro="">
      <xdr:nvCxnSpPr>
        <xdr:cNvPr id="522" name="直線コネクタ 521"/>
        <xdr:cNvCxnSpPr/>
      </xdr:nvCxnSpPr>
      <xdr:spPr>
        <a:xfrm>
          <a:off x="15481300" y="6434234"/>
          <a:ext cx="838200" cy="1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90584</xdr:rowOff>
    </xdr:from>
    <xdr:to>
      <xdr:col>81</xdr:col>
      <xdr:colOff>50800</xdr:colOff>
      <xdr:row>38</xdr:row>
      <xdr:rowOff>63560</xdr:rowOff>
    </xdr:to>
    <xdr:cxnSp macro="">
      <xdr:nvCxnSpPr>
        <xdr:cNvPr id="525" name="直線コネクタ 524"/>
        <xdr:cNvCxnSpPr/>
      </xdr:nvCxnSpPr>
      <xdr:spPr>
        <a:xfrm flipV="1">
          <a:off x="14592300" y="6434234"/>
          <a:ext cx="889000" cy="1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63560</xdr:rowOff>
    </xdr:from>
    <xdr:to>
      <xdr:col>76</xdr:col>
      <xdr:colOff>114300</xdr:colOff>
      <xdr:row>38</xdr:row>
      <xdr:rowOff>81162</xdr:rowOff>
    </xdr:to>
    <xdr:cxnSp macro="">
      <xdr:nvCxnSpPr>
        <xdr:cNvPr id="528" name="直線コネクタ 527"/>
        <xdr:cNvCxnSpPr/>
      </xdr:nvCxnSpPr>
      <xdr:spPr>
        <a:xfrm flipV="1">
          <a:off x="13703300" y="657866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81162</xdr:rowOff>
    </xdr:from>
    <xdr:to>
      <xdr:col>71</xdr:col>
      <xdr:colOff>177800</xdr:colOff>
      <xdr:row>38</xdr:row>
      <xdr:rowOff>94878</xdr:rowOff>
    </xdr:to>
    <xdr:cxnSp macro="">
      <xdr:nvCxnSpPr>
        <xdr:cNvPr id="531" name="直線コネクタ 530"/>
        <xdr:cNvCxnSpPr/>
      </xdr:nvCxnSpPr>
      <xdr:spPr>
        <a:xfrm flipV="1">
          <a:off x="12814300" y="65962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26606</xdr:rowOff>
    </xdr:from>
    <xdr:to>
      <xdr:col>85</xdr:col>
      <xdr:colOff>177800</xdr:colOff>
      <xdr:row>38</xdr:row>
      <xdr:rowOff>128206</xdr:rowOff>
    </xdr:to>
    <xdr:sp macro="" textlink="">
      <xdr:nvSpPr>
        <xdr:cNvPr id="541" name="楕円 540"/>
        <xdr:cNvSpPr/>
      </xdr:nvSpPr>
      <xdr:spPr>
        <a:xfrm>
          <a:off x="162687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112984</xdr:rowOff>
    </xdr:from>
    <xdr:ext cx="534377" cy="259045"/>
    <xdr:sp macro="" textlink="">
      <xdr:nvSpPr>
        <xdr:cNvPr id="542" name="消防費該当値テキスト"/>
        <xdr:cNvSpPr txBox="1"/>
      </xdr:nvSpPr>
      <xdr:spPr>
        <a:xfrm>
          <a:off x="16370300" y="64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39784</xdr:rowOff>
    </xdr:from>
    <xdr:to>
      <xdr:col>81</xdr:col>
      <xdr:colOff>101600</xdr:colOff>
      <xdr:row>37</xdr:row>
      <xdr:rowOff>141384</xdr:rowOff>
    </xdr:to>
    <xdr:sp macro="" textlink="">
      <xdr:nvSpPr>
        <xdr:cNvPr id="543" name="楕円 542"/>
        <xdr:cNvSpPr/>
      </xdr:nvSpPr>
      <xdr:spPr>
        <a:xfrm>
          <a:off x="15430500" y="63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132511</xdr:rowOff>
    </xdr:from>
    <xdr:ext cx="534377" cy="259045"/>
    <xdr:sp macro="" textlink="">
      <xdr:nvSpPr>
        <xdr:cNvPr id="544" name="テキスト ボックス 543"/>
        <xdr:cNvSpPr txBox="1"/>
      </xdr:nvSpPr>
      <xdr:spPr>
        <a:xfrm>
          <a:off x="15214111" y="64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12760</xdr:rowOff>
    </xdr:from>
    <xdr:to>
      <xdr:col>76</xdr:col>
      <xdr:colOff>165100</xdr:colOff>
      <xdr:row>38</xdr:row>
      <xdr:rowOff>114360</xdr:rowOff>
    </xdr:to>
    <xdr:sp macro="" textlink="">
      <xdr:nvSpPr>
        <xdr:cNvPr id="545" name="楕円 544"/>
        <xdr:cNvSpPr/>
      </xdr:nvSpPr>
      <xdr:spPr>
        <a:xfrm>
          <a:off x="14541500" y="65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105487</xdr:rowOff>
    </xdr:from>
    <xdr:ext cx="534377" cy="259045"/>
    <xdr:sp macro="" textlink="">
      <xdr:nvSpPr>
        <xdr:cNvPr id="546" name="テキスト ボックス 545"/>
        <xdr:cNvSpPr txBox="1"/>
      </xdr:nvSpPr>
      <xdr:spPr>
        <a:xfrm>
          <a:off x="14325111" y="66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30362</xdr:rowOff>
    </xdr:from>
    <xdr:to>
      <xdr:col>72</xdr:col>
      <xdr:colOff>38100</xdr:colOff>
      <xdr:row>38</xdr:row>
      <xdr:rowOff>131962</xdr:rowOff>
    </xdr:to>
    <xdr:sp macro="" textlink="">
      <xdr:nvSpPr>
        <xdr:cNvPr id="547" name="楕円 546"/>
        <xdr:cNvSpPr/>
      </xdr:nvSpPr>
      <xdr:spPr>
        <a:xfrm>
          <a:off x="13652500" y="6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123089</xdr:rowOff>
    </xdr:from>
    <xdr:ext cx="534377" cy="259045"/>
    <xdr:sp macro="" textlink="">
      <xdr:nvSpPr>
        <xdr:cNvPr id="548" name="テキスト ボックス 547"/>
        <xdr:cNvSpPr txBox="1"/>
      </xdr:nvSpPr>
      <xdr:spPr>
        <a:xfrm>
          <a:off x="13436111" y="66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44078</xdr:rowOff>
    </xdr:from>
    <xdr:to>
      <xdr:col>67</xdr:col>
      <xdr:colOff>101600</xdr:colOff>
      <xdr:row>38</xdr:row>
      <xdr:rowOff>145678</xdr:rowOff>
    </xdr:to>
    <xdr:sp macro="" textlink="">
      <xdr:nvSpPr>
        <xdr:cNvPr id="549" name="楕円 548"/>
        <xdr:cNvSpPr/>
      </xdr:nvSpPr>
      <xdr:spPr>
        <a:xfrm>
          <a:off x="12763500" y="6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136805</xdr:rowOff>
    </xdr:from>
    <xdr:ext cx="534377" cy="259045"/>
    <xdr:sp macro="" textlink="">
      <xdr:nvSpPr>
        <xdr:cNvPr id="550" name="テキスト ボックス 549"/>
        <xdr:cNvSpPr txBox="1"/>
      </xdr:nvSpPr>
      <xdr:spPr>
        <a:xfrm>
          <a:off x="12547111" y="66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154041</xdr:rowOff>
    </xdr:from>
    <xdr:to>
      <xdr:col>85</xdr:col>
      <xdr:colOff>127000</xdr:colOff>
      <xdr:row>57</xdr:row>
      <xdr:rowOff>111483</xdr:rowOff>
    </xdr:to>
    <xdr:cxnSp macro="">
      <xdr:nvCxnSpPr>
        <xdr:cNvPr id="579" name="直線コネクタ 578"/>
        <xdr:cNvCxnSpPr/>
      </xdr:nvCxnSpPr>
      <xdr:spPr>
        <a:xfrm flipV="1">
          <a:off x="15481300" y="9755241"/>
          <a:ext cx="8382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136614</xdr:rowOff>
    </xdr:from>
    <xdr:to>
      <xdr:col>81</xdr:col>
      <xdr:colOff>50800</xdr:colOff>
      <xdr:row>57</xdr:row>
      <xdr:rowOff>111483</xdr:rowOff>
    </xdr:to>
    <xdr:cxnSp macro="">
      <xdr:nvCxnSpPr>
        <xdr:cNvPr id="582" name="直線コネクタ 581"/>
        <xdr:cNvCxnSpPr/>
      </xdr:nvCxnSpPr>
      <xdr:spPr>
        <a:xfrm>
          <a:off x="14592300" y="9737814"/>
          <a:ext cx="889000" cy="1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136614</xdr:rowOff>
    </xdr:from>
    <xdr:to>
      <xdr:col>76</xdr:col>
      <xdr:colOff>114300</xdr:colOff>
      <xdr:row>57</xdr:row>
      <xdr:rowOff>37569</xdr:rowOff>
    </xdr:to>
    <xdr:cxnSp macro="">
      <xdr:nvCxnSpPr>
        <xdr:cNvPr id="585" name="直線コネクタ 584"/>
        <xdr:cNvCxnSpPr/>
      </xdr:nvCxnSpPr>
      <xdr:spPr>
        <a:xfrm flipV="1">
          <a:off x="13703300" y="9737814"/>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37569</xdr:rowOff>
    </xdr:from>
    <xdr:to>
      <xdr:col>71</xdr:col>
      <xdr:colOff>177800</xdr:colOff>
      <xdr:row>57</xdr:row>
      <xdr:rowOff>143144</xdr:rowOff>
    </xdr:to>
    <xdr:cxnSp macro="">
      <xdr:nvCxnSpPr>
        <xdr:cNvPr id="588" name="直線コネクタ 587"/>
        <xdr:cNvCxnSpPr/>
      </xdr:nvCxnSpPr>
      <xdr:spPr>
        <a:xfrm flipV="1">
          <a:off x="12814300" y="9810219"/>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103241</xdr:rowOff>
    </xdr:from>
    <xdr:to>
      <xdr:col>85</xdr:col>
      <xdr:colOff>177800</xdr:colOff>
      <xdr:row>57</xdr:row>
      <xdr:rowOff>33391</xdr:rowOff>
    </xdr:to>
    <xdr:sp macro="" textlink="">
      <xdr:nvSpPr>
        <xdr:cNvPr id="598" name="楕円 597"/>
        <xdr:cNvSpPr/>
      </xdr:nvSpPr>
      <xdr:spPr>
        <a:xfrm>
          <a:off x="16268700" y="97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81668</xdr:rowOff>
    </xdr:from>
    <xdr:ext cx="534377" cy="259045"/>
    <xdr:sp macro="" textlink="">
      <xdr:nvSpPr>
        <xdr:cNvPr id="599" name="教育費該当値テキスト"/>
        <xdr:cNvSpPr txBox="1"/>
      </xdr:nvSpPr>
      <xdr:spPr>
        <a:xfrm>
          <a:off x="16370300" y="96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60683</xdr:rowOff>
    </xdr:from>
    <xdr:to>
      <xdr:col>81</xdr:col>
      <xdr:colOff>101600</xdr:colOff>
      <xdr:row>57</xdr:row>
      <xdr:rowOff>162283</xdr:rowOff>
    </xdr:to>
    <xdr:sp macro="" textlink="">
      <xdr:nvSpPr>
        <xdr:cNvPr id="600" name="楕円 599"/>
        <xdr:cNvSpPr/>
      </xdr:nvSpPr>
      <xdr:spPr>
        <a:xfrm>
          <a:off x="15430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153410</xdr:rowOff>
    </xdr:from>
    <xdr:ext cx="534377" cy="259045"/>
    <xdr:sp macro="" textlink="">
      <xdr:nvSpPr>
        <xdr:cNvPr id="601" name="テキスト ボックス 600"/>
        <xdr:cNvSpPr txBox="1"/>
      </xdr:nvSpPr>
      <xdr:spPr>
        <a:xfrm>
          <a:off x="15214111" y="99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85814</xdr:rowOff>
    </xdr:from>
    <xdr:to>
      <xdr:col>76</xdr:col>
      <xdr:colOff>165100</xdr:colOff>
      <xdr:row>57</xdr:row>
      <xdr:rowOff>15964</xdr:rowOff>
    </xdr:to>
    <xdr:sp macro="" textlink="">
      <xdr:nvSpPr>
        <xdr:cNvPr id="602" name="楕円 601"/>
        <xdr:cNvSpPr/>
      </xdr:nvSpPr>
      <xdr:spPr>
        <a:xfrm>
          <a:off x="14541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7091</xdr:rowOff>
    </xdr:from>
    <xdr:ext cx="534377" cy="259045"/>
    <xdr:sp macro="" textlink="">
      <xdr:nvSpPr>
        <xdr:cNvPr id="603" name="テキスト ボックス 602"/>
        <xdr:cNvSpPr txBox="1"/>
      </xdr:nvSpPr>
      <xdr:spPr>
        <a:xfrm>
          <a:off x="14325111"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158219</xdr:rowOff>
    </xdr:from>
    <xdr:to>
      <xdr:col>72</xdr:col>
      <xdr:colOff>38100</xdr:colOff>
      <xdr:row>57</xdr:row>
      <xdr:rowOff>88369</xdr:rowOff>
    </xdr:to>
    <xdr:sp macro="" textlink="">
      <xdr:nvSpPr>
        <xdr:cNvPr id="604" name="楕円 603"/>
        <xdr:cNvSpPr/>
      </xdr:nvSpPr>
      <xdr:spPr>
        <a:xfrm>
          <a:off x="13652500" y="97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79496</xdr:rowOff>
    </xdr:from>
    <xdr:ext cx="534377" cy="259045"/>
    <xdr:sp macro="" textlink="">
      <xdr:nvSpPr>
        <xdr:cNvPr id="605" name="テキスト ボックス 604"/>
        <xdr:cNvSpPr txBox="1"/>
      </xdr:nvSpPr>
      <xdr:spPr>
        <a:xfrm>
          <a:off x="13436111" y="98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92344</xdr:rowOff>
    </xdr:from>
    <xdr:to>
      <xdr:col>67</xdr:col>
      <xdr:colOff>101600</xdr:colOff>
      <xdr:row>58</xdr:row>
      <xdr:rowOff>22494</xdr:rowOff>
    </xdr:to>
    <xdr:sp macro="" textlink="">
      <xdr:nvSpPr>
        <xdr:cNvPr id="606" name="楕円 605"/>
        <xdr:cNvSpPr/>
      </xdr:nvSpPr>
      <xdr:spPr>
        <a:xfrm>
          <a:off x="12763500" y="98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13621</xdr:rowOff>
    </xdr:from>
    <xdr:ext cx="534377" cy="259045"/>
    <xdr:sp macro="" textlink="">
      <xdr:nvSpPr>
        <xdr:cNvPr id="607" name="テキスト ボックス 606"/>
        <xdr:cNvSpPr txBox="1"/>
      </xdr:nvSpPr>
      <xdr:spPr>
        <a:xfrm>
          <a:off x="12547111" y="99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13945</xdr:rowOff>
    </xdr:from>
    <xdr:to>
      <xdr:col>85</xdr:col>
      <xdr:colOff>127000</xdr:colOff>
      <xdr:row>79</xdr:row>
      <xdr:rowOff>30480</xdr:rowOff>
    </xdr:to>
    <xdr:cxnSp macro="">
      <xdr:nvCxnSpPr>
        <xdr:cNvPr id="636" name="直線コネクタ 635"/>
        <xdr:cNvCxnSpPr/>
      </xdr:nvCxnSpPr>
      <xdr:spPr>
        <a:xfrm flipV="1">
          <a:off x="15481300" y="13558495"/>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44450</xdr:rowOff>
    </xdr:to>
    <xdr:cxnSp macro="">
      <xdr:nvCxnSpPr>
        <xdr:cNvPr id="639" name="直線コネクタ 638"/>
        <xdr:cNvCxnSpPr/>
      </xdr:nvCxnSpPr>
      <xdr:spPr>
        <a:xfrm flipV="1">
          <a:off x="14592300" y="135750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40996</xdr:rowOff>
    </xdr:from>
    <xdr:to>
      <xdr:col>76</xdr:col>
      <xdr:colOff>114300</xdr:colOff>
      <xdr:row>79</xdr:row>
      <xdr:rowOff>44450</xdr:rowOff>
    </xdr:to>
    <xdr:cxnSp macro="">
      <xdr:nvCxnSpPr>
        <xdr:cNvPr id="642" name="直線コネクタ 641"/>
        <xdr:cNvCxnSpPr/>
      </xdr:nvCxnSpPr>
      <xdr:spPr>
        <a:xfrm>
          <a:off x="13703300" y="13585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38773</xdr:rowOff>
    </xdr:from>
    <xdr:to>
      <xdr:col>71</xdr:col>
      <xdr:colOff>177800</xdr:colOff>
      <xdr:row>79</xdr:row>
      <xdr:rowOff>40996</xdr:rowOff>
    </xdr:to>
    <xdr:cxnSp macro="">
      <xdr:nvCxnSpPr>
        <xdr:cNvPr id="645" name="直線コネクタ 644"/>
        <xdr:cNvCxnSpPr/>
      </xdr:nvCxnSpPr>
      <xdr:spPr>
        <a:xfrm>
          <a:off x="12814300" y="13583323"/>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134595</xdr:rowOff>
    </xdr:from>
    <xdr:to>
      <xdr:col>85</xdr:col>
      <xdr:colOff>177800</xdr:colOff>
      <xdr:row>79</xdr:row>
      <xdr:rowOff>64745</xdr:rowOff>
    </xdr:to>
    <xdr:sp macro="" textlink="">
      <xdr:nvSpPr>
        <xdr:cNvPr id="655" name="楕円 654"/>
        <xdr:cNvSpPr/>
      </xdr:nvSpPr>
      <xdr:spPr>
        <a:xfrm>
          <a:off x="16268700" y="13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657" name="楕円 656"/>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72407</xdr:rowOff>
    </xdr:from>
    <xdr:ext cx="469744" cy="259045"/>
    <xdr:sp macro="" textlink="">
      <xdr:nvSpPr>
        <xdr:cNvPr id="658" name="テキスト ボックス 657"/>
        <xdr:cNvSpPr txBox="1"/>
      </xdr:nvSpPr>
      <xdr:spPr>
        <a:xfrm>
          <a:off x="15246428" y="136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161646</xdr:rowOff>
    </xdr:from>
    <xdr:to>
      <xdr:col>72</xdr:col>
      <xdr:colOff>38100</xdr:colOff>
      <xdr:row>79</xdr:row>
      <xdr:rowOff>91796</xdr:rowOff>
    </xdr:to>
    <xdr:sp macro="" textlink="">
      <xdr:nvSpPr>
        <xdr:cNvPr id="661" name="楕円 660"/>
        <xdr:cNvSpPr/>
      </xdr:nvSpPr>
      <xdr:spPr>
        <a:xfrm>
          <a:off x="13652500" y="135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82923</xdr:rowOff>
    </xdr:from>
    <xdr:ext cx="378565" cy="259045"/>
    <xdr:sp macro="" textlink="">
      <xdr:nvSpPr>
        <xdr:cNvPr id="662" name="テキスト ボックス 661"/>
        <xdr:cNvSpPr txBox="1"/>
      </xdr:nvSpPr>
      <xdr:spPr>
        <a:xfrm>
          <a:off x="13514017" y="136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159423</xdr:rowOff>
    </xdr:from>
    <xdr:to>
      <xdr:col>67</xdr:col>
      <xdr:colOff>101600</xdr:colOff>
      <xdr:row>79</xdr:row>
      <xdr:rowOff>89573</xdr:rowOff>
    </xdr:to>
    <xdr:sp macro="" textlink="">
      <xdr:nvSpPr>
        <xdr:cNvPr id="663" name="楕円 662"/>
        <xdr:cNvSpPr/>
      </xdr:nvSpPr>
      <xdr:spPr>
        <a:xfrm>
          <a:off x="12763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80700</xdr:rowOff>
    </xdr:from>
    <xdr:ext cx="378565" cy="259045"/>
    <xdr:sp macro="" textlink="">
      <xdr:nvSpPr>
        <xdr:cNvPr id="664" name="テキスト ボックス 663"/>
        <xdr:cNvSpPr txBox="1"/>
      </xdr:nvSpPr>
      <xdr:spPr>
        <a:xfrm>
          <a:off x="12625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68224</xdr:rowOff>
    </xdr:from>
    <xdr:to>
      <xdr:col>85</xdr:col>
      <xdr:colOff>127000</xdr:colOff>
      <xdr:row>98</xdr:row>
      <xdr:rowOff>77353</xdr:rowOff>
    </xdr:to>
    <xdr:cxnSp macro="">
      <xdr:nvCxnSpPr>
        <xdr:cNvPr id="693" name="直線コネクタ 692"/>
        <xdr:cNvCxnSpPr/>
      </xdr:nvCxnSpPr>
      <xdr:spPr>
        <a:xfrm flipV="1">
          <a:off x="15481300" y="16870324"/>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77353</xdr:rowOff>
    </xdr:from>
    <xdr:to>
      <xdr:col>81</xdr:col>
      <xdr:colOff>50800</xdr:colOff>
      <xdr:row>98</xdr:row>
      <xdr:rowOff>81052</xdr:rowOff>
    </xdr:to>
    <xdr:cxnSp macro="">
      <xdr:nvCxnSpPr>
        <xdr:cNvPr id="696" name="直線コネクタ 695"/>
        <xdr:cNvCxnSpPr/>
      </xdr:nvCxnSpPr>
      <xdr:spPr>
        <a:xfrm flipV="1">
          <a:off x="14592300" y="16879453"/>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63725</xdr:rowOff>
    </xdr:from>
    <xdr:to>
      <xdr:col>76</xdr:col>
      <xdr:colOff>114300</xdr:colOff>
      <xdr:row>98</xdr:row>
      <xdr:rowOff>81052</xdr:rowOff>
    </xdr:to>
    <xdr:cxnSp macro="">
      <xdr:nvCxnSpPr>
        <xdr:cNvPr id="699" name="直線コネクタ 698"/>
        <xdr:cNvCxnSpPr/>
      </xdr:nvCxnSpPr>
      <xdr:spPr>
        <a:xfrm>
          <a:off x="13703300" y="1686582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63725</xdr:rowOff>
    </xdr:from>
    <xdr:to>
      <xdr:col>71</xdr:col>
      <xdr:colOff>177800</xdr:colOff>
      <xdr:row>98</xdr:row>
      <xdr:rowOff>66956</xdr:rowOff>
    </xdr:to>
    <xdr:cxnSp macro="">
      <xdr:nvCxnSpPr>
        <xdr:cNvPr id="702" name="直線コネクタ 701"/>
        <xdr:cNvCxnSpPr/>
      </xdr:nvCxnSpPr>
      <xdr:spPr>
        <a:xfrm flipV="1">
          <a:off x="12814300" y="1686582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17424</xdr:rowOff>
    </xdr:from>
    <xdr:to>
      <xdr:col>85</xdr:col>
      <xdr:colOff>177800</xdr:colOff>
      <xdr:row>98</xdr:row>
      <xdr:rowOff>119024</xdr:rowOff>
    </xdr:to>
    <xdr:sp macro="" textlink="">
      <xdr:nvSpPr>
        <xdr:cNvPr id="712" name="楕円 711"/>
        <xdr:cNvSpPr/>
      </xdr:nvSpPr>
      <xdr:spPr>
        <a:xfrm>
          <a:off x="162687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103801</xdr:rowOff>
    </xdr:from>
    <xdr:ext cx="534377" cy="259045"/>
    <xdr:sp macro="" textlink="">
      <xdr:nvSpPr>
        <xdr:cNvPr id="713" name="公債費該当値テキスト"/>
        <xdr:cNvSpPr txBox="1"/>
      </xdr:nvSpPr>
      <xdr:spPr>
        <a:xfrm>
          <a:off x="16370300" y="167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26553</xdr:rowOff>
    </xdr:from>
    <xdr:to>
      <xdr:col>81</xdr:col>
      <xdr:colOff>101600</xdr:colOff>
      <xdr:row>98</xdr:row>
      <xdr:rowOff>128153</xdr:rowOff>
    </xdr:to>
    <xdr:sp macro="" textlink="">
      <xdr:nvSpPr>
        <xdr:cNvPr id="714" name="楕円 713"/>
        <xdr:cNvSpPr/>
      </xdr:nvSpPr>
      <xdr:spPr>
        <a:xfrm>
          <a:off x="15430500" y="168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119280</xdr:rowOff>
    </xdr:from>
    <xdr:ext cx="534377" cy="259045"/>
    <xdr:sp macro="" textlink="">
      <xdr:nvSpPr>
        <xdr:cNvPr id="715" name="テキスト ボックス 714"/>
        <xdr:cNvSpPr txBox="1"/>
      </xdr:nvSpPr>
      <xdr:spPr>
        <a:xfrm>
          <a:off x="15214111" y="169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30252</xdr:rowOff>
    </xdr:from>
    <xdr:to>
      <xdr:col>76</xdr:col>
      <xdr:colOff>165100</xdr:colOff>
      <xdr:row>98</xdr:row>
      <xdr:rowOff>131852</xdr:rowOff>
    </xdr:to>
    <xdr:sp macro="" textlink="">
      <xdr:nvSpPr>
        <xdr:cNvPr id="716" name="楕円 715"/>
        <xdr:cNvSpPr/>
      </xdr:nvSpPr>
      <xdr:spPr>
        <a:xfrm>
          <a:off x="14541500" y="168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122979</xdr:rowOff>
    </xdr:from>
    <xdr:ext cx="534377" cy="259045"/>
    <xdr:sp macro="" textlink="">
      <xdr:nvSpPr>
        <xdr:cNvPr id="717" name="テキスト ボックス 716"/>
        <xdr:cNvSpPr txBox="1"/>
      </xdr:nvSpPr>
      <xdr:spPr>
        <a:xfrm>
          <a:off x="14325111" y="169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12925</xdr:rowOff>
    </xdr:from>
    <xdr:to>
      <xdr:col>72</xdr:col>
      <xdr:colOff>38100</xdr:colOff>
      <xdr:row>98</xdr:row>
      <xdr:rowOff>114525</xdr:rowOff>
    </xdr:to>
    <xdr:sp macro="" textlink="">
      <xdr:nvSpPr>
        <xdr:cNvPr id="718" name="楕円 717"/>
        <xdr:cNvSpPr/>
      </xdr:nvSpPr>
      <xdr:spPr>
        <a:xfrm>
          <a:off x="13652500" y="168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105652</xdr:rowOff>
    </xdr:from>
    <xdr:ext cx="534377" cy="259045"/>
    <xdr:sp macro="" textlink="">
      <xdr:nvSpPr>
        <xdr:cNvPr id="719" name="テキスト ボックス 718"/>
        <xdr:cNvSpPr txBox="1"/>
      </xdr:nvSpPr>
      <xdr:spPr>
        <a:xfrm>
          <a:off x="13436111" y="169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16156</xdr:rowOff>
    </xdr:from>
    <xdr:to>
      <xdr:col>67</xdr:col>
      <xdr:colOff>101600</xdr:colOff>
      <xdr:row>98</xdr:row>
      <xdr:rowOff>117756</xdr:rowOff>
    </xdr:to>
    <xdr:sp macro="" textlink="">
      <xdr:nvSpPr>
        <xdr:cNvPr id="720" name="楕円 719"/>
        <xdr:cNvSpPr/>
      </xdr:nvSpPr>
      <xdr:spPr>
        <a:xfrm>
          <a:off x="12763500" y="16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108883</xdr:rowOff>
    </xdr:from>
    <xdr:ext cx="534377" cy="259045"/>
    <xdr:sp macro="" textlink="">
      <xdr:nvSpPr>
        <xdr:cNvPr id="721" name="テキスト ボックス 720"/>
        <xdr:cNvSpPr txBox="1"/>
      </xdr:nvSpPr>
      <xdr:spPr>
        <a:xfrm>
          <a:off x="12547111" y="169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130,343</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減となった。この要因として、社会福祉施設建設工事等助成事業に関する普通建設事業費が減少したことなどが挙げられる。扶助費については、資格審査の厳格化や市単独の給付制度の見直し等を進めていくことにより、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95,533</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163.0%</a:t>
          </a:r>
          <a:r>
            <a:rPr kumimoji="1" lang="ja-JP" altLang="en-US" sz="1300">
              <a:latin typeface="ＭＳ Ｐゴシック" panose="020B0600070205080204" pitchFamily="50" charset="-128"/>
              <a:ea typeface="ＭＳ Ｐゴシック" panose="020B0600070205080204" pitchFamily="50" charset="-128"/>
            </a:rPr>
            <a:t>増となった。この要因として、浅間南麓こもろ医療センター移転新築補助金により普通建設事業費が増加したことなどが挙げられる。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53,118</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増となった。この要因として、野岸小学校改築・解体工事実施により、普通建設事業費が増加したことなどが挙げられる。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2,402</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118.3%</a:t>
          </a:r>
          <a:r>
            <a:rPr kumimoji="1" lang="ja-JP" altLang="en-US" sz="1300">
              <a:latin typeface="ＭＳ Ｐゴシック" panose="020B0600070205080204" pitchFamily="50" charset="-128"/>
              <a:ea typeface="ＭＳ Ｐゴシック" panose="020B0600070205080204" pitchFamily="50" charset="-128"/>
            </a:rPr>
            <a:t>増となった。この要因として、御影用水災害復旧事業実施により、普通建設事業費が増加したことなどが挙げられる。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年度の財政調整基金残高は、災害復旧事業費の増及び大型事業等実施に伴う財源不足取り崩しにより減少し、標準財政規模は</a:t>
          </a:r>
          <a:r>
            <a:rPr kumimoji="1" lang="en-US" altLang="ja-JP" sz="1300">
              <a:latin typeface="ＭＳ ゴシック" pitchFamily="49" charset="-128"/>
              <a:ea typeface="ＭＳ ゴシック" pitchFamily="49" charset="-128"/>
            </a:rPr>
            <a:t>24.57%</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翌年度への繰越事業に伴う繰越財源増の影響により、単年度収支が伸び悩んだことから実質単年度収支が赤字となっており、今後も厳しい財政運営が見込まれる。引き続き事務事業の見直しなどによる歳出の引き締め・合理化等に努め、行財政改革を推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年以降、左記のいずれの会計においても連結実質赤字額は生じておらず、黒字幅も概ね拡大傾向にあるといえる。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引き続き行財政改革を推進し、赤字を生じさせないよう歳入歳出の適正化を図り、健全な財政運営に努める。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実施した新庁舎等整備事業に加え、浅間南麓こもろ医療センター移転新築補助金等の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年度まで実施した新庁舎等整備事業に加え、浅間南麓小諸医療センター移転新築補助金等の大型普通建設事業の影響により、将来負担比率は前年度同様高い数値となっている。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が増加傾向にある一方、大型普通建設事業等実施に伴う充当可能基金の減少が急速に進んでいることから、緊急度や住民ニーズを的確に把握した事業の選択により健全財政の運営に努め、将来負担比率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大型普通建設事業の実施等に伴い財政調整基金等を取り崩したことにより、基金全体としては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大型普通建設事業が実施される予定であるが、歳入面の柱となる市税収入において人口減少・地価の下落等により大幅な増収が見込めないため、一般財源が年々減少傾向にあり、不足する財源を基金に頼らざるを得ない財政状況となっている。その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・小諸市地域振興基金：企業立地、人口増加対策、産業振興等地域の振興に資する事業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・小諸市地域福祉基金：耐用年数を超えている老人福祉施設、保育所等の更新、改修費用及びサービス費用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・小諸市職員退職手当基金：職員退職手当対策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・学校建設準備基金：耐用年数を超えている小学校施設の更新費用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・小諸市大津秀子奨学基金：奨学資金（基金の原資となった寄付者の意向による）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・小諸市地域振興基金：農村資源活用交流施設大規模改修費等の財源として取崩したことによる減少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・小諸市地域福祉基金：寄附及び利子積立による増加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・小諸市職員退職手当基金、学校建設準備基金：利子積立による増加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・小諸市大津秀子奨学基金：貸付額の増加に伴う取崩しによる減少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公共施設の次期更新等に備え今後も引き続き積立は継続して行う予定であるが、新規の基金積立は難しい状況である。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災害復旧事業費の増加及び財源不足取崩しの増加に伴う減少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毎年度決算剰余金処分により積立を行い、急激な財源不足・災害への備えとして標準財政規模の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臨時特例債積立分の本来交付税歳入分取り崩しによる減少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当面の間は積立を行う予定はないが、標準財政規模の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％以上かつ起債残高の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％程度の積立規模を確保するよう努める。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20143778</v>
      </c>
      <c r="BO4" s="372"/>
      <c r="BP4" s="372"/>
      <c r="BQ4" s="372"/>
      <c r="BR4" s="372"/>
      <c r="BS4" s="372"/>
      <c r="BT4" s="372"/>
      <c r="BU4" s="373"/>
      <c r="BV4" s="371">
        <v>18340669</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5.3</v>
      </c>
      <c r="CU4" s="378"/>
      <c r="CV4" s="378"/>
      <c r="CW4" s="378"/>
      <c r="CX4" s="378"/>
      <c r="CY4" s="378"/>
      <c r="CZ4" s="378"/>
      <c r="DA4" s="379"/>
      <c r="DB4" s="377">
        <v>5.8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19324285</v>
      </c>
      <c r="BO5" s="409"/>
      <c r="BP5" s="409"/>
      <c r="BQ5" s="409"/>
      <c r="BR5" s="409"/>
      <c r="BS5" s="409"/>
      <c r="BT5" s="409"/>
      <c r="BU5" s="410"/>
      <c r="BV5" s="408">
        <v>17032663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89.3</v>
      </c>
      <c r="CU5" s="406"/>
      <c r="CV5" s="406"/>
      <c r="CW5" s="406"/>
      <c r="CX5" s="406"/>
      <c r="CY5" s="406"/>
      <c r="CZ5" s="406"/>
      <c r="DA5" s="407"/>
      <c r="DB5" s="405">
        <v>84.9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819493</v>
      </c>
      <c r="BO6" s="409"/>
      <c r="BP6" s="409"/>
      <c r="BQ6" s="409"/>
      <c r="BR6" s="409"/>
      <c r="BS6" s="409"/>
      <c r="BT6" s="409"/>
      <c r="BU6" s="410"/>
      <c r="BV6" s="408">
        <v>1308006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94.7</v>
      </c>
      <c r="CU6" s="446"/>
      <c r="CV6" s="446"/>
      <c r="CW6" s="446"/>
      <c r="CX6" s="446"/>
      <c r="CY6" s="446"/>
      <c r="CZ6" s="446"/>
      <c r="DA6" s="447"/>
      <c r="DB6" s="445">
        <v>89.6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299251</v>
      </c>
      <c r="BO7" s="409"/>
      <c r="BP7" s="409"/>
      <c r="BQ7" s="409"/>
      <c r="BR7" s="409"/>
      <c r="BS7" s="409"/>
      <c r="BT7" s="409"/>
      <c r="BU7" s="410"/>
      <c r="BV7" s="408">
        <v>729837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9860896</v>
      </c>
      <c r="CU7" s="409"/>
      <c r="CV7" s="409"/>
      <c r="CW7" s="409"/>
      <c r="CX7" s="409"/>
      <c r="CY7" s="409"/>
      <c r="CZ7" s="409"/>
      <c r="DA7" s="410"/>
      <c r="DB7" s="408">
        <v>9998438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520242</v>
      </c>
      <c r="BO8" s="409"/>
      <c r="BP8" s="409"/>
      <c r="BQ8" s="409"/>
      <c r="BR8" s="409"/>
      <c r="BS8" s="409"/>
      <c r="BT8" s="409"/>
      <c r="BU8" s="410"/>
      <c r="BV8" s="408">
        <v>578169</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0.57999999999999996</v>
      </c>
      <c r="CU8" s="449"/>
      <c r="CV8" s="449"/>
      <c r="CW8" s="449"/>
      <c r="CX8" s="449"/>
      <c r="CY8" s="449"/>
      <c r="CZ8" s="449"/>
      <c r="DA8" s="450"/>
      <c r="DB8" s="448">
        <v>0.56000000000000005</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42512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-57927</v>
      </c>
      <c r="BO9" s="409"/>
      <c r="BP9" s="409"/>
      <c r="BQ9" s="409"/>
      <c r="BR9" s="409"/>
      <c r="BS9" s="409"/>
      <c r="BT9" s="409"/>
      <c r="BU9" s="410"/>
      <c r="BV9" s="408">
        <v>16435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13.7</v>
      </c>
      <c r="CU9" s="406"/>
      <c r="CV9" s="406"/>
      <c r="CW9" s="406"/>
      <c r="CX9" s="406"/>
      <c r="CY9" s="406"/>
      <c r="CZ9" s="406"/>
      <c r="DA9" s="407"/>
      <c r="DB9" s="405">
        <v>12.9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43997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513</v>
      </c>
      <c r="BO10" s="409"/>
      <c r="BP10" s="409"/>
      <c r="BQ10" s="409"/>
      <c r="BR10" s="409"/>
      <c r="BS10" s="409"/>
      <c r="BT10" s="409"/>
      <c r="BU10" s="410"/>
      <c r="BV10" s="408">
        <v>700</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42648</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108</v>
      </c>
      <c r="AV12" s="441"/>
      <c r="AW12" s="441"/>
      <c r="AX12" s="441"/>
      <c r="AY12" s="442" t="s">
        <v>126</v>
      </c>
      <c r="AZ12" s="443"/>
      <c r="BA12" s="443"/>
      <c r="BB12" s="443"/>
      <c r="BC12" s="443"/>
      <c r="BD12" s="443"/>
      <c r="BE12" s="443"/>
      <c r="BF12" s="443"/>
      <c r="BG12" s="443"/>
      <c r="BH12" s="443"/>
      <c r="BI12" s="443"/>
      <c r="BJ12" s="443"/>
      <c r="BK12" s="443"/>
      <c r="BL12" s="443"/>
      <c r="BM12" s="444"/>
      <c r="BN12" s="408">
        <v>450000</v>
      </c>
      <c r="BO12" s="409"/>
      <c r="BP12" s="409"/>
      <c r="BQ12" s="409"/>
      <c r="BR12" s="409"/>
      <c r="BS12" s="409"/>
      <c r="BT12" s="409"/>
      <c r="BU12" s="410"/>
      <c r="BV12" s="408">
        <v>150000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128</v>
      </c>
      <c r="N13" s="497"/>
      <c r="O13" s="497"/>
      <c r="P13" s="497"/>
      <c r="Q13" s="498"/>
      <c r="R13" s="489">
        <v>41959</v>
      </c>
      <c r="S13" s="490"/>
      <c r="T13" s="490"/>
      <c r="U13" s="490"/>
      <c r="V13" s="491"/>
      <c r="W13" s="424" t="s">
        <v>129</v>
      </c>
      <c r="X13" s="425"/>
      <c r="Y13" s="425"/>
      <c r="Z13" s="425"/>
      <c r="AA13" s="425"/>
      <c r="AB13" s="415"/>
      <c r="AC13" s="459">
        <v>1975</v>
      </c>
      <c r="AD13" s="460"/>
      <c r="AE13" s="460"/>
      <c r="AF13" s="460"/>
      <c r="AG13" s="499"/>
      <c r="AH13" s="459">
        <v>1800</v>
      </c>
      <c r="AI13" s="460"/>
      <c r="AJ13" s="460"/>
      <c r="AK13" s="460"/>
      <c r="AL13" s="461"/>
      <c r="AM13" s="437" t="s">
        <v>130</v>
      </c>
      <c r="AN13" s="438"/>
      <c r="AO13" s="438"/>
      <c r="AP13" s="438"/>
      <c r="AQ13" s="438"/>
      <c r="AR13" s="438"/>
      <c r="AS13" s="438"/>
      <c r="AT13" s="439"/>
      <c r="AU13" s="440" t="s">
        <v>131</v>
      </c>
      <c r="AV13" s="441"/>
      <c r="AW13" s="441"/>
      <c r="AX13" s="441"/>
      <c r="AY13" s="442" t="s">
        <v>132</v>
      </c>
      <c r="AZ13" s="443"/>
      <c r="BA13" s="443"/>
      <c r="BB13" s="443"/>
      <c r="BC13" s="443"/>
      <c r="BD13" s="443"/>
      <c r="BE13" s="443"/>
      <c r="BF13" s="443"/>
      <c r="BG13" s="443"/>
      <c r="BH13" s="443"/>
      <c r="BI13" s="443"/>
      <c r="BJ13" s="443"/>
      <c r="BK13" s="443"/>
      <c r="BL13" s="443"/>
      <c r="BM13" s="444"/>
      <c r="BN13" s="408">
        <v>-507414</v>
      </c>
      <c r="BO13" s="409"/>
      <c r="BP13" s="409"/>
      <c r="BQ13" s="409"/>
      <c r="BR13" s="409"/>
      <c r="BS13" s="409"/>
      <c r="BT13" s="409"/>
      <c r="BU13" s="410"/>
      <c r="BV13" s="408">
        <v>-132865</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8.8000000000000007</v>
      </c>
      <c r="CU13" s="406"/>
      <c r="CV13" s="406"/>
      <c r="CW13" s="406"/>
      <c r="CX13" s="406"/>
      <c r="CY13" s="406"/>
      <c r="CZ13" s="406"/>
      <c r="DA13" s="407"/>
      <c r="DB13" s="405">
        <v>9.3000000000000007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42954</v>
      </c>
      <c r="S14" s="490"/>
      <c r="T14" s="490"/>
      <c r="U14" s="490"/>
      <c r="V14" s="491"/>
      <c r="W14" s="398"/>
      <c r="X14" s="399"/>
      <c r="Y14" s="399"/>
      <c r="Z14" s="399"/>
      <c r="AA14" s="399"/>
      <c r="AB14" s="388"/>
      <c r="AC14" s="492">
        <v>9.5</v>
      </c>
      <c r="AD14" s="493"/>
      <c r="AE14" s="493"/>
      <c r="AF14" s="493"/>
      <c r="AG14" s="494"/>
      <c r="AH14" s="492">
        <v>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v>38.200000000000003</v>
      </c>
      <c r="CU14" s="504"/>
      <c r="CV14" s="504"/>
      <c r="CW14" s="504"/>
      <c r="CX14" s="504"/>
      <c r="CY14" s="504"/>
      <c r="CZ14" s="504"/>
      <c r="DA14" s="505"/>
      <c r="DB14" s="503">
        <v>30.5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136</v>
      </c>
      <c r="N15" s="497"/>
      <c r="O15" s="497"/>
      <c r="P15" s="497"/>
      <c r="Q15" s="498"/>
      <c r="R15" s="489">
        <v>42314</v>
      </c>
      <c r="S15" s="490"/>
      <c r="T15" s="490"/>
      <c r="U15" s="490"/>
      <c r="V15" s="491"/>
      <c r="W15" s="424" t="s">
        <v>137</v>
      </c>
      <c r="X15" s="425"/>
      <c r="Y15" s="425"/>
      <c r="Z15" s="425"/>
      <c r="AA15" s="425"/>
      <c r="AB15" s="415"/>
      <c r="AC15" s="459">
        <v>6138</v>
      </c>
      <c r="AD15" s="460"/>
      <c r="AE15" s="460"/>
      <c r="AF15" s="460"/>
      <c r="AG15" s="499"/>
      <c r="AH15" s="459">
        <v>6167</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4831253</v>
      </c>
      <c r="BO15" s="372"/>
      <c r="BP15" s="372"/>
      <c r="BQ15" s="372"/>
      <c r="BR15" s="372"/>
      <c r="BS15" s="372"/>
      <c r="BT15" s="372"/>
      <c r="BU15" s="373"/>
      <c r="BV15" s="371">
        <v>4851213</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29.6</v>
      </c>
      <c r="AD16" s="493"/>
      <c r="AE16" s="493"/>
      <c r="AF16" s="493"/>
      <c r="AG16" s="494"/>
      <c r="AH16" s="492">
        <v>30.9</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8084784</v>
      </c>
      <c r="BO16" s="409"/>
      <c r="BP16" s="409"/>
      <c r="BQ16" s="409"/>
      <c r="BR16" s="409"/>
      <c r="BS16" s="409"/>
      <c r="BT16" s="409"/>
      <c r="BU16" s="410"/>
      <c r="BV16" s="408">
        <v>8194636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144</v>
      </c>
      <c r="S17" s="510"/>
      <c r="T17" s="510"/>
      <c r="U17" s="510"/>
      <c r="V17" s="511"/>
      <c r="W17" s="424" t="s">
        <v>145</v>
      </c>
      <c r="X17" s="425"/>
      <c r="Y17" s="425"/>
      <c r="Z17" s="425"/>
      <c r="AA17" s="425"/>
      <c r="AB17" s="415"/>
      <c r="AC17" s="459">
        <v>12626</v>
      </c>
      <c r="AD17" s="460"/>
      <c r="AE17" s="460"/>
      <c r="AF17" s="460"/>
      <c r="AG17" s="499"/>
      <c r="AH17" s="459">
        <v>12006</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6126645</v>
      </c>
      <c r="BO17" s="409"/>
      <c r="BP17" s="409"/>
      <c r="BQ17" s="409"/>
      <c r="BR17" s="409"/>
      <c r="BS17" s="409"/>
      <c r="BT17" s="409"/>
      <c r="BU17" s="410"/>
      <c r="BV17" s="408">
        <v>6144930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98.55</v>
      </c>
      <c r="M18" s="521"/>
      <c r="N18" s="521"/>
      <c r="O18" s="521"/>
      <c r="P18" s="521"/>
      <c r="Q18" s="521"/>
      <c r="R18" s="522"/>
      <c r="S18" s="522"/>
      <c r="T18" s="522"/>
      <c r="U18" s="522"/>
      <c r="V18" s="523"/>
      <c r="W18" s="426"/>
      <c r="X18" s="427"/>
      <c r="Y18" s="427"/>
      <c r="Z18" s="427"/>
      <c r="AA18" s="427"/>
      <c r="AB18" s="418"/>
      <c r="AC18" s="524">
        <v>60.9</v>
      </c>
      <c r="AD18" s="525"/>
      <c r="AE18" s="525"/>
      <c r="AF18" s="525"/>
      <c r="AG18" s="526"/>
      <c r="AH18" s="524">
        <v>60.1</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8728488</v>
      </c>
      <c r="BO18" s="409"/>
      <c r="BP18" s="409"/>
      <c r="BQ18" s="409"/>
      <c r="BR18" s="409"/>
      <c r="BS18" s="409"/>
      <c r="BT18" s="409"/>
      <c r="BU18" s="410"/>
      <c r="BV18" s="408">
        <v>8463348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431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11830807</v>
      </c>
      <c r="BO19" s="409"/>
      <c r="BP19" s="409"/>
      <c r="BQ19" s="409"/>
      <c r="BR19" s="409"/>
      <c r="BS19" s="409"/>
      <c r="BT19" s="409"/>
      <c r="BU19" s="410"/>
      <c r="BV19" s="408">
        <v>11898534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16662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18983529</v>
      </c>
      <c r="BO23" s="409"/>
      <c r="BP23" s="409"/>
      <c r="BQ23" s="409"/>
      <c r="BR23" s="409"/>
      <c r="BS23" s="409"/>
      <c r="BT23" s="409"/>
      <c r="BU23" s="410"/>
      <c r="BV23" s="408">
        <v>17489968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8930</v>
      </c>
      <c r="R24" s="460"/>
      <c r="S24" s="460"/>
      <c r="T24" s="460"/>
      <c r="U24" s="460"/>
      <c r="V24" s="499"/>
      <c r="W24" s="558"/>
      <c r="X24" s="546"/>
      <c r="Y24" s="547"/>
      <c r="Z24" s="458" t="s">
        <v>161</v>
      </c>
      <c r="AA24" s="438"/>
      <c r="AB24" s="438"/>
      <c r="AC24" s="438"/>
      <c r="AD24" s="438"/>
      <c r="AE24" s="438"/>
      <c r="AF24" s="438"/>
      <c r="AG24" s="439"/>
      <c r="AH24" s="459">
        <v>279</v>
      </c>
      <c r="AI24" s="460"/>
      <c r="AJ24" s="460"/>
      <c r="AK24" s="460"/>
      <c r="AL24" s="499"/>
      <c r="AM24" s="459">
        <v>871596</v>
      </c>
      <c r="AN24" s="460"/>
      <c r="AO24" s="460"/>
      <c r="AP24" s="460"/>
      <c r="AQ24" s="460"/>
      <c r="AR24" s="499"/>
      <c r="AS24" s="459">
        <v>3124</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11733940</v>
      </c>
      <c r="BO24" s="409"/>
      <c r="BP24" s="409"/>
      <c r="BQ24" s="409"/>
      <c r="BR24" s="409"/>
      <c r="BS24" s="409"/>
      <c r="BT24" s="409"/>
      <c r="BU24" s="410"/>
      <c r="BV24" s="408">
        <v>10373073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1</v>
      </c>
      <c r="M25" s="460"/>
      <c r="N25" s="460"/>
      <c r="O25" s="460"/>
      <c r="P25" s="499"/>
      <c r="Q25" s="459">
        <v>7270</v>
      </c>
      <c r="R25" s="460"/>
      <c r="S25" s="460"/>
      <c r="T25" s="460"/>
      <c r="U25" s="460"/>
      <c r="V25" s="499"/>
      <c r="W25" s="558"/>
      <c r="X25" s="546"/>
      <c r="Y25" s="547"/>
      <c r="Z25" s="458" t="s">
        <v>164</v>
      </c>
      <c r="AA25" s="438"/>
      <c r="AB25" s="438"/>
      <c r="AC25" s="438"/>
      <c r="AD25" s="438"/>
      <c r="AE25" s="438"/>
      <c r="AF25" s="438"/>
      <c r="AG25" s="439"/>
      <c r="AH25" s="459" t="s">
        <v>120</v>
      </c>
      <c r="AI25" s="460"/>
      <c r="AJ25" s="460"/>
      <c r="AK25" s="460"/>
      <c r="AL25" s="499"/>
      <c r="AM25" s="459" t="s">
        <v>165</v>
      </c>
      <c r="AN25" s="460"/>
      <c r="AO25" s="460"/>
      <c r="AP25" s="460"/>
      <c r="AQ25" s="460"/>
      <c r="AR25" s="499"/>
      <c r="AS25" s="459" t="s">
        <v>120</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4482027</v>
      </c>
      <c r="BO25" s="372"/>
      <c r="BP25" s="372"/>
      <c r="BQ25" s="372"/>
      <c r="BR25" s="372"/>
      <c r="BS25" s="372"/>
      <c r="BT25" s="372"/>
      <c r="BU25" s="373"/>
      <c r="BV25" s="371">
        <v>5610232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6220</v>
      </c>
      <c r="R26" s="460"/>
      <c r="S26" s="460"/>
      <c r="T26" s="460"/>
      <c r="U26" s="460"/>
      <c r="V26" s="499"/>
      <c r="W26" s="558"/>
      <c r="X26" s="546"/>
      <c r="Y26" s="547"/>
      <c r="Z26" s="458" t="s">
        <v>168</v>
      </c>
      <c r="AA26" s="568"/>
      <c r="AB26" s="568"/>
      <c r="AC26" s="568"/>
      <c r="AD26" s="568"/>
      <c r="AE26" s="568"/>
      <c r="AF26" s="568"/>
      <c r="AG26" s="569"/>
      <c r="AH26" s="459">
        <v>21</v>
      </c>
      <c r="AI26" s="460"/>
      <c r="AJ26" s="460"/>
      <c r="AK26" s="460"/>
      <c r="AL26" s="499"/>
      <c r="AM26" s="459">
        <v>70224</v>
      </c>
      <c r="AN26" s="460"/>
      <c r="AO26" s="460"/>
      <c r="AP26" s="460"/>
      <c r="AQ26" s="460"/>
      <c r="AR26" s="499"/>
      <c r="AS26" s="459">
        <v>3344</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165</v>
      </c>
      <c r="BO26" s="409"/>
      <c r="BP26" s="409"/>
      <c r="BQ26" s="409"/>
      <c r="BR26" s="409"/>
      <c r="BS26" s="409"/>
      <c r="BT26" s="409"/>
      <c r="BU26" s="410"/>
      <c r="BV26" s="408" t="s">
        <v>165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4270</v>
      </c>
      <c r="R27" s="460"/>
      <c r="S27" s="460"/>
      <c r="T27" s="460"/>
      <c r="U27" s="460"/>
      <c r="V27" s="499"/>
      <c r="W27" s="558"/>
      <c r="X27" s="546"/>
      <c r="Y27" s="547"/>
      <c r="Z27" s="458" t="s">
        <v>171</v>
      </c>
      <c r="AA27" s="438"/>
      <c r="AB27" s="438"/>
      <c r="AC27" s="438"/>
      <c r="AD27" s="438"/>
      <c r="AE27" s="438"/>
      <c r="AF27" s="438"/>
      <c r="AG27" s="439"/>
      <c r="AH27" s="459" t="s">
        <v>165</v>
      </c>
      <c r="AI27" s="460"/>
      <c r="AJ27" s="460"/>
      <c r="AK27" s="460"/>
      <c r="AL27" s="499"/>
      <c r="AM27" s="459" t="s">
        <v>165</v>
      </c>
      <c r="AN27" s="460"/>
      <c r="AO27" s="460"/>
      <c r="AP27" s="460"/>
      <c r="AQ27" s="460"/>
      <c r="AR27" s="499"/>
      <c r="AS27" s="459" t="s">
        <v>120</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v>598332</v>
      </c>
      <c r="BO27" s="582"/>
      <c r="BP27" s="582"/>
      <c r="BQ27" s="582"/>
      <c r="BR27" s="582"/>
      <c r="BS27" s="582"/>
      <c r="BT27" s="582"/>
      <c r="BU27" s="583"/>
      <c r="BV27" s="581">
        <v>598332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3540</v>
      </c>
      <c r="R28" s="460"/>
      <c r="S28" s="460"/>
      <c r="T28" s="460"/>
      <c r="U28" s="460"/>
      <c r="V28" s="499"/>
      <c r="W28" s="558"/>
      <c r="X28" s="546"/>
      <c r="Y28" s="547"/>
      <c r="Z28" s="458" t="s">
        <v>174</v>
      </c>
      <c r="AA28" s="438"/>
      <c r="AB28" s="438"/>
      <c r="AC28" s="438"/>
      <c r="AD28" s="438"/>
      <c r="AE28" s="438"/>
      <c r="AF28" s="438"/>
      <c r="AG28" s="439"/>
      <c r="AH28" s="459">
        <v>4</v>
      </c>
      <c r="AI28" s="460"/>
      <c r="AJ28" s="460"/>
      <c r="AK28" s="460"/>
      <c r="AL28" s="499"/>
      <c r="AM28" s="459">
        <v>8368</v>
      </c>
      <c r="AN28" s="460"/>
      <c r="AO28" s="460"/>
      <c r="AP28" s="460"/>
      <c r="AQ28" s="460"/>
      <c r="AR28" s="499"/>
      <c r="AS28" s="459">
        <v>2092</v>
      </c>
      <c r="AT28" s="460"/>
      <c r="AU28" s="460"/>
      <c r="AV28" s="460"/>
      <c r="AW28" s="460"/>
      <c r="AX28" s="461"/>
      <c r="AY28" s="584" t="s">
        <v>175</v>
      </c>
      <c r="AZ28" s="585"/>
      <c r="BA28" s="585"/>
      <c r="BB28" s="586"/>
      <c r="BC28" s="368" t="s">
        <v>41</v>
      </c>
      <c r="BD28" s="369"/>
      <c r="BE28" s="369"/>
      <c r="BF28" s="369"/>
      <c r="BG28" s="369"/>
      <c r="BH28" s="369"/>
      <c r="BI28" s="369"/>
      <c r="BJ28" s="369"/>
      <c r="BK28" s="369"/>
      <c r="BL28" s="369"/>
      <c r="BM28" s="370"/>
      <c r="BN28" s="371">
        <v>2423257</v>
      </c>
      <c r="BO28" s="372"/>
      <c r="BP28" s="372"/>
      <c r="BQ28" s="372"/>
      <c r="BR28" s="372"/>
      <c r="BS28" s="372"/>
      <c r="BT28" s="372"/>
      <c r="BU28" s="373"/>
      <c r="BV28" s="371">
        <v>2612744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176</v>
      </c>
      <c r="F29" s="438"/>
      <c r="G29" s="438"/>
      <c r="H29" s="438"/>
      <c r="I29" s="438"/>
      <c r="J29" s="438"/>
      <c r="K29" s="439"/>
      <c r="L29" s="459">
        <v>17</v>
      </c>
      <c r="M29" s="460"/>
      <c r="N29" s="460"/>
      <c r="O29" s="460"/>
      <c r="P29" s="499"/>
      <c r="Q29" s="459">
        <v>3330</v>
      </c>
      <c r="R29" s="460"/>
      <c r="S29" s="460"/>
      <c r="T29" s="460"/>
      <c r="U29" s="460"/>
      <c r="V29" s="499"/>
      <c r="W29" s="559"/>
      <c r="X29" s="560"/>
      <c r="Y29" s="561"/>
      <c r="Z29" s="458" t="s">
        <v>177</v>
      </c>
      <c r="AA29" s="438"/>
      <c r="AB29" s="438"/>
      <c r="AC29" s="438"/>
      <c r="AD29" s="438"/>
      <c r="AE29" s="438"/>
      <c r="AF29" s="438"/>
      <c r="AG29" s="439"/>
      <c r="AH29" s="459">
        <v>283</v>
      </c>
      <c r="AI29" s="460"/>
      <c r="AJ29" s="460"/>
      <c r="AK29" s="460"/>
      <c r="AL29" s="499"/>
      <c r="AM29" s="459">
        <v>879964</v>
      </c>
      <c r="AN29" s="460"/>
      <c r="AO29" s="460"/>
      <c r="AP29" s="460"/>
      <c r="AQ29" s="460"/>
      <c r="AR29" s="499"/>
      <c r="AS29" s="459">
        <v>3109</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1417990</v>
      </c>
      <c r="BO29" s="409"/>
      <c r="BP29" s="409"/>
      <c r="BQ29" s="409"/>
      <c r="BR29" s="409"/>
      <c r="BS29" s="409"/>
      <c r="BT29" s="409"/>
      <c r="BU29" s="410"/>
      <c r="BV29" s="408">
        <v>1425002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98.5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3036239</v>
      </c>
      <c r="BO30" s="582"/>
      <c r="BP30" s="582"/>
      <c r="BQ30" s="582"/>
      <c r="BR30" s="582"/>
      <c r="BS30" s="582"/>
      <c r="BT30" s="582"/>
      <c r="BU30" s="583"/>
      <c r="BV30" s="581">
        <v>3309754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188</v>
      </c>
      <c r="V33" s="432"/>
      <c r="W33" s="397" t="s">
        <v>187</v>
      </c>
      <c r="X33" s="397"/>
      <c r="Y33" s="397"/>
      <c r="Z33" s="397"/>
      <c r="AA33" s="397"/>
      <c r="AB33" s="397"/>
      <c r="AC33" s="397"/>
      <c r="AD33" s="397"/>
      <c r="AE33" s="397"/>
      <c r="AF33" s="397"/>
      <c r="AG33" s="397"/>
      <c r="AH33" s="397"/>
      <c r="AI33" s="397"/>
      <c r="AJ33" s="397"/>
      <c r="AK33" s="397"/>
      <c r="AL33" s="195"/>
      <c r="AM33" s="432" t="s">
        <v>189</v>
      </c>
      <c r="AN33" s="432"/>
      <c r="AO33" s="397" t="s">
        <v>187</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6</v>
      </c>
      <c r="V34" s="594"/>
      <c r="W34" s="595" t="str">
        <f>IF('各会計、関係団体の財政状況及び健全化判断比率'!B28="","",'各会計、関係団体の財政状況及び健全化判断比率'!B28)</f>
        <v>小諸市国民健康保険事業特別会計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IF('各会計、関係団体の財政状況及び健全化判断比率'!B31="","",'各会計、関係団体の財政状況及び健全化判断比率'!B31)</f>
        <v>小諸市水道事業会計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IF('各会計、関係団体の財政状況及び健全化判断比率'!B33="","",'各会計、関係団体の財政状況及び健全化判断比率'!B33)</f>
        <v>小諸市農業集落排水事業特別会計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佐久広域連合（一般会計）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小諸市土地開発公社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小諸市等公平委員会特別会計</v>
      </c>
      <c r="F35" s="595"/>
      <c r="G35" s="595"/>
      <c r="H35" s="595"/>
      <c r="I35" s="595"/>
      <c r="J35" s="595"/>
      <c r="K35" s="595"/>
      <c r="L35" s="595"/>
      <c r="M35" s="595"/>
      <c r="N35" s="595"/>
      <c r="O35" s="595"/>
      <c r="P35" s="595"/>
      <c r="Q35" s="595"/>
      <c r="R35" s="595"/>
      <c r="S35" s="595"/>
      <c r="T35" s="193"/>
      <c r="U35" s="594">
        <f>IF(W35="","",U34+1)</f>
        <v>7</v>
      </c>
      <c r="V35" s="594"/>
      <c r="W35" s="595" t="str">
        <f>IF('各会計、関係団体の財政状況及び健全化判断比率'!B29="","",'各会計、関係団体の財政状況及び健全化判断比率'!B29)</f>
        <v>小諸市後期高齢者医療特別会計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IF('各会計、関係団体の財政状況及び健全化判断比率'!B32="","",'各会計、関係団体の財政状況及び健全化判断比率'!B32)</f>
        <v>小諸市公共下水道事業会計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IF('各会計、関係団体の財政状況及び健全化判断比率'!B34="","",'各会計、関係団体の財政状況及び健全化判断比率'!B34)</f>
        <v>小諸公園事業特別会計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佐久広域連合（消防特別会計）</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こもろ観光局</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小諸市奨学資金特別会計</v>
      </c>
      <c r="F36" s="595"/>
      <c r="G36" s="595"/>
      <c r="H36" s="595"/>
      <c r="I36" s="595"/>
      <c r="J36" s="595"/>
      <c r="K36" s="595"/>
      <c r="L36" s="595"/>
      <c r="M36" s="595"/>
      <c r="N36" s="595"/>
      <c r="O36" s="595"/>
      <c r="P36" s="595"/>
      <c r="Q36" s="595"/>
      <c r="R36" s="595"/>
      <c r="S36" s="595"/>
      <c r="T36" s="193"/>
      <c r="U36" s="594">
        <f t="shared" ref="U36:U43" si="4">IF(W36="","",U35+1)</f>
        <v>8</v>
      </c>
      <c r="V36" s="594"/>
      <c r="W36" s="595" t="str">
        <f>IF('各会計、関係団体の財政状況及び健全化判断比率'!B30="","",'各会計、関係団体の財政状況及び健全化判断比率'!B30)</f>
        <v>小諸市介護保険事業特別会計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佐久広域連合（養護老人ホーム特別会計）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小諸市住宅新築資金等貸付事業特別会計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佐久広域連合（特別養護老人ホーム特別会計）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小諸市野生鳥獣商品化施設運営事業特別会計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佐久広域連合（救護施設特別会計）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佐久広域連合（食肉流通センター特別会計）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浅麓環境施設組合（一般会計）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浅麓水道企業団（水道事業会計）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長野県市町村自治振興組合（一般会計）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22</v>
      </c>
      <c r="BX43" s="594"/>
      <c r="BY43" s="595" t="str">
        <f>IF('各会計、関係団体の財政状況及び健全化判断比率'!B77="","",'各会計、関係団体の財政状況及び健全化判断比率'!B77)</f>
        <v>長野県後期高齢者医療広域連合（一般会計）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SWVV+qa+dWn/1cYCpFVm+vjiyit4Lzc8nNlXFkrZ4VpXEXvv/hF5hwFgSYZduxUWFMjGG5jYR0sONgW2eDWqkQ==" saltValue="lDCIBx10pnNErleIulqE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5132347</v>
      </c>
      <c r="S5" s="611"/>
      <c r="T5" s="611"/>
      <c r="U5" s="611"/>
      <c r="V5" s="611"/>
      <c r="W5" s="611"/>
      <c r="X5" s="611"/>
      <c r="Y5" s="612"/>
      <c r="Z5" s="613">
        <v>25.5</v>
      </c>
      <c r="AA5" s="613"/>
      <c r="AB5" s="613"/>
      <c r="AC5" s="613"/>
      <c r="AD5" s="614">
        <v>4866790</v>
      </c>
      <c r="AE5" s="614"/>
      <c r="AF5" s="614"/>
      <c r="AG5" s="614"/>
      <c r="AH5" s="614"/>
      <c r="AI5" s="614"/>
      <c r="AJ5" s="614"/>
      <c r="AK5" s="614"/>
      <c r="AL5" s="615">
        <v>52.8</v>
      </c>
      <c r="AM5" s="616"/>
      <c r="AN5" s="616"/>
      <c r="AO5" s="617"/>
      <c r="AP5" s="607" t="s">
        <v>218</v>
      </c>
      <c r="AQ5" s="608"/>
      <c r="AR5" s="608"/>
      <c r="AS5" s="608"/>
      <c r="AT5" s="608"/>
      <c r="AU5" s="608"/>
      <c r="AV5" s="608"/>
      <c r="AW5" s="608"/>
      <c r="AX5" s="608"/>
      <c r="AY5" s="608"/>
      <c r="AZ5" s="608"/>
      <c r="BA5" s="608"/>
      <c r="BB5" s="608"/>
      <c r="BC5" s="608"/>
      <c r="BD5" s="608"/>
      <c r="BE5" s="608"/>
      <c r="BF5" s="609"/>
      <c r="BG5" s="621">
        <v>4820465</v>
      </c>
      <c r="BH5" s="622"/>
      <c r="BI5" s="622"/>
      <c r="BJ5" s="622"/>
      <c r="BK5" s="622"/>
      <c r="BL5" s="622"/>
      <c r="BM5" s="622"/>
      <c r="BN5" s="623"/>
      <c r="BO5" s="624">
        <v>93.9</v>
      </c>
      <c r="BP5" s="624"/>
      <c r="BQ5" s="624"/>
      <c r="BR5" s="624"/>
      <c r="BS5" s="625">
        <v>39169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219379</v>
      </c>
      <c r="S6" s="622"/>
      <c r="T6" s="622"/>
      <c r="U6" s="622"/>
      <c r="V6" s="622"/>
      <c r="W6" s="622"/>
      <c r="X6" s="622"/>
      <c r="Y6" s="623"/>
      <c r="Z6" s="624">
        <v>1.1000000000000001</v>
      </c>
      <c r="AA6" s="624"/>
      <c r="AB6" s="624"/>
      <c r="AC6" s="624"/>
      <c r="AD6" s="625">
        <v>219379</v>
      </c>
      <c r="AE6" s="625"/>
      <c r="AF6" s="625"/>
      <c r="AG6" s="625"/>
      <c r="AH6" s="625"/>
      <c r="AI6" s="625"/>
      <c r="AJ6" s="625"/>
      <c r="AK6" s="625"/>
      <c r="AL6" s="626">
        <v>2.4</v>
      </c>
      <c r="AM6" s="627"/>
      <c r="AN6" s="627"/>
      <c r="AO6" s="628"/>
      <c r="AP6" s="618" t="s">
        <v>223</v>
      </c>
      <c r="AQ6" s="619"/>
      <c r="AR6" s="619"/>
      <c r="AS6" s="619"/>
      <c r="AT6" s="619"/>
      <c r="AU6" s="619"/>
      <c r="AV6" s="619"/>
      <c r="AW6" s="619"/>
      <c r="AX6" s="619"/>
      <c r="AY6" s="619"/>
      <c r="AZ6" s="619"/>
      <c r="BA6" s="619"/>
      <c r="BB6" s="619"/>
      <c r="BC6" s="619"/>
      <c r="BD6" s="619"/>
      <c r="BE6" s="619"/>
      <c r="BF6" s="620"/>
      <c r="BG6" s="621">
        <v>4820465</v>
      </c>
      <c r="BH6" s="622"/>
      <c r="BI6" s="622"/>
      <c r="BJ6" s="622"/>
      <c r="BK6" s="622"/>
      <c r="BL6" s="622"/>
      <c r="BM6" s="622"/>
      <c r="BN6" s="623"/>
      <c r="BO6" s="624">
        <v>93.9</v>
      </c>
      <c r="BP6" s="624"/>
      <c r="BQ6" s="624"/>
      <c r="BR6" s="624"/>
      <c r="BS6" s="625">
        <v>39169</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186776</v>
      </c>
      <c r="CS6" s="622"/>
      <c r="CT6" s="622"/>
      <c r="CU6" s="622"/>
      <c r="CV6" s="622"/>
      <c r="CW6" s="622"/>
      <c r="CX6" s="622"/>
      <c r="CY6" s="623"/>
      <c r="CZ6" s="615">
        <v>1</v>
      </c>
      <c r="DA6" s="616"/>
      <c r="DB6" s="616"/>
      <c r="DC6" s="635"/>
      <c r="DD6" s="630" t="s">
        <v>225</v>
      </c>
      <c r="DE6" s="622"/>
      <c r="DF6" s="622"/>
      <c r="DG6" s="622"/>
      <c r="DH6" s="622"/>
      <c r="DI6" s="622"/>
      <c r="DJ6" s="622"/>
      <c r="DK6" s="622"/>
      <c r="DL6" s="622"/>
      <c r="DM6" s="622"/>
      <c r="DN6" s="622"/>
      <c r="DO6" s="622"/>
      <c r="DP6" s="623"/>
      <c r="DQ6" s="630">
        <v>186766</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7952</v>
      </c>
      <c r="S7" s="622"/>
      <c r="T7" s="622"/>
      <c r="U7" s="622"/>
      <c r="V7" s="622"/>
      <c r="W7" s="622"/>
      <c r="X7" s="622"/>
      <c r="Y7" s="623"/>
      <c r="Z7" s="624">
        <v>0</v>
      </c>
      <c r="AA7" s="624"/>
      <c r="AB7" s="624"/>
      <c r="AC7" s="624"/>
      <c r="AD7" s="625">
        <v>7952</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2284261</v>
      </c>
      <c r="BH7" s="622"/>
      <c r="BI7" s="622"/>
      <c r="BJ7" s="622"/>
      <c r="BK7" s="622"/>
      <c r="BL7" s="622"/>
      <c r="BM7" s="622"/>
      <c r="BN7" s="623"/>
      <c r="BO7" s="624">
        <v>44.5</v>
      </c>
      <c r="BP7" s="624"/>
      <c r="BQ7" s="624"/>
      <c r="BR7" s="624"/>
      <c r="BS7" s="625">
        <v>39169</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1582278</v>
      </c>
      <c r="CS7" s="622"/>
      <c r="CT7" s="622"/>
      <c r="CU7" s="622"/>
      <c r="CV7" s="622"/>
      <c r="CW7" s="622"/>
      <c r="CX7" s="622"/>
      <c r="CY7" s="623"/>
      <c r="CZ7" s="624">
        <v>8.1999999999999993</v>
      </c>
      <c r="DA7" s="624"/>
      <c r="DB7" s="624"/>
      <c r="DC7" s="624"/>
      <c r="DD7" s="630">
        <v>15095</v>
      </c>
      <c r="DE7" s="622"/>
      <c r="DF7" s="622"/>
      <c r="DG7" s="622"/>
      <c r="DH7" s="622"/>
      <c r="DI7" s="622"/>
      <c r="DJ7" s="622"/>
      <c r="DK7" s="622"/>
      <c r="DL7" s="622"/>
      <c r="DM7" s="622"/>
      <c r="DN7" s="622"/>
      <c r="DO7" s="622"/>
      <c r="DP7" s="623"/>
      <c r="DQ7" s="630">
        <v>1380953</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18980</v>
      </c>
      <c r="S8" s="622"/>
      <c r="T8" s="622"/>
      <c r="U8" s="622"/>
      <c r="V8" s="622"/>
      <c r="W8" s="622"/>
      <c r="X8" s="622"/>
      <c r="Y8" s="623"/>
      <c r="Z8" s="624">
        <v>0.1</v>
      </c>
      <c r="AA8" s="624"/>
      <c r="AB8" s="624"/>
      <c r="AC8" s="624"/>
      <c r="AD8" s="625">
        <v>18980</v>
      </c>
      <c r="AE8" s="625"/>
      <c r="AF8" s="625"/>
      <c r="AG8" s="625"/>
      <c r="AH8" s="625"/>
      <c r="AI8" s="625"/>
      <c r="AJ8" s="625"/>
      <c r="AK8" s="625"/>
      <c r="AL8" s="626">
        <v>0.2</v>
      </c>
      <c r="AM8" s="627"/>
      <c r="AN8" s="627"/>
      <c r="AO8" s="628"/>
      <c r="AP8" s="618" t="s">
        <v>230</v>
      </c>
      <c r="AQ8" s="619"/>
      <c r="AR8" s="619"/>
      <c r="AS8" s="619"/>
      <c r="AT8" s="619"/>
      <c r="AU8" s="619"/>
      <c r="AV8" s="619"/>
      <c r="AW8" s="619"/>
      <c r="AX8" s="619"/>
      <c r="AY8" s="619"/>
      <c r="AZ8" s="619"/>
      <c r="BA8" s="619"/>
      <c r="BB8" s="619"/>
      <c r="BC8" s="619"/>
      <c r="BD8" s="619"/>
      <c r="BE8" s="619"/>
      <c r="BF8" s="620"/>
      <c r="BG8" s="621">
        <v>75677</v>
      </c>
      <c r="BH8" s="622"/>
      <c r="BI8" s="622"/>
      <c r="BJ8" s="622"/>
      <c r="BK8" s="622"/>
      <c r="BL8" s="622"/>
      <c r="BM8" s="622"/>
      <c r="BN8" s="623"/>
      <c r="BO8" s="624">
        <v>1.5</v>
      </c>
      <c r="BP8" s="624"/>
      <c r="BQ8" s="624"/>
      <c r="BR8" s="624"/>
      <c r="BS8" s="630" t="s">
        <v>120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5558877</v>
      </c>
      <c r="CS8" s="622"/>
      <c r="CT8" s="622"/>
      <c r="CU8" s="622"/>
      <c r="CV8" s="622"/>
      <c r="CW8" s="622"/>
      <c r="CX8" s="622"/>
      <c r="CY8" s="623"/>
      <c r="CZ8" s="624">
        <v>28.8</v>
      </c>
      <c r="DA8" s="624"/>
      <c r="DB8" s="624"/>
      <c r="DC8" s="624"/>
      <c r="DD8" s="630">
        <v>15738</v>
      </c>
      <c r="DE8" s="622"/>
      <c r="DF8" s="622"/>
      <c r="DG8" s="622"/>
      <c r="DH8" s="622"/>
      <c r="DI8" s="622"/>
      <c r="DJ8" s="622"/>
      <c r="DK8" s="622"/>
      <c r="DL8" s="622"/>
      <c r="DM8" s="622"/>
      <c r="DN8" s="622"/>
      <c r="DO8" s="622"/>
      <c r="DP8" s="623"/>
      <c r="DQ8" s="630">
        <v>2888242</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20589</v>
      </c>
      <c r="S9" s="622"/>
      <c r="T9" s="622"/>
      <c r="U9" s="622"/>
      <c r="V9" s="622"/>
      <c r="W9" s="622"/>
      <c r="X9" s="622"/>
      <c r="Y9" s="623"/>
      <c r="Z9" s="624">
        <v>0.1</v>
      </c>
      <c r="AA9" s="624"/>
      <c r="AB9" s="624"/>
      <c r="AC9" s="624"/>
      <c r="AD9" s="625">
        <v>20589</v>
      </c>
      <c r="AE9" s="625"/>
      <c r="AF9" s="625"/>
      <c r="AG9" s="625"/>
      <c r="AH9" s="625"/>
      <c r="AI9" s="625"/>
      <c r="AJ9" s="625"/>
      <c r="AK9" s="625"/>
      <c r="AL9" s="626">
        <v>0.2</v>
      </c>
      <c r="AM9" s="627"/>
      <c r="AN9" s="627"/>
      <c r="AO9" s="628"/>
      <c r="AP9" s="618" t="s">
        <v>233</v>
      </c>
      <c r="AQ9" s="619"/>
      <c r="AR9" s="619"/>
      <c r="AS9" s="619"/>
      <c r="AT9" s="619"/>
      <c r="AU9" s="619"/>
      <c r="AV9" s="619"/>
      <c r="AW9" s="619"/>
      <c r="AX9" s="619"/>
      <c r="AY9" s="619"/>
      <c r="AZ9" s="619"/>
      <c r="BA9" s="619"/>
      <c r="BB9" s="619"/>
      <c r="BC9" s="619"/>
      <c r="BD9" s="619"/>
      <c r="BE9" s="619"/>
      <c r="BF9" s="620"/>
      <c r="BG9" s="621">
        <v>1736507</v>
      </c>
      <c r="BH9" s="622"/>
      <c r="BI9" s="622"/>
      <c r="BJ9" s="622"/>
      <c r="BK9" s="622"/>
      <c r="BL9" s="622"/>
      <c r="BM9" s="622"/>
      <c r="BN9" s="623"/>
      <c r="BO9" s="624">
        <v>33.799999999999997</v>
      </c>
      <c r="BP9" s="624"/>
      <c r="BQ9" s="624"/>
      <c r="BR9" s="624"/>
      <c r="BS9" s="630" t="s">
        <v>120</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4074281</v>
      </c>
      <c r="CS9" s="622"/>
      <c r="CT9" s="622"/>
      <c r="CU9" s="622"/>
      <c r="CV9" s="622"/>
      <c r="CW9" s="622"/>
      <c r="CX9" s="622"/>
      <c r="CY9" s="623"/>
      <c r="CZ9" s="624">
        <v>21.1</v>
      </c>
      <c r="DA9" s="624"/>
      <c r="DB9" s="624"/>
      <c r="DC9" s="624"/>
      <c r="DD9" s="630">
        <v>2798960</v>
      </c>
      <c r="DE9" s="622"/>
      <c r="DF9" s="622"/>
      <c r="DG9" s="622"/>
      <c r="DH9" s="622"/>
      <c r="DI9" s="622"/>
      <c r="DJ9" s="622"/>
      <c r="DK9" s="622"/>
      <c r="DL9" s="622"/>
      <c r="DM9" s="622"/>
      <c r="DN9" s="622"/>
      <c r="DO9" s="622"/>
      <c r="DP9" s="623"/>
      <c r="DQ9" s="630">
        <v>1281038</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165</v>
      </c>
      <c r="S10" s="622"/>
      <c r="T10" s="622"/>
      <c r="U10" s="622"/>
      <c r="V10" s="622"/>
      <c r="W10" s="622"/>
      <c r="X10" s="622"/>
      <c r="Y10" s="623"/>
      <c r="Z10" s="624" t="s">
        <v>120</v>
      </c>
      <c r="AA10" s="624"/>
      <c r="AB10" s="624"/>
      <c r="AC10" s="624"/>
      <c r="AD10" s="625" t="s">
        <v>120</v>
      </c>
      <c r="AE10" s="625"/>
      <c r="AF10" s="625"/>
      <c r="AG10" s="625"/>
      <c r="AH10" s="625"/>
      <c r="AI10" s="625"/>
      <c r="AJ10" s="625"/>
      <c r="AK10" s="625"/>
      <c r="AL10" s="626" t="s">
        <v>120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115162</v>
      </c>
      <c r="BH10" s="622"/>
      <c r="BI10" s="622"/>
      <c r="BJ10" s="622"/>
      <c r="BK10" s="622"/>
      <c r="BL10" s="622"/>
      <c r="BM10" s="622"/>
      <c r="BN10" s="623"/>
      <c r="BO10" s="624">
        <v>2.2000000000000002</v>
      </c>
      <c r="BP10" s="624"/>
      <c r="BQ10" s="624"/>
      <c r="BR10" s="624"/>
      <c r="BS10" s="630" t="s">
        <v>120</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89661</v>
      </c>
      <c r="CS10" s="622"/>
      <c r="CT10" s="622"/>
      <c r="CU10" s="622"/>
      <c r="CV10" s="622"/>
      <c r="CW10" s="622"/>
      <c r="CX10" s="622"/>
      <c r="CY10" s="623"/>
      <c r="CZ10" s="624">
        <v>0.5</v>
      </c>
      <c r="DA10" s="624"/>
      <c r="DB10" s="624"/>
      <c r="DC10" s="624"/>
      <c r="DD10" s="630" t="s">
        <v>120</v>
      </c>
      <c r="DE10" s="622"/>
      <c r="DF10" s="622"/>
      <c r="DG10" s="622"/>
      <c r="DH10" s="622"/>
      <c r="DI10" s="622"/>
      <c r="DJ10" s="622"/>
      <c r="DK10" s="622"/>
      <c r="DL10" s="622"/>
      <c r="DM10" s="622"/>
      <c r="DN10" s="622"/>
      <c r="DO10" s="622"/>
      <c r="DP10" s="623"/>
      <c r="DQ10" s="630">
        <v>9540</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165</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120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356915</v>
      </c>
      <c r="BH11" s="622"/>
      <c r="BI11" s="622"/>
      <c r="BJ11" s="622"/>
      <c r="BK11" s="622"/>
      <c r="BL11" s="622"/>
      <c r="BM11" s="622"/>
      <c r="BN11" s="623"/>
      <c r="BO11" s="624">
        <v>7</v>
      </c>
      <c r="BP11" s="624"/>
      <c r="BQ11" s="624"/>
      <c r="BR11" s="624"/>
      <c r="BS11" s="630">
        <v>39169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569404</v>
      </c>
      <c r="CS11" s="622"/>
      <c r="CT11" s="622"/>
      <c r="CU11" s="622"/>
      <c r="CV11" s="622"/>
      <c r="CW11" s="622"/>
      <c r="CX11" s="622"/>
      <c r="CY11" s="623"/>
      <c r="CZ11" s="624">
        <v>2.9</v>
      </c>
      <c r="DA11" s="624"/>
      <c r="DB11" s="624"/>
      <c r="DC11" s="624"/>
      <c r="DD11" s="630">
        <v>71711</v>
      </c>
      <c r="DE11" s="622"/>
      <c r="DF11" s="622"/>
      <c r="DG11" s="622"/>
      <c r="DH11" s="622"/>
      <c r="DI11" s="622"/>
      <c r="DJ11" s="622"/>
      <c r="DK11" s="622"/>
      <c r="DL11" s="622"/>
      <c r="DM11" s="622"/>
      <c r="DN11" s="622"/>
      <c r="DO11" s="622"/>
      <c r="DP11" s="623"/>
      <c r="DQ11" s="630">
        <v>416089</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797738</v>
      </c>
      <c r="S12" s="622"/>
      <c r="T12" s="622"/>
      <c r="U12" s="622"/>
      <c r="V12" s="622"/>
      <c r="W12" s="622"/>
      <c r="X12" s="622"/>
      <c r="Y12" s="623"/>
      <c r="Z12" s="624">
        <v>4</v>
      </c>
      <c r="AA12" s="624"/>
      <c r="AB12" s="624"/>
      <c r="AC12" s="624"/>
      <c r="AD12" s="625">
        <v>797738</v>
      </c>
      <c r="AE12" s="625"/>
      <c r="AF12" s="625"/>
      <c r="AG12" s="625"/>
      <c r="AH12" s="625"/>
      <c r="AI12" s="625"/>
      <c r="AJ12" s="625"/>
      <c r="AK12" s="625"/>
      <c r="AL12" s="626">
        <v>8.6999999999999993</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2110678</v>
      </c>
      <c r="BH12" s="622"/>
      <c r="BI12" s="622"/>
      <c r="BJ12" s="622"/>
      <c r="BK12" s="622"/>
      <c r="BL12" s="622"/>
      <c r="BM12" s="622"/>
      <c r="BN12" s="623"/>
      <c r="BO12" s="624">
        <v>41.1</v>
      </c>
      <c r="BP12" s="624"/>
      <c r="BQ12" s="624"/>
      <c r="BR12" s="624"/>
      <c r="BS12" s="630" t="s">
        <v>120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927732</v>
      </c>
      <c r="CS12" s="622"/>
      <c r="CT12" s="622"/>
      <c r="CU12" s="622"/>
      <c r="CV12" s="622"/>
      <c r="CW12" s="622"/>
      <c r="CX12" s="622"/>
      <c r="CY12" s="623"/>
      <c r="CZ12" s="624">
        <v>4.8</v>
      </c>
      <c r="DA12" s="624"/>
      <c r="DB12" s="624"/>
      <c r="DC12" s="624"/>
      <c r="DD12" s="630">
        <v>216266</v>
      </c>
      <c r="DE12" s="622"/>
      <c r="DF12" s="622"/>
      <c r="DG12" s="622"/>
      <c r="DH12" s="622"/>
      <c r="DI12" s="622"/>
      <c r="DJ12" s="622"/>
      <c r="DK12" s="622"/>
      <c r="DL12" s="622"/>
      <c r="DM12" s="622"/>
      <c r="DN12" s="622"/>
      <c r="DO12" s="622"/>
      <c r="DP12" s="623"/>
      <c r="DQ12" s="630">
        <v>182715</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8907</v>
      </c>
      <c r="S13" s="622"/>
      <c r="T13" s="622"/>
      <c r="U13" s="622"/>
      <c r="V13" s="622"/>
      <c r="W13" s="622"/>
      <c r="X13" s="622"/>
      <c r="Y13" s="623"/>
      <c r="Z13" s="624">
        <v>0</v>
      </c>
      <c r="AA13" s="624"/>
      <c r="AB13" s="624"/>
      <c r="AC13" s="624"/>
      <c r="AD13" s="625">
        <v>8907</v>
      </c>
      <c r="AE13" s="625"/>
      <c r="AF13" s="625"/>
      <c r="AG13" s="625"/>
      <c r="AH13" s="625"/>
      <c r="AI13" s="625"/>
      <c r="AJ13" s="625"/>
      <c r="AK13" s="625"/>
      <c r="AL13" s="626">
        <v>0.1</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2092415</v>
      </c>
      <c r="BH13" s="622"/>
      <c r="BI13" s="622"/>
      <c r="BJ13" s="622"/>
      <c r="BK13" s="622"/>
      <c r="BL13" s="622"/>
      <c r="BM13" s="622"/>
      <c r="BN13" s="623"/>
      <c r="BO13" s="624">
        <v>40.799999999999997</v>
      </c>
      <c r="BP13" s="624"/>
      <c r="BQ13" s="624"/>
      <c r="BR13" s="624"/>
      <c r="BS13" s="630" t="s">
        <v>165</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1810550</v>
      </c>
      <c r="CS13" s="622"/>
      <c r="CT13" s="622"/>
      <c r="CU13" s="622"/>
      <c r="CV13" s="622"/>
      <c r="CW13" s="622"/>
      <c r="CX13" s="622"/>
      <c r="CY13" s="623"/>
      <c r="CZ13" s="624">
        <v>9.4</v>
      </c>
      <c r="DA13" s="624"/>
      <c r="DB13" s="624"/>
      <c r="DC13" s="624"/>
      <c r="DD13" s="630">
        <v>701876</v>
      </c>
      <c r="DE13" s="622"/>
      <c r="DF13" s="622"/>
      <c r="DG13" s="622"/>
      <c r="DH13" s="622"/>
      <c r="DI13" s="622"/>
      <c r="DJ13" s="622"/>
      <c r="DK13" s="622"/>
      <c r="DL13" s="622"/>
      <c r="DM13" s="622"/>
      <c r="DN13" s="622"/>
      <c r="DO13" s="622"/>
      <c r="DP13" s="623"/>
      <c r="DQ13" s="630">
        <v>1235460</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248</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146906</v>
      </c>
      <c r="BH14" s="622"/>
      <c r="BI14" s="622"/>
      <c r="BJ14" s="622"/>
      <c r="BK14" s="622"/>
      <c r="BL14" s="622"/>
      <c r="BM14" s="622"/>
      <c r="BN14" s="623"/>
      <c r="BO14" s="624">
        <v>2.9</v>
      </c>
      <c r="BP14" s="624"/>
      <c r="BQ14" s="624"/>
      <c r="BR14" s="624"/>
      <c r="BS14" s="630" t="s">
        <v>120</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503889</v>
      </c>
      <c r="CS14" s="622"/>
      <c r="CT14" s="622"/>
      <c r="CU14" s="622"/>
      <c r="CV14" s="622"/>
      <c r="CW14" s="622"/>
      <c r="CX14" s="622"/>
      <c r="CY14" s="623"/>
      <c r="CZ14" s="624">
        <v>2.6</v>
      </c>
      <c r="DA14" s="624"/>
      <c r="DB14" s="624"/>
      <c r="DC14" s="624"/>
      <c r="DD14" s="630">
        <v>47612</v>
      </c>
      <c r="DE14" s="622"/>
      <c r="DF14" s="622"/>
      <c r="DG14" s="622"/>
      <c r="DH14" s="622"/>
      <c r="DI14" s="622"/>
      <c r="DJ14" s="622"/>
      <c r="DK14" s="622"/>
      <c r="DL14" s="622"/>
      <c r="DM14" s="622"/>
      <c r="DN14" s="622"/>
      <c r="DO14" s="622"/>
      <c r="DP14" s="623"/>
      <c r="DQ14" s="630">
        <v>446001</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55998</v>
      </c>
      <c r="S15" s="622"/>
      <c r="T15" s="622"/>
      <c r="U15" s="622"/>
      <c r="V15" s="622"/>
      <c r="W15" s="622"/>
      <c r="X15" s="622"/>
      <c r="Y15" s="623"/>
      <c r="Z15" s="624">
        <v>0.3</v>
      </c>
      <c r="AA15" s="624"/>
      <c r="AB15" s="624"/>
      <c r="AC15" s="624"/>
      <c r="AD15" s="625">
        <v>55998</v>
      </c>
      <c r="AE15" s="625"/>
      <c r="AF15" s="625"/>
      <c r="AG15" s="625"/>
      <c r="AH15" s="625"/>
      <c r="AI15" s="625"/>
      <c r="AJ15" s="625"/>
      <c r="AK15" s="625"/>
      <c r="AL15" s="626">
        <v>0.6</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278620</v>
      </c>
      <c r="BH15" s="622"/>
      <c r="BI15" s="622"/>
      <c r="BJ15" s="622"/>
      <c r="BK15" s="622"/>
      <c r="BL15" s="622"/>
      <c r="BM15" s="622"/>
      <c r="BN15" s="623"/>
      <c r="BO15" s="624">
        <v>5.4</v>
      </c>
      <c r="BP15" s="624"/>
      <c r="BQ15" s="624"/>
      <c r="BR15" s="624"/>
      <c r="BS15" s="630" t="s">
        <v>225</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2265368</v>
      </c>
      <c r="CS15" s="622"/>
      <c r="CT15" s="622"/>
      <c r="CU15" s="622"/>
      <c r="CV15" s="622"/>
      <c r="CW15" s="622"/>
      <c r="CX15" s="622"/>
      <c r="CY15" s="623"/>
      <c r="CZ15" s="624">
        <v>11.7</v>
      </c>
      <c r="DA15" s="624"/>
      <c r="DB15" s="624"/>
      <c r="DC15" s="624"/>
      <c r="DD15" s="630">
        <v>959598</v>
      </c>
      <c r="DE15" s="622"/>
      <c r="DF15" s="622"/>
      <c r="DG15" s="622"/>
      <c r="DH15" s="622"/>
      <c r="DI15" s="622"/>
      <c r="DJ15" s="622"/>
      <c r="DK15" s="622"/>
      <c r="DL15" s="622"/>
      <c r="DM15" s="622"/>
      <c r="DN15" s="622"/>
      <c r="DO15" s="622"/>
      <c r="DP15" s="623"/>
      <c r="DQ15" s="630">
        <v>1322774</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120</v>
      </c>
      <c r="S16" s="622"/>
      <c r="T16" s="622"/>
      <c r="U16" s="622"/>
      <c r="V16" s="622"/>
      <c r="W16" s="622"/>
      <c r="X16" s="622"/>
      <c r="Y16" s="623"/>
      <c r="Z16" s="624" t="s">
        <v>120</v>
      </c>
      <c r="AA16" s="624"/>
      <c r="AB16" s="624"/>
      <c r="AC16" s="624"/>
      <c r="AD16" s="625" t="s">
        <v>248</v>
      </c>
      <c r="AE16" s="625"/>
      <c r="AF16" s="625"/>
      <c r="AG16" s="625"/>
      <c r="AH16" s="625"/>
      <c r="AI16" s="625"/>
      <c r="AJ16" s="625"/>
      <c r="AK16" s="625"/>
      <c r="AL16" s="626" t="s">
        <v>165</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120</v>
      </c>
      <c r="BH16" s="622"/>
      <c r="BI16" s="622"/>
      <c r="BJ16" s="622"/>
      <c r="BK16" s="622"/>
      <c r="BL16" s="622"/>
      <c r="BM16" s="622"/>
      <c r="BN16" s="623"/>
      <c r="BO16" s="624" t="s">
        <v>120</v>
      </c>
      <c r="BP16" s="624"/>
      <c r="BQ16" s="624"/>
      <c r="BR16" s="624"/>
      <c r="BS16" s="630" t="s">
        <v>120</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102425</v>
      </c>
      <c r="CS16" s="622"/>
      <c r="CT16" s="622"/>
      <c r="CU16" s="622"/>
      <c r="CV16" s="622"/>
      <c r="CW16" s="622"/>
      <c r="CX16" s="622"/>
      <c r="CY16" s="623"/>
      <c r="CZ16" s="624">
        <v>0.5</v>
      </c>
      <c r="DA16" s="624"/>
      <c r="DB16" s="624"/>
      <c r="DC16" s="624"/>
      <c r="DD16" s="630" t="s">
        <v>120</v>
      </c>
      <c r="DE16" s="622"/>
      <c r="DF16" s="622"/>
      <c r="DG16" s="622"/>
      <c r="DH16" s="622"/>
      <c r="DI16" s="622"/>
      <c r="DJ16" s="622"/>
      <c r="DK16" s="622"/>
      <c r="DL16" s="622"/>
      <c r="DM16" s="622"/>
      <c r="DN16" s="622"/>
      <c r="DO16" s="622"/>
      <c r="DP16" s="623"/>
      <c r="DQ16" s="630">
        <v>38088</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20745</v>
      </c>
      <c r="S17" s="622"/>
      <c r="T17" s="622"/>
      <c r="U17" s="622"/>
      <c r="V17" s="622"/>
      <c r="W17" s="622"/>
      <c r="X17" s="622"/>
      <c r="Y17" s="623"/>
      <c r="Z17" s="624">
        <v>0.1</v>
      </c>
      <c r="AA17" s="624"/>
      <c r="AB17" s="624"/>
      <c r="AC17" s="624"/>
      <c r="AD17" s="625">
        <v>20745</v>
      </c>
      <c r="AE17" s="625"/>
      <c r="AF17" s="625"/>
      <c r="AG17" s="625"/>
      <c r="AH17" s="625"/>
      <c r="AI17" s="625"/>
      <c r="AJ17" s="625"/>
      <c r="AK17" s="625"/>
      <c r="AL17" s="626">
        <v>0.2</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165</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1653044</v>
      </c>
      <c r="CS17" s="622"/>
      <c r="CT17" s="622"/>
      <c r="CU17" s="622"/>
      <c r="CV17" s="622"/>
      <c r="CW17" s="622"/>
      <c r="CX17" s="622"/>
      <c r="CY17" s="623"/>
      <c r="CZ17" s="624">
        <v>8.6</v>
      </c>
      <c r="DA17" s="624"/>
      <c r="DB17" s="624"/>
      <c r="DC17" s="624"/>
      <c r="DD17" s="630" t="s">
        <v>120</v>
      </c>
      <c r="DE17" s="622"/>
      <c r="DF17" s="622"/>
      <c r="DG17" s="622"/>
      <c r="DH17" s="622"/>
      <c r="DI17" s="622"/>
      <c r="DJ17" s="622"/>
      <c r="DK17" s="622"/>
      <c r="DL17" s="622"/>
      <c r="DM17" s="622"/>
      <c r="DN17" s="622"/>
      <c r="DO17" s="622"/>
      <c r="DP17" s="623"/>
      <c r="DQ17" s="630">
        <v>1623648</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3885064</v>
      </c>
      <c r="S18" s="622"/>
      <c r="T18" s="622"/>
      <c r="U18" s="622"/>
      <c r="V18" s="622"/>
      <c r="W18" s="622"/>
      <c r="X18" s="622"/>
      <c r="Y18" s="623"/>
      <c r="Z18" s="624">
        <v>19.3</v>
      </c>
      <c r="AA18" s="624"/>
      <c r="AB18" s="624"/>
      <c r="AC18" s="624"/>
      <c r="AD18" s="625">
        <v>3172207</v>
      </c>
      <c r="AE18" s="625"/>
      <c r="AF18" s="625"/>
      <c r="AG18" s="625"/>
      <c r="AH18" s="625"/>
      <c r="AI18" s="625"/>
      <c r="AJ18" s="625"/>
      <c r="AK18" s="625"/>
      <c r="AL18" s="626">
        <v>34.4</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165</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165</v>
      </c>
      <c r="DA18" s="624"/>
      <c r="DB18" s="624"/>
      <c r="DC18" s="624"/>
      <c r="DD18" s="630" t="s">
        <v>120</v>
      </c>
      <c r="DE18" s="622"/>
      <c r="DF18" s="622"/>
      <c r="DG18" s="622"/>
      <c r="DH18" s="622"/>
      <c r="DI18" s="622"/>
      <c r="DJ18" s="622"/>
      <c r="DK18" s="622"/>
      <c r="DL18" s="622"/>
      <c r="DM18" s="622"/>
      <c r="DN18" s="622"/>
      <c r="DO18" s="622"/>
      <c r="DP18" s="623"/>
      <c r="DQ18" s="630" t="s">
        <v>120</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3172207</v>
      </c>
      <c r="S19" s="622"/>
      <c r="T19" s="622"/>
      <c r="U19" s="622"/>
      <c r="V19" s="622"/>
      <c r="W19" s="622"/>
      <c r="X19" s="622"/>
      <c r="Y19" s="623"/>
      <c r="Z19" s="624">
        <v>15.7</v>
      </c>
      <c r="AA19" s="624"/>
      <c r="AB19" s="624"/>
      <c r="AC19" s="624"/>
      <c r="AD19" s="625">
        <v>3172207</v>
      </c>
      <c r="AE19" s="625"/>
      <c r="AF19" s="625"/>
      <c r="AG19" s="625"/>
      <c r="AH19" s="625"/>
      <c r="AI19" s="625"/>
      <c r="AJ19" s="625"/>
      <c r="AK19" s="625"/>
      <c r="AL19" s="626">
        <v>34.4</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311882</v>
      </c>
      <c r="BH19" s="622"/>
      <c r="BI19" s="622"/>
      <c r="BJ19" s="622"/>
      <c r="BK19" s="622"/>
      <c r="BL19" s="622"/>
      <c r="BM19" s="622"/>
      <c r="BN19" s="623"/>
      <c r="BO19" s="624">
        <v>6.1</v>
      </c>
      <c r="BP19" s="624"/>
      <c r="BQ19" s="624"/>
      <c r="BR19" s="624"/>
      <c r="BS19" s="630" t="s">
        <v>120</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225</v>
      </c>
      <c r="CS19" s="622"/>
      <c r="CT19" s="622"/>
      <c r="CU19" s="622"/>
      <c r="CV19" s="622"/>
      <c r="CW19" s="622"/>
      <c r="CX19" s="622"/>
      <c r="CY19" s="623"/>
      <c r="CZ19" s="624" t="s">
        <v>225</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712857</v>
      </c>
      <c r="S20" s="622"/>
      <c r="T20" s="622"/>
      <c r="U20" s="622"/>
      <c r="V20" s="622"/>
      <c r="W20" s="622"/>
      <c r="X20" s="622"/>
      <c r="Y20" s="623"/>
      <c r="Z20" s="624">
        <v>3.5</v>
      </c>
      <c r="AA20" s="624"/>
      <c r="AB20" s="624"/>
      <c r="AC20" s="624"/>
      <c r="AD20" s="625" t="s">
        <v>120</v>
      </c>
      <c r="AE20" s="625"/>
      <c r="AF20" s="625"/>
      <c r="AG20" s="625"/>
      <c r="AH20" s="625"/>
      <c r="AI20" s="625"/>
      <c r="AJ20" s="625"/>
      <c r="AK20" s="625"/>
      <c r="AL20" s="626" t="s">
        <v>120</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311882</v>
      </c>
      <c r="BH20" s="622"/>
      <c r="BI20" s="622"/>
      <c r="BJ20" s="622"/>
      <c r="BK20" s="622"/>
      <c r="BL20" s="622"/>
      <c r="BM20" s="622"/>
      <c r="BN20" s="623"/>
      <c r="BO20" s="624">
        <v>6.1</v>
      </c>
      <c r="BP20" s="624"/>
      <c r="BQ20" s="624"/>
      <c r="BR20" s="624"/>
      <c r="BS20" s="630" t="s">
        <v>225</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19324285</v>
      </c>
      <c r="CS20" s="622"/>
      <c r="CT20" s="622"/>
      <c r="CU20" s="622"/>
      <c r="CV20" s="622"/>
      <c r="CW20" s="622"/>
      <c r="CX20" s="622"/>
      <c r="CY20" s="623"/>
      <c r="CZ20" s="624">
        <v>100</v>
      </c>
      <c r="DA20" s="624"/>
      <c r="DB20" s="624"/>
      <c r="DC20" s="624"/>
      <c r="DD20" s="630">
        <v>4826856</v>
      </c>
      <c r="DE20" s="622"/>
      <c r="DF20" s="622"/>
      <c r="DG20" s="622"/>
      <c r="DH20" s="622"/>
      <c r="DI20" s="622"/>
      <c r="DJ20" s="622"/>
      <c r="DK20" s="622"/>
      <c r="DL20" s="622"/>
      <c r="DM20" s="622"/>
      <c r="DN20" s="622"/>
      <c r="DO20" s="622"/>
      <c r="DP20" s="623"/>
      <c r="DQ20" s="630">
        <v>11011314</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165</v>
      </c>
      <c r="S21" s="622"/>
      <c r="T21" s="622"/>
      <c r="U21" s="622"/>
      <c r="V21" s="622"/>
      <c r="W21" s="622"/>
      <c r="X21" s="622"/>
      <c r="Y21" s="623"/>
      <c r="Z21" s="624" t="s">
        <v>120</v>
      </c>
      <c r="AA21" s="624"/>
      <c r="AB21" s="624"/>
      <c r="AC21" s="624"/>
      <c r="AD21" s="625" t="s">
        <v>120</v>
      </c>
      <c r="AE21" s="625"/>
      <c r="AF21" s="625"/>
      <c r="AG21" s="625"/>
      <c r="AH21" s="625"/>
      <c r="AI21" s="625"/>
      <c r="AJ21" s="625"/>
      <c r="AK21" s="625"/>
      <c r="AL21" s="626" t="s">
        <v>120</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46325</v>
      </c>
      <c r="BH21" s="622"/>
      <c r="BI21" s="622"/>
      <c r="BJ21" s="622"/>
      <c r="BK21" s="622"/>
      <c r="BL21" s="622"/>
      <c r="BM21" s="622"/>
      <c r="BN21" s="623"/>
      <c r="BO21" s="624">
        <v>0.9</v>
      </c>
      <c r="BP21" s="624"/>
      <c r="BQ21" s="624"/>
      <c r="BR21" s="624"/>
      <c r="BS21" s="630" t="s">
        <v>165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10167699</v>
      </c>
      <c r="S22" s="622"/>
      <c r="T22" s="622"/>
      <c r="U22" s="622"/>
      <c r="V22" s="622"/>
      <c r="W22" s="622"/>
      <c r="X22" s="622"/>
      <c r="Y22" s="623"/>
      <c r="Z22" s="624">
        <v>50.5</v>
      </c>
      <c r="AA22" s="624"/>
      <c r="AB22" s="624"/>
      <c r="AC22" s="624"/>
      <c r="AD22" s="625">
        <v>9189285</v>
      </c>
      <c r="AE22" s="625"/>
      <c r="AF22" s="625"/>
      <c r="AG22" s="625"/>
      <c r="AH22" s="625"/>
      <c r="AI22" s="625"/>
      <c r="AJ22" s="625"/>
      <c r="AK22" s="625"/>
      <c r="AL22" s="626">
        <v>99.7</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225</v>
      </c>
      <c r="BP22" s="624"/>
      <c r="BQ22" s="624"/>
      <c r="BR22" s="624"/>
      <c r="BS22" s="630" t="s">
        <v>120</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4953</v>
      </c>
      <c r="S23" s="622"/>
      <c r="T23" s="622"/>
      <c r="U23" s="622"/>
      <c r="V23" s="622"/>
      <c r="W23" s="622"/>
      <c r="X23" s="622"/>
      <c r="Y23" s="623"/>
      <c r="Z23" s="624">
        <v>0</v>
      </c>
      <c r="AA23" s="624"/>
      <c r="AB23" s="624"/>
      <c r="AC23" s="624"/>
      <c r="AD23" s="625">
        <v>4953</v>
      </c>
      <c r="AE23" s="625"/>
      <c r="AF23" s="625"/>
      <c r="AG23" s="625"/>
      <c r="AH23" s="625"/>
      <c r="AI23" s="625"/>
      <c r="AJ23" s="625"/>
      <c r="AK23" s="625"/>
      <c r="AL23" s="626">
        <v>0.1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v>265557</v>
      </c>
      <c r="BH23" s="622"/>
      <c r="BI23" s="622"/>
      <c r="BJ23" s="622"/>
      <c r="BK23" s="622"/>
      <c r="BL23" s="622"/>
      <c r="BM23" s="622"/>
      <c r="BN23" s="623"/>
      <c r="BO23" s="624">
        <v>5.2</v>
      </c>
      <c r="BP23" s="624"/>
      <c r="BQ23" s="624"/>
      <c r="BR23" s="624"/>
      <c r="BS23" s="630" t="s">
        <v>120</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88165</v>
      </c>
      <c r="S24" s="622"/>
      <c r="T24" s="622"/>
      <c r="U24" s="622"/>
      <c r="V24" s="622"/>
      <c r="W24" s="622"/>
      <c r="X24" s="622"/>
      <c r="Y24" s="623"/>
      <c r="Z24" s="624">
        <v>0.4</v>
      </c>
      <c r="AA24" s="624"/>
      <c r="AB24" s="624"/>
      <c r="AC24" s="624"/>
      <c r="AD24" s="625" t="s">
        <v>120</v>
      </c>
      <c r="AE24" s="625"/>
      <c r="AF24" s="625"/>
      <c r="AG24" s="625"/>
      <c r="AH24" s="625"/>
      <c r="AI24" s="625"/>
      <c r="AJ24" s="625"/>
      <c r="AK24" s="625"/>
      <c r="AL24" s="626" t="s">
        <v>120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225</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7218732</v>
      </c>
      <c r="CS24" s="611"/>
      <c r="CT24" s="611"/>
      <c r="CU24" s="611"/>
      <c r="CV24" s="611"/>
      <c r="CW24" s="611"/>
      <c r="CX24" s="611"/>
      <c r="CY24" s="612"/>
      <c r="CZ24" s="615">
        <v>37.4</v>
      </c>
      <c r="DA24" s="616"/>
      <c r="DB24" s="616"/>
      <c r="DC24" s="635"/>
      <c r="DD24" s="654">
        <v>4893590</v>
      </c>
      <c r="DE24" s="611"/>
      <c r="DF24" s="611"/>
      <c r="DG24" s="611"/>
      <c r="DH24" s="611"/>
      <c r="DI24" s="611"/>
      <c r="DJ24" s="611"/>
      <c r="DK24" s="612"/>
      <c r="DL24" s="654">
        <v>4647373</v>
      </c>
      <c r="DM24" s="611"/>
      <c r="DN24" s="611"/>
      <c r="DO24" s="611"/>
      <c r="DP24" s="611"/>
      <c r="DQ24" s="611"/>
      <c r="DR24" s="611"/>
      <c r="DS24" s="611"/>
      <c r="DT24" s="611"/>
      <c r="DU24" s="611"/>
      <c r="DV24" s="612"/>
      <c r="DW24" s="615">
        <v>47.5</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249882</v>
      </c>
      <c r="S25" s="622"/>
      <c r="T25" s="622"/>
      <c r="U25" s="622"/>
      <c r="V25" s="622"/>
      <c r="W25" s="622"/>
      <c r="X25" s="622"/>
      <c r="Y25" s="623"/>
      <c r="Z25" s="624">
        <v>1.2</v>
      </c>
      <c r="AA25" s="624"/>
      <c r="AB25" s="624"/>
      <c r="AC25" s="624"/>
      <c r="AD25" s="625">
        <v>20182</v>
      </c>
      <c r="AE25" s="625"/>
      <c r="AF25" s="625"/>
      <c r="AG25" s="625"/>
      <c r="AH25" s="625"/>
      <c r="AI25" s="625"/>
      <c r="AJ25" s="625"/>
      <c r="AK25" s="625"/>
      <c r="AL25" s="626">
        <v>0.2</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165</v>
      </c>
      <c r="BP25" s="624"/>
      <c r="BQ25" s="624"/>
      <c r="BR25" s="624"/>
      <c r="BS25" s="630" t="s">
        <v>120</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2367629</v>
      </c>
      <c r="CS25" s="657"/>
      <c r="CT25" s="657"/>
      <c r="CU25" s="657"/>
      <c r="CV25" s="657"/>
      <c r="CW25" s="657"/>
      <c r="CX25" s="657"/>
      <c r="CY25" s="658"/>
      <c r="CZ25" s="626">
        <v>12.3</v>
      </c>
      <c r="DA25" s="655"/>
      <c r="DB25" s="655"/>
      <c r="DC25" s="659"/>
      <c r="DD25" s="630">
        <v>2180400</v>
      </c>
      <c r="DE25" s="657"/>
      <c r="DF25" s="657"/>
      <c r="DG25" s="657"/>
      <c r="DH25" s="657"/>
      <c r="DI25" s="657"/>
      <c r="DJ25" s="657"/>
      <c r="DK25" s="658"/>
      <c r="DL25" s="630">
        <v>2117043</v>
      </c>
      <c r="DM25" s="657"/>
      <c r="DN25" s="657"/>
      <c r="DO25" s="657"/>
      <c r="DP25" s="657"/>
      <c r="DQ25" s="657"/>
      <c r="DR25" s="657"/>
      <c r="DS25" s="657"/>
      <c r="DT25" s="657"/>
      <c r="DU25" s="657"/>
      <c r="DV25" s="658"/>
      <c r="DW25" s="626">
        <v>21.7</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137031</v>
      </c>
      <c r="S26" s="622"/>
      <c r="T26" s="622"/>
      <c r="U26" s="622"/>
      <c r="V26" s="622"/>
      <c r="W26" s="622"/>
      <c r="X26" s="622"/>
      <c r="Y26" s="623"/>
      <c r="Z26" s="624">
        <v>0.7</v>
      </c>
      <c r="AA26" s="624"/>
      <c r="AB26" s="624"/>
      <c r="AC26" s="624"/>
      <c r="AD26" s="625" t="s">
        <v>120</v>
      </c>
      <c r="AE26" s="625"/>
      <c r="AF26" s="625"/>
      <c r="AG26" s="625"/>
      <c r="AH26" s="625"/>
      <c r="AI26" s="625"/>
      <c r="AJ26" s="625"/>
      <c r="AK26" s="625"/>
      <c r="AL26" s="626" t="s">
        <v>165</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225</v>
      </c>
      <c r="BH26" s="622"/>
      <c r="BI26" s="622"/>
      <c r="BJ26" s="622"/>
      <c r="BK26" s="622"/>
      <c r="BL26" s="622"/>
      <c r="BM26" s="622"/>
      <c r="BN26" s="623"/>
      <c r="BO26" s="624" t="s">
        <v>120</v>
      </c>
      <c r="BP26" s="624"/>
      <c r="BQ26" s="624"/>
      <c r="BR26" s="624"/>
      <c r="BS26" s="630" t="s">
        <v>120</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1508188</v>
      </c>
      <c r="CS26" s="622"/>
      <c r="CT26" s="622"/>
      <c r="CU26" s="622"/>
      <c r="CV26" s="622"/>
      <c r="CW26" s="622"/>
      <c r="CX26" s="622"/>
      <c r="CY26" s="623"/>
      <c r="CZ26" s="626">
        <v>7.8</v>
      </c>
      <c r="DA26" s="655"/>
      <c r="DB26" s="655"/>
      <c r="DC26" s="659"/>
      <c r="DD26" s="630">
        <v>1341444</v>
      </c>
      <c r="DE26" s="622"/>
      <c r="DF26" s="622"/>
      <c r="DG26" s="622"/>
      <c r="DH26" s="622"/>
      <c r="DI26" s="622"/>
      <c r="DJ26" s="622"/>
      <c r="DK26" s="623"/>
      <c r="DL26" s="630" t="s">
        <v>165</v>
      </c>
      <c r="DM26" s="622"/>
      <c r="DN26" s="622"/>
      <c r="DO26" s="622"/>
      <c r="DP26" s="622"/>
      <c r="DQ26" s="622"/>
      <c r="DR26" s="622"/>
      <c r="DS26" s="622"/>
      <c r="DT26" s="622"/>
      <c r="DU26" s="622"/>
      <c r="DV26" s="623"/>
      <c r="DW26" s="626" t="s">
        <v>165</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2666583</v>
      </c>
      <c r="S27" s="622"/>
      <c r="T27" s="622"/>
      <c r="U27" s="622"/>
      <c r="V27" s="622"/>
      <c r="W27" s="622"/>
      <c r="X27" s="622"/>
      <c r="Y27" s="623"/>
      <c r="Z27" s="624">
        <v>13.2</v>
      </c>
      <c r="AA27" s="624"/>
      <c r="AB27" s="624"/>
      <c r="AC27" s="624"/>
      <c r="AD27" s="625" t="s">
        <v>225</v>
      </c>
      <c r="AE27" s="625"/>
      <c r="AF27" s="625"/>
      <c r="AG27" s="625"/>
      <c r="AH27" s="625"/>
      <c r="AI27" s="625"/>
      <c r="AJ27" s="625"/>
      <c r="AK27" s="625"/>
      <c r="AL27" s="626" t="s">
        <v>120</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5132347</v>
      </c>
      <c r="BH27" s="622"/>
      <c r="BI27" s="622"/>
      <c r="BJ27" s="622"/>
      <c r="BK27" s="622"/>
      <c r="BL27" s="622"/>
      <c r="BM27" s="622"/>
      <c r="BN27" s="623"/>
      <c r="BO27" s="624">
        <v>100</v>
      </c>
      <c r="BP27" s="624"/>
      <c r="BQ27" s="624"/>
      <c r="BR27" s="624"/>
      <c r="BS27" s="630">
        <v>39169</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3198059</v>
      </c>
      <c r="CS27" s="657"/>
      <c r="CT27" s="657"/>
      <c r="CU27" s="657"/>
      <c r="CV27" s="657"/>
      <c r="CW27" s="657"/>
      <c r="CX27" s="657"/>
      <c r="CY27" s="658"/>
      <c r="CZ27" s="626">
        <v>16.5</v>
      </c>
      <c r="DA27" s="655"/>
      <c r="DB27" s="655"/>
      <c r="DC27" s="659"/>
      <c r="DD27" s="630">
        <v>1089542</v>
      </c>
      <c r="DE27" s="657"/>
      <c r="DF27" s="657"/>
      <c r="DG27" s="657"/>
      <c r="DH27" s="657"/>
      <c r="DI27" s="657"/>
      <c r="DJ27" s="657"/>
      <c r="DK27" s="658"/>
      <c r="DL27" s="630">
        <v>906682</v>
      </c>
      <c r="DM27" s="657"/>
      <c r="DN27" s="657"/>
      <c r="DO27" s="657"/>
      <c r="DP27" s="657"/>
      <c r="DQ27" s="657"/>
      <c r="DR27" s="657"/>
      <c r="DS27" s="657"/>
      <c r="DT27" s="657"/>
      <c r="DU27" s="657"/>
      <c r="DV27" s="658"/>
      <c r="DW27" s="626">
        <v>9.3000000000000007</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165</v>
      </c>
      <c r="AA28" s="624"/>
      <c r="AB28" s="624"/>
      <c r="AC28" s="624"/>
      <c r="AD28" s="625" t="s">
        <v>120</v>
      </c>
      <c r="AE28" s="625"/>
      <c r="AF28" s="625"/>
      <c r="AG28" s="625"/>
      <c r="AH28" s="625"/>
      <c r="AI28" s="625"/>
      <c r="AJ28" s="625"/>
      <c r="AK28" s="625"/>
      <c r="AL28" s="626" t="s">
        <v>120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1653044</v>
      </c>
      <c r="CS28" s="622"/>
      <c r="CT28" s="622"/>
      <c r="CU28" s="622"/>
      <c r="CV28" s="622"/>
      <c r="CW28" s="622"/>
      <c r="CX28" s="622"/>
      <c r="CY28" s="623"/>
      <c r="CZ28" s="626">
        <v>8.6</v>
      </c>
      <c r="DA28" s="655"/>
      <c r="DB28" s="655"/>
      <c r="DC28" s="659"/>
      <c r="DD28" s="630">
        <v>1623648</v>
      </c>
      <c r="DE28" s="622"/>
      <c r="DF28" s="622"/>
      <c r="DG28" s="622"/>
      <c r="DH28" s="622"/>
      <c r="DI28" s="622"/>
      <c r="DJ28" s="622"/>
      <c r="DK28" s="623"/>
      <c r="DL28" s="630">
        <v>1623648</v>
      </c>
      <c r="DM28" s="622"/>
      <c r="DN28" s="622"/>
      <c r="DO28" s="622"/>
      <c r="DP28" s="622"/>
      <c r="DQ28" s="622"/>
      <c r="DR28" s="622"/>
      <c r="DS28" s="622"/>
      <c r="DT28" s="622"/>
      <c r="DU28" s="622"/>
      <c r="DV28" s="623"/>
      <c r="DW28" s="626">
        <v>16.600000000000001</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968308</v>
      </c>
      <c r="S29" s="622"/>
      <c r="T29" s="622"/>
      <c r="U29" s="622"/>
      <c r="V29" s="622"/>
      <c r="W29" s="622"/>
      <c r="X29" s="622"/>
      <c r="Y29" s="623"/>
      <c r="Z29" s="624">
        <v>4.8</v>
      </c>
      <c r="AA29" s="624"/>
      <c r="AB29" s="624"/>
      <c r="AC29" s="624"/>
      <c r="AD29" s="625" t="s">
        <v>120</v>
      </c>
      <c r="AE29" s="625"/>
      <c r="AF29" s="625"/>
      <c r="AG29" s="625"/>
      <c r="AH29" s="625"/>
      <c r="AI29" s="625"/>
      <c r="AJ29" s="625"/>
      <c r="AK29" s="625"/>
      <c r="AL29" s="626" t="s">
        <v>165</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1653044</v>
      </c>
      <c r="CS29" s="657"/>
      <c r="CT29" s="657"/>
      <c r="CU29" s="657"/>
      <c r="CV29" s="657"/>
      <c r="CW29" s="657"/>
      <c r="CX29" s="657"/>
      <c r="CY29" s="658"/>
      <c r="CZ29" s="626">
        <v>8.6</v>
      </c>
      <c r="DA29" s="655"/>
      <c r="DB29" s="655"/>
      <c r="DC29" s="659"/>
      <c r="DD29" s="630">
        <v>1623648</v>
      </c>
      <c r="DE29" s="657"/>
      <c r="DF29" s="657"/>
      <c r="DG29" s="657"/>
      <c r="DH29" s="657"/>
      <c r="DI29" s="657"/>
      <c r="DJ29" s="657"/>
      <c r="DK29" s="658"/>
      <c r="DL29" s="630">
        <v>1623648</v>
      </c>
      <c r="DM29" s="657"/>
      <c r="DN29" s="657"/>
      <c r="DO29" s="657"/>
      <c r="DP29" s="657"/>
      <c r="DQ29" s="657"/>
      <c r="DR29" s="657"/>
      <c r="DS29" s="657"/>
      <c r="DT29" s="657"/>
      <c r="DU29" s="657"/>
      <c r="DV29" s="658"/>
      <c r="DW29" s="626">
        <v>16.600000000000001</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140236</v>
      </c>
      <c r="S30" s="622"/>
      <c r="T30" s="622"/>
      <c r="U30" s="622"/>
      <c r="V30" s="622"/>
      <c r="W30" s="622"/>
      <c r="X30" s="622"/>
      <c r="Y30" s="623"/>
      <c r="Z30" s="624">
        <v>0.7</v>
      </c>
      <c r="AA30" s="624"/>
      <c r="AB30" s="624"/>
      <c r="AC30" s="624"/>
      <c r="AD30" s="625">
        <v>380</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177</v>
      </c>
      <c r="AY30" s="608"/>
      <c r="AZ30" s="608"/>
      <c r="BA30" s="608"/>
      <c r="BB30" s="608"/>
      <c r="BC30" s="608"/>
      <c r="BD30" s="608"/>
      <c r="BE30" s="608"/>
      <c r="BF30" s="609"/>
      <c r="BG30" s="681">
        <v>98.9</v>
      </c>
      <c r="BH30" s="682"/>
      <c r="BI30" s="682"/>
      <c r="BJ30" s="682"/>
      <c r="BK30" s="682"/>
      <c r="BL30" s="682"/>
      <c r="BM30" s="616">
        <v>96.2</v>
      </c>
      <c r="BN30" s="682"/>
      <c r="BO30" s="682"/>
      <c r="BP30" s="682"/>
      <c r="BQ30" s="683"/>
      <c r="BR30" s="681">
        <v>98.9</v>
      </c>
      <c r="BS30" s="682"/>
      <c r="BT30" s="682"/>
      <c r="BU30" s="682"/>
      <c r="BV30" s="682"/>
      <c r="BW30" s="682"/>
      <c r="BX30" s="616">
        <v>96.4</v>
      </c>
      <c r="BY30" s="682"/>
      <c r="BZ30" s="682"/>
      <c r="CA30" s="682"/>
      <c r="CB30" s="683"/>
      <c r="CD30" s="686"/>
      <c r="CE30" s="687"/>
      <c r="CF30" s="636" t="s">
        <v>303</v>
      </c>
      <c r="CG30" s="637"/>
      <c r="CH30" s="637"/>
      <c r="CI30" s="637"/>
      <c r="CJ30" s="637"/>
      <c r="CK30" s="637"/>
      <c r="CL30" s="637"/>
      <c r="CM30" s="637"/>
      <c r="CN30" s="637"/>
      <c r="CO30" s="637"/>
      <c r="CP30" s="637"/>
      <c r="CQ30" s="638"/>
      <c r="CR30" s="621">
        <v>1541683</v>
      </c>
      <c r="CS30" s="622"/>
      <c r="CT30" s="622"/>
      <c r="CU30" s="622"/>
      <c r="CV30" s="622"/>
      <c r="CW30" s="622"/>
      <c r="CX30" s="622"/>
      <c r="CY30" s="623"/>
      <c r="CZ30" s="626">
        <v>8</v>
      </c>
      <c r="DA30" s="655"/>
      <c r="DB30" s="655"/>
      <c r="DC30" s="659"/>
      <c r="DD30" s="630">
        <v>1514968</v>
      </c>
      <c r="DE30" s="622"/>
      <c r="DF30" s="622"/>
      <c r="DG30" s="622"/>
      <c r="DH30" s="622"/>
      <c r="DI30" s="622"/>
      <c r="DJ30" s="622"/>
      <c r="DK30" s="623"/>
      <c r="DL30" s="630">
        <v>1514968</v>
      </c>
      <c r="DM30" s="622"/>
      <c r="DN30" s="622"/>
      <c r="DO30" s="622"/>
      <c r="DP30" s="622"/>
      <c r="DQ30" s="622"/>
      <c r="DR30" s="622"/>
      <c r="DS30" s="622"/>
      <c r="DT30" s="622"/>
      <c r="DU30" s="622"/>
      <c r="DV30" s="623"/>
      <c r="DW30" s="626">
        <v>15.5</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115472</v>
      </c>
      <c r="S31" s="622"/>
      <c r="T31" s="622"/>
      <c r="U31" s="622"/>
      <c r="V31" s="622"/>
      <c r="W31" s="622"/>
      <c r="X31" s="622"/>
      <c r="Y31" s="623"/>
      <c r="Z31" s="624">
        <v>0.6</v>
      </c>
      <c r="AA31" s="624"/>
      <c r="AB31" s="624"/>
      <c r="AC31" s="624"/>
      <c r="AD31" s="625" t="s">
        <v>225</v>
      </c>
      <c r="AE31" s="625"/>
      <c r="AF31" s="625"/>
      <c r="AG31" s="625"/>
      <c r="AH31" s="625"/>
      <c r="AI31" s="625"/>
      <c r="AJ31" s="625"/>
      <c r="AK31" s="625"/>
      <c r="AL31" s="626" t="s">
        <v>120</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98.9</v>
      </c>
      <c r="BH31" s="657"/>
      <c r="BI31" s="657"/>
      <c r="BJ31" s="657"/>
      <c r="BK31" s="657"/>
      <c r="BL31" s="657"/>
      <c r="BM31" s="627">
        <v>96.8</v>
      </c>
      <c r="BN31" s="679"/>
      <c r="BO31" s="679"/>
      <c r="BP31" s="679"/>
      <c r="BQ31" s="680"/>
      <c r="BR31" s="678">
        <v>98.9</v>
      </c>
      <c r="BS31" s="657"/>
      <c r="BT31" s="657"/>
      <c r="BU31" s="657"/>
      <c r="BV31" s="657"/>
      <c r="BW31" s="657"/>
      <c r="BX31" s="627">
        <v>97.1</v>
      </c>
      <c r="BY31" s="679"/>
      <c r="BZ31" s="679"/>
      <c r="CA31" s="679"/>
      <c r="CB31" s="680"/>
      <c r="CD31" s="686"/>
      <c r="CE31" s="687"/>
      <c r="CF31" s="636" t="s">
        <v>307</v>
      </c>
      <c r="CG31" s="637"/>
      <c r="CH31" s="637"/>
      <c r="CI31" s="637"/>
      <c r="CJ31" s="637"/>
      <c r="CK31" s="637"/>
      <c r="CL31" s="637"/>
      <c r="CM31" s="637"/>
      <c r="CN31" s="637"/>
      <c r="CO31" s="637"/>
      <c r="CP31" s="637"/>
      <c r="CQ31" s="638"/>
      <c r="CR31" s="621">
        <v>111361</v>
      </c>
      <c r="CS31" s="657"/>
      <c r="CT31" s="657"/>
      <c r="CU31" s="657"/>
      <c r="CV31" s="657"/>
      <c r="CW31" s="657"/>
      <c r="CX31" s="657"/>
      <c r="CY31" s="658"/>
      <c r="CZ31" s="626">
        <v>0.6</v>
      </c>
      <c r="DA31" s="655"/>
      <c r="DB31" s="655"/>
      <c r="DC31" s="659"/>
      <c r="DD31" s="630">
        <v>108680</v>
      </c>
      <c r="DE31" s="657"/>
      <c r="DF31" s="657"/>
      <c r="DG31" s="657"/>
      <c r="DH31" s="657"/>
      <c r="DI31" s="657"/>
      <c r="DJ31" s="657"/>
      <c r="DK31" s="658"/>
      <c r="DL31" s="630">
        <v>108680</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739390</v>
      </c>
      <c r="S32" s="622"/>
      <c r="T32" s="622"/>
      <c r="U32" s="622"/>
      <c r="V32" s="622"/>
      <c r="W32" s="622"/>
      <c r="X32" s="622"/>
      <c r="Y32" s="623"/>
      <c r="Z32" s="624">
        <v>3.7</v>
      </c>
      <c r="AA32" s="624"/>
      <c r="AB32" s="624"/>
      <c r="AC32" s="624"/>
      <c r="AD32" s="625" t="s">
        <v>225</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98.8</v>
      </c>
      <c r="BH32" s="691"/>
      <c r="BI32" s="691"/>
      <c r="BJ32" s="691"/>
      <c r="BK32" s="691"/>
      <c r="BL32" s="691"/>
      <c r="BM32" s="692">
        <v>95.1</v>
      </c>
      <c r="BN32" s="691"/>
      <c r="BO32" s="691"/>
      <c r="BP32" s="691"/>
      <c r="BQ32" s="693"/>
      <c r="BR32" s="690">
        <v>98.8</v>
      </c>
      <c r="BS32" s="691"/>
      <c r="BT32" s="691"/>
      <c r="BU32" s="691"/>
      <c r="BV32" s="691"/>
      <c r="BW32" s="691"/>
      <c r="BX32" s="692">
        <v>95.3</v>
      </c>
      <c r="BY32" s="691"/>
      <c r="BZ32" s="691"/>
      <c r="CA32" s="691"/>
      <c r="CB32" s="693"/>
      <c r="CD32" s="688"/>
      <c r="CE32" s="689"/>
      <c r="CF32" s="636" t="s">
        <v>310</v>
      </c>
      <c r="CG32" s="637"/>
      <c r="CH32" s="637"/>
      <c r="CI32" s="637"/>
      <c r="CJ32" s="637"/>
      <c r="CK32" s="637"/>
      <c r="CL32" s="637"/>
      <c r="CM32" s="637"/>
      <c r="CN32" s="637"/>
      <c r="CO32" s="637"/>
      <c r="CP32" s="637"/>
      <c r="CQ32" s="638"/>
      <c r="CR32" s="621" t="s">
        <v>120</v>
      </c>
      <c r="CS32" s="622"/>
      <c r="CT32" s="622"/>
      <c r="CU32" s="622"/>
      <c r="CV32" s="622"/>
      <c r="CW32" s="622"/>
      <c r="CX32" s="622"/>
      <c r="CY32" s="623"/>
      <c r="CZ32" s="626" t="s">
        <v>225</v>
      </c>
      <c r="DA32" s="655"/>
      <c r="DB32" s="655"/>
      <c r="DC32" s="659"/>
      <c r="DD32" s="630" t="s">
        <v>120</v>
      </c>
      <c r="DE32" s="622"/>
      <c r="DF32" s="622"/>
      <c r="DG32" s="622"/>
      <c r="DH32" s="622"/>
      <c r="DI32" s="622"/>
      <c r="DJ32" s="622"/>
      <c r="DK32" s="623"/>
      <c r="DL32" s="630" t="s">
        <v>120</v>
      </c>
      <c r="DM32" s="622"/>
      <c r="DN32" s="622"/>
      <c r="DO32" s="622"/>
      <c r="DP32" s="622"/>
      <c r="DQ32" s="622"/>
      <c r="DR32" s="622"/>
      <c r="DS32" s="622"/>
      <c r="DT32" s="622"/>
      <c r="DU32" s="622"/>
      <c r="DV32" s="623"/>
      <c r="DW32" s="626" t="s">
        <v>248</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1048006</v>
      </c>
      <c r="S33" s="622"/>
      <c r="T33" s="622"/>
      <c r="U33" s="622"/>
      <c r="V33" s="622"/>
      <c r="W33" s="622"/>
      <c r="X33" s="622"/>
      <c r="Y33" s="623"/>
      <c r="Z33" s="624">
        <v>5.2</v>
      </c>
      <c r="AA33" s="624"/>
      <c r="AB33" s="624"/>
      <c r="AC33" s="624"/>
      <c r="AD33" s="625" t="s">
        <v>165</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7176272</v>
      </c>
      <c r="CS33" s="657"/>
      <c r="CT33" s="657"/>
      <c r="CU33" s="657"/>
      <c r="CV33" s="657"/>
      <c r="CW33" s="657"/>
      <c r="CX33" s="657"/>
      <c r="CY33" s="658"/>
      <c r="CZ33" s="626">
        <v>37.1</v>
      </c>
      <c r="DA33" s="655"/>
      <c r="DB33" s="655"/>
      <c r="DC33" s="659"/>
      <c r="DD33" s="630">
        <v>5466136</v>
      </c>
      <c r="DE33" s="657"/>
      <c r="DF33" s="657"/>
      <c r="DG33" s="657"/>
      <c r="DH33" s="657"/>
      <c r="DI33" s="657"/>
      <c r="DJ33" s="657"/>
      <c r="DK33" s="658"/>
      <c r="DL33" s="630">
        <v>4081115</v>
      </c>
      <c r="DM33" s="657"/>
      <c r="DN33" s="657"/>
      <c r="DO33" s="657"/>
      <c r="DP33" s="657"/>
      <c r="DQ33" s="657"/>
      <c r="DR33" s="657"/>
      <c r="DS33" s="657"/>
      <c r="DT33" s="657"/>
      <c r="DU33" s="657"/>
      <c r="DV33" s="658"/>
      <c r="DW33" s="626">
        <v>41.7</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782809</v>
      </c>
      <c r="S34" s="622"/>
      <c r="T34" s="622"/>
      <c r="U34" s="622"/>
      <c r="V34" s="622"/>
      <c r="W34" s="622"/>
      <c r="X34" s="622"/>
      <c r="Y34" s="623"/>
      <c r="Z34" s="624">
        <v>3.9</v>
      </c>
      <c r="AA34" s="624"/>
      <c r="AB34" s="624"/>
      <c r="AC34" s="624"/>
      <c r="AD34" s="625">
        <v>23</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2393098</v>
      </c>
      <c r="CS34" s="622"/>
      <c r="CT34" s="622"/>
      <c r="CU34" s="622"/>
      <c r="CV34" s="622"/>
      <c r="CW34" s="622"/>
      <c r="CX34" s="622"/>
      <c r="CY34" s="623"/>
      <c r="CZ34" s="626">
        <v>12.4</v>
      </c>
      <c r="DA34" s="655"/>
      <c r="DB34" s="655"/>
      <c r="DC34" s="659"/>
      <c r="DD34" s="630">
        <v>1901492</v>
      </c>
      <c r="DE34" s="622"/>
      <c r="DF34" s="622"/>
      <c r="DG34" s="622"/>
      <c r="DH34" s="622"/>
      <c r="DI34" s="622"/>
      <c r="DJ34" s="622"/>
      <c r="DK34" s="623"/>
      <c r="DL34" s="630">
        <v>1211144</v>
      </c>
      <c r="DM34" s="622"/>
      <c r="DN34" s="622"/>
      <c r="DO34" s="622"/>
      <c r="DP34" s="622"/>
      <c r="DQ34" s="622"/>
      <c r="DR34" s="622"/>
      <c r="DS34" s="622"/>
      <c r="DT34" s="622"/>
      <c r="DU34" s="622"/>
      <c r="DV34" s="623"/>
      <c r="DW34" s="626">
        <v>12.4</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3035244</v>
      </c>
      <c r="S35" s="622"/>
      <c r="T35" s="622"/>
      <c r="U35" s="622"/>
      <c r="V35" s="622"/>
      <c r="W35" s="622"/>
      <c r="X35" s="622"/>
      <c r="Y35" s="623"/>
      <c r="Z35" s="624">
        <v>15.1</v>
      </c>
      <c r="AA35" s="624"/>
      <c r="AB35" s="624"/>
      <c r="AC35" s="624"/>
      <c r="AD35" s="625" t="s">
        <v>165</v>
      </c>
      <c r="AE35" s="625"/>
      <c r="AF35" s="625"/>
      <c r="AG35" s="625"/>
      <c r="AH35" s="625"/>
      <c r="AI35" s="625"/>
      <c r="AJ35" s="625"/>
      <c r="AK35" s="625"/>
      <c r="AL35" s="626" t="s">
        <v>225</v>
      </c>
      <c r="AM35" s="627"/>
      <c r="AN35" s="627"/>
      <c r="AO35" s="628"/>
      <c r="AP35" s="214"/>
      <c r="AQ35" s="694" t="s">
        <v>318</v>
      </c>
      <c r="AR35" s="695"/>
      <c r="AS35" s="695"/>
      <c r="AT35" s="695"/>
      <c r="AU35" s="695"/>
      <c r="AV35" s="695"/>
      <c r="AW35" s="695"/>
      <c r="AX35" s="695"/>
      <c r="AY35" s="696"/>
      <c r="AZ35" s="610">
        <v>2212734</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230587</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343472</v>
      </c>
      <c r="CS35" s="657"/>
      <c r="CT35" s="657"/>
      <c r="CU35" s="657"/>
      <c r="CV35" s="657"/>
      <c r="CW35" s="657"/>
      <c r="CX35" s="657"/>
      <c r="CY35" s="658"/>
      <c r="CZ35" s="626">
        <v>1.8</v>
      </c>
      <c r="DA35" s="655"/>
      <c r="DB35" s="655"/>
      <c r="DC35" s="659"/>
      <c r="DD35" s="630">
        <v>277689</v>
      </c>
      <c r="DE35" s="657"/>
      <c r="DF35" s="657"/>
      <c r="DG35" s="657"/>
      <c r="DH35" s="657"/>
      <c r="DI35" s="657"/>
      <c r="DJ35" s="657"/>
      <c r="DK35" s="658"/>
      <c r="DL35" s="630">
        <v>65877</v>
      </c>
      <c r="DM35" s="657"/>
      <c r="DN35" s="657"/>
      <c r="DO35" s="657"/>
      <c r="DP35" s="657"/>
      <c r="DQ35" s="657"/>
      <c r="DR35" s="657"/>
      <c r="DS35" s="657"/>
      <c r="DT35" s="657"/>
      <c r="DU35" s="657"/>
      <c r="DV35" s="658"/>
      <c r="DW35" s="626">
        <v>0.7</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225</v>
      </c>
      <c r="S36" s="622"/>
      <c r="T36" s="622"/>
      <c r="U36" s="622"/>
      <c r="V36" s="622"/>
      <c r="W36" s="622"/>
      <c r="X36" s="622"/>
      <c r="Y36" s="623"/>
      <c r="Z36" s="624" t="s">
        <v>225</v>
      </c>
      <c r="AA36" s="624"/>
      <c r="AB36" s="624"/>
      <c r="AC36" s="624"/>
      <c r="AD36" s="625" t="s">
        <v>225</v>
      </c>
      <c r="AE36" s="625"/>
      <c r="AF36" s="625"/>
      <c r="AG36" s="625"/>
      <c r="AH36" s="625"/>
      <c r="AI36" s="625"/>
      <c r="AJ36" s="625"/>
      <c r="AK36" s="625"/>
      <c r="AL36" s="626" t="s">
        <v>120</v>
      </c>
      <c r="AM36" s="627"/>
      <c r="AN36" s="627"/>
      <c r="AO36" s="628"/>
      <c r="AQ36" s="698" t="s">
        <v>322</v>
      </c>
      <c r="AR36" s="699"/>
      <c r="AS36" s="699"/>
      <c r="AT36" s="699"/>
      <c r="AU36" s="699"/>
      <c r="AV36" s="699"/>
      <c r="AW36" s="699"/>
      <c r="AX36" s="699"/>
      <c r="AY36" s="700"/>
      <c r="AZ36" s="621">
        <v>710195</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170810</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2185299</v>
      </c>
      <c r="CS36" s="622"/>
      <c r="CT36" s="622"/>
      <c r="CU36" s="622"/>
      <c r="CV36" s="622"/>
      <c r="CW36" s="622"/>
      <c r="CX36" s="622"/>
      <c r="CY36" s="623"/>
      <c r="CZ36" s="626">
        <v>11.3</v>
      </c>
      <c r="DA36" s="655"/>
      <c r="DB36" s="655"/>
      <c r="DC36" s="659"/>
      <c r="DD36" s="630">
        <v>1910235</v>
      </c>
      <c r="DE36" s="622"/>
      <c r="DF36" s="622"/>
      <c r="DG36" s="622"/>
      <c r="DH36" s="622"/>
      <c r="DI36" s="622"/>
      <c r="DJ36" s="622"/>
      <c r="DK36" s="623"/>
      <c r="DL36" s="630">
        <v>1520218</v>
      </c>
      <c r="DM36" s="622"/>
      <c r="DN36" s="622"/>
      <c r="DO36" s="622"/>
      <c r="DP36" s="622"/>
      <c r="DQ36" s="622"/>
      <c r="DR36" s="622"/>
      <c r="DS36" s="622"/>
      <c r="DT36" s="622"/>
      <c r="DU36" s="622"/>
      <c r="DV36" s="623"/>
      <c r="DW36" s="626">
        <v>15.5</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562044</v>
      </c>
      <c r="S37" s="622"/>
      <c r="T37" s="622"/>
      <c r="U37" s="622"/>
      <c r="V37" s="622"/>
      <c r="W37" s="622"/>
      <c r="X37" s="622"/>
      <c r="Y37" s="623"/>
      <c r="Z37" s="624">
        <v>2.8</v>
      </c>
      <c r="AA37" s="624"/>
      <c r="AB37" s="624"/>
      <c r="AC37" s="624"/>
      <c r="AD37" s="625" t="s">
        <v>120</v>
      </c>
      <c r="AE37" s="625"/>
      <c r="AF37" s="625"/>
      <c r="AG37" s="625"/>
      <c r="AH37" s="625"/>
      <c r="AI37" s="625"/>
      <c r="AJ37" s="625"/>
      <c r="AK37" s="625"/>
      <c r="AL37" s="626" t="s">
        <v>120</v>
      </c>
      <c r="AM37" s="627"/>
      <c r="AN37" s="627"/>
      <c r="AO37" s="628"/>
      <c r="AQ37" s="698" t="s">
        <v>326</v>
      </c>
      <c r="AR37" s="699"/>
      <c r="AS37" s="699"/>
      <c r="AT37" s="699"/>
      <c r="AU37" s="699"/>
      <c r="AV37" s="699"/>
      <c r="AW37" s="699"/>
      <c r="AX37" s="699"/>
      <c r="AY37" s="700"/>
      <c r="AZ37" s="621">
        <v>19621</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6755</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754116</v>
      </c>
      <c r="CS37" s="657"/>
      <c r="CT37" s="657"/>
      <c r="CU37" s="657"/>
      <c r="CV37" s="657"/>
      <c r="CW37" s="657"/>
      <c r="CX37" s="657"/>
      <c r="CY37" s="658"/>
      <c r="CZ37" s="626">
        <v>3.9</v>
      </c>
      <c r="DA37" s="655"/>
      <c r="DB37" s="655"/>
      <c r="DC37" s="659"/>
      <c r="DD37" s="630">
        <v>742695</v>
      </c>
      <c r="DE37" s="657"/>
      <c r="DF37" s="657"/>
      <c r="DG37" s="657"/>
      <c r="DH37" s="657"/>
      <c r="DI37" s="657"/>
      <c r="DJ37" s="657"/>
      <c r="DK37" s="658"/>
      <c r="DL37" s="630">
        <v>637449</v>
      </c>
      <c r="DM37" s="657"/>
      <c r="DN37" s="657"/>
      <c r="DO37" s="657"/>
      <c r="DP37" s="657"/>
      <c r="DQ37" s="657"/>
      <c r="DR37" s="657"/>
      <c r="DS37" s="657"/>
      <c r="DT37" s="657"/>
      <c r="DU37" s="657"/>
      <c r="DV37" s="658"/>
      <c r="DW37" s="626">
        <v>6.5</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20143778</v>
      </c>
      <c r="S38" s="702"/>
      <c r="T38" s="702"/>
      <c r="U38" s="702"/>
      <c r="V38" s="702"/>
      <c r="W38" s="702"/>
      <c r="X38" s="702"/>
      <c r="Y38" s="703"/>
      <c r="Z38" s="704">
        <v>100</v>
      </c>
      <c r="AA38" s="704"/>
      <c r="AB38" s="704"/>
      <c r="AC38" s="704"/>
      <c r="AD38" s="705">
        <v>9214823</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13893</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10974</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1643268</v>
      </c>
      <c r="CS38" s="622"/>
      <c r="CT38" s="622"/>
      <c r="CU38" s="622"/>
      <c r="CV38" s="622"/>
      <c r="CW38" s="622"/>
      <c r="CX38" s="622"/>
      <c r="CY38" s="623"/>
      <c r="CZ38" s="626">
        <v>8.5</v>
      </c>
      <c r="DA38" s="655"/>
      <c r="DB38" s="655"/>
      <c r="DC38" s="659"/>
      <c r="DD38" s="630">
        <v>1362320</v>
      </c>
      <c r="DE38" s="622"/>
      <c r="DF38" s="622"/>
      <c r="DG38" s="622"/>
      <c r="DH38" s="622"/>
      <c r="DI38" s="622"/>
      <c r="DJ38" s="622"/>
      <c r="DK38" s="623"/>
      <c r="DL38" s="630">
        <v>1283876</v>
      </c>
      <c r="DM38" s="622"/>
      <c r="DN38" s="622"/>
      <c r="DO38" s="622"/>
      <c r="DP38" s="622"/>
      <c r="DQ38" s="622"/>
      <c r="DR38" s="622"/>
      <c r="DS38" s="622"/>
      <c r="DT38" s="622"/>
      <c r="DU38" s="622"/>
      <c r="DV38" s="623"/>
      <c r="DW38" s="626">
        <v>13.1</v>
      </c>
      <c r="DX38" s="655"/>
      <c r="DY38" s="655"/>
      <c r="DZ38" s="655"/>
      <c r="EA38" s="655"/>
      <c r="EB38" s="655"/>
      <c r="EC38" s="656"/>
    </row>
    <row r="39" spans="2:133" ht="11.25" customHeight="1">
      <c r="AQ39" s="698" t="s">
        <v>333</v>
      </c>
      <c r="AR39" s="699"/>
      <c r="AS39" s="699"/>
      <c r="AT39" s="699"/>
      <c r="AU39" s="699"/>
      <c r="AV39" s="699"/>
      <c r="AW39" s="699"/>
      <c r="AX39" s="699"/>
      <c r="AY39" s="700"/>
      <c r="AZ39" s="621" t="s">
        <v>120</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87</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9376</v>
      </c>
      <c r="CS39" s="657"/>
      <c r="CT39" s="657"/>
      <c r="CU39" s="657"/>
      <c r="CV39" s="657"/>
      <c r="CW39" s="657"/>
      <c r="CX39" s="657"/>
      <c r="CY39" s="658"/>
      <c r="CZ39" s="626">
        <v>0</v>
      </c>
      <c r="DA39" s="655"/>
      <c r="DB39" s="655"/>
      <c r="DC39" s="659"/>
      <c r="DD39" s="630" t="s">
        <v>120</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5"/>
      <c r="DY39" s="655"/>
      <c r="DZ39" s="655"/>
      <c r="EA39" s="655"/>
      <c r="EB39" s="655"/>
      <c r="EC39" s="656"/>
    </row>
    <row r="40" spans="2:133" ht="11.25" customHeight="1">
      <c r="AQ40" s="698" t="s">
        <v>337</v>
      </c>
      <c r="AR40" s="699"/>
      <c r="AS40" s="699"/>
      <c r="AT40" s="699"/>
      <c r="AU40" s="699"/>
      <c r="AV40" s="699"/>
      <c r="AW40" s="699"/>
      <c r="AX40" s="699"/>
      <c r="AY40" s="700"/>
      <c r="AZ40" s="621">
        <v>361018</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107</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601759</v>
      </c>
      <c r="CS40" s="622"/>
      <c r="CT40" s="622"/>
      <c r="CU40" s="622"/>
      <c r="CV40" s="622"/>
      <c r="CW40" s="622"/>
      <c r="CX40" s="622"/>
      <c r="CY40" s="623"/>
      <c r="CZ40" s="626">
        <v>3.1</v>
      </c>
      <c r="DA40" s="655"/>
      <c r="DB40" s="655"/>
      <c r="DC40" s="659"/>
      <c r="DD40" s="630">
        <v>14400</v>
      </c>
      <c r="DE40" s="622"/>
      <c r="DF40" s="622"/>
      <c r="DG40" s="622"/>
      <c r="DH40" s="622"/>
      <c r="DI40" s="622"/>
      <c r="DJ40" s="622"/>
      <c r="DK40" s="623"/>
      <c r="DL40" s="630" t="s">
        <v>120</v>
      </c>
      <c r="DM40" s="622"/>
      <c r="DN40" s="622"/>
      <c r="DO40" s="622"/>
      <c r="DP40" s="622"/>
      <c r="DQ40" s="622"/>
      <c r="DR40" s="622"/>
      <c r="DS40" s="622"/>
      <c r="DT40" s="622"/>
      <c r="DU40" s="622"/>
      <c r="DV40" s="623"/>
      <c r="DW40" s="626" t="s">
        <v>120</v>
      </c>
      <c r="DX40" s="655"/>
      <c r="DY40" s="655"/>
      <c r="DZ40" s="655"/>
      <c r="EA40" s="655"/>
      <c r="EB40" s="655"/>
      <c r="EC40" s="656"/>
    </row>
    <row r="41" spans="2:133" ht="11.25" customHeight="1">
      <c r="AQ41" s="708" t="s">
        <v>340</v>
      </c>
      <c r="AR41" s="709"/>
      <c r="AS41" s="709"/>
      <c r="AT41" s="709"/>
      <c r="AU41" s="709"/>
      <c r="AV41" s="709"/>
      <c r="AW41" s="709"/>
      <c r="AX41" s="709"/>
      <c r="AY41" s="710"/>
      <c r="AZ41" s="701">
        <v>1108007</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285</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120</v>
      </c>
      <c r="CS41" s="657"/>
      <c r="CT41" s="657"/>
      <c r="CU41" s="657"/>
      <c r="CV41" s="657"/>
      <c r="CW41" s="657"/>
      <c r="CX41" s="657"/>
      <c r="CY41" s="658"/>
      <c r="CZ41" s="626" t="s">
        <v>120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4929281</v>
      </c>
      <c r="CS42" s="622"/>
      <c r="CT42" s="622"/>
      <c r="CU42" s="622"/>
      <c r="CV42" s="622"/>
      <c r="CW42" s="622"/>
      <c r="CX42" s="622"/>
      <c r="CY42" s="623"/>
      <c r="CZ42" s="626">
        <v>25.5</v>
      </c>
      <c r="DA42" s="627"/>
      <c r="DB42" s="627"/>
      <c r="DC42" s="722"/>
      <c r="DD42" s="630">
        <v>651588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70398</v>
      </c>
      <c r="CS43" s="657"/>
      <c r="CT43" s="657"/>
      <c r="CU43" s="657"/>
      <c r="CV43" s="657"/>
      <c r="CW43" s="657"/>
      <c r="CX43" s="657"/>
      <c r="CY43" s="658"/>
      <c r="CZ43" s="626">
        <v>0.4</v>
      </c>
      <c r="DA43" s="655"/>
      <c r="DB43" s="655"/>
      <c r="DC43" s="659"/>
      <c r="DD43" s="630">
        <v>70226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298</v>
      </c>
      <c r="CE44" s="734"/>
      <c r="CF44" s="618" t="s">
        <v>348</v>
      </c>
      <c r="CG44" s="619"/>
      <c r="CH44" s="619"/>
      <c r="CI44" s="619"/>
      <c r="CJ44" s="619"/>
      <c r="CK44" s="619"/>
      <c r="CL44" s="619"/>
      <c r="CM44" s="619"/>
      <c r="CN44" s="619"/>
      <c r="CO44" s="619"/>
      <c r="CP44" s="619"/>
      <c r="CQ44" s="620"/>
      <c r="CR44" s="621">
        <v>4826856</v>
      </c>
      <c r="CS44" s="622"/>
      <c r="CT44" s="622"/>
      <c r="CU44" s="622"/>
      <c r="CV44" s="622"/>
      <c r="CW44" s="622"/>
      <c r="CX44" s="622"/>
      <c r="CY44" s="623"/>
      <c r="CZ44" s="626">
        <v>25</v>
      </c>
      <c r="DA44" s="627"/>
      <c r="DB44" s="627"/>
      <c r="DC44" s="722"/>
      <c r="DD44" s="630">
        <v>613500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1857003</v>
      </c>
      <c r="CS45" s="657"/>
      <c r="CT45" s="657"/>
      <c r="CU45" s="657"/>
      <c r="CV45" s="657"/>
      <c r="CW45" s="657"/>
      <c r="CX45" s="657"/>
      <c r="CY45" s="658"/>
      <c r="CZ45" s="626">
        <v>9.6</v>
      </c>
      <c r="DA45" s="655"/>
      <c r="DB45" s="655"/>
      <c r="DC45" s="659"/>
      <c r="DD45" s="630">
        <v>102145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2921666</v>
      </c>
      <c r="CS46" s="622"/>
      <c r="CT46" s="622"/>
      <c r="CU46" s="622"/>
      <c r="CV46" s="622"/>
      <c r="CW46" s="622"/>
      <c r="CX46" s="622"/>
      <c r="CY46" s="623"/>
      <c r="CZ46" s="626">
        <v>15.1</v>
      </c>
      <c r="DA46" s="627"/>
      <c r="DB46" s="627"/>
      <c r="DC46" s="722"/>
      <c r="DD46" s="630">
        <v>480468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102425</v>
      </c>
      <c r="CS47" s="657"/>
      <c r="CT47" s="657"/>
      <c r="CU47" s="657"/>
      <c r="CV47" s="657"/>
      <c r="CW47" s="657"/>
      <c r="CX47" s="657"/>
      <c r="CY47" s="658"/>
      <c r="CZ47" s="626">
        <v>0.5</v>
      </c>
      <c r="DA47" s="655"/>
      <c r="DB47" s="655"/>
      <c r="DC47" s="659"/>
      <c r="DD47" s="630">
        <v>38088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225</v>
      </c>
      <c r="CS48" s="622"/>
      <c r="CT48" s="622"/>
      <c r="CU48" s="622"/>
      <c r="CV48" s="622"/>
      <c r="CW48" s="622"/>
      <c r="CX48" s="622"/>
      <c r="CY48" s="623"/>
      <c r="CZ48" s="626" t="s">
        <v>120</v>
      </c>
      <c r="DA48" s="627"/>
      <c r="DB48" s="627"/>
      <c r="DC48" s="722"/>
      <c r="DD48" s="630" t="s">
        <v>165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19324285</v>
      </c>
      <c r="CS49" s="691"/>
      <c r="CT49" s="691"/>
      <c r="CU49" s="691"/>
      <c r="CV49" s="691"/>
      <c r="CW49" s="691"/>
      <c r="CX49" s="691"/>
      <c r="CY49" s="723"/>
      <c r="CZ49" s="706">
        <v>100</v>
      </c>
      <c r="DA49" s="724"/>
      <c r="DB49" s="724"/>
      <c r="DC49" s="725"/>
      <c r="DD49" s="726">
        <v>11011314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2RQNHIPjGg6asVR1K1hhEjKpDzdyEWWaKMbzojYHd/YrTYW+d6ujF7ycOtQIBwNXKPqla+ZZZEYENghuErUibA==" saltValue="ecMvpr3PykgK2ZlvkHnD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6" sqref="V16:Z1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20066</v>
      </c>
      <c r="R7" s="757"/>
      <c r="S7" s="757"/>
      <c r="T7" s="757"/>
      <c r="U7" s="757"/>
      <c r="V7" s="757">
        <v>19311</v>
      </c>
      <c r="W7" s="757"/>
      <c r="X7" s="757"/>
      <c r="Y7" s="757"/>
      <c r="Z7" s="757"/>
      <c r="AA7" s="757">
        <v>755</v>
      </c>
      <c r="AB7" s="757"/>
      <c r="AC7" s="757"/>
      <c r="AD7" s="757"/>
      <c r="AE7" s="758"/>
      <c r="AF7" s="759">
        <v>456</v>
      </c>
      <c r="AG7" s="760"/>
      <c r="AH7" s="760"/>
      <c r="AI7" s="760"/>
      <c r="AJ7" s="761"/>
      <c r="AK7" s="796">
        <v>827</v>
      </c>
      <c r="AL7" s="797"/>
      <c r="AM7" s="797"/>
      <c r="AN7" s="797"/>
      <c r="AO7" s="797"/>
      <c r="AP7" s="797">
        <v>18977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588</v>
      </c>
      <c r="BS7" s="800" t="s">
        <v>589</v>
      </c>
      <c r="BT7" s="801"/>
      <c r="BU7" s="801"/>
      <c r="BV7" s="801"/>
      <c r="BW7" s="801"/>
      <c r="BX7" s="801"/>
      <c r="BY7" s="801"/>
      <c r="BZ7" s="801"/>
      <c r="CA7" s="801"/>
      <c r="CB7" s="801"/>
      <c r="CC7" s="801"/>
      <c r="CD7" s="801"/>
      <c r="CE7" s="801"/>
      <c r="CF7" s="801"/>
      <c r="CG7" s="802"/>
      <c r="CH7" s="793">
        <v>-1</v>
      </c>
      <c r="CI7" s="794"/>
      <c r="CJ7" s="794"/>
      <c r="CK7" s="794"/>
      <c r="CL7" s="795"/>
      <c r="CM7" s="793">
        <v>-310</v>
      </c>
      <c r="CN7" s="794"/>
      <c r="CO7" s="794"/>
      <c r="CP7" s="794"/>
      <c r="CQ7" s="795"/>
      <c r="CR7" s="793">
        <v>3</v>
      </c>
      <c r="CS7" s="794"/>
      <c r="CT7" s="794"/>
      <c r="CU7" s="794"/>
      <c r="CV7" s="795"/>
      <c r="CW7" s="793" t="s">
        <v>573</v>
      </c>
      <c r="CX7" s="794"/>
      <c r="CY7" s="794"/>
      <c r="CZ7" s="794"/>
      <c r="DA7" s="795"/>
      <c r="DB7" s="793" t="s">
        <v>573</v>
      </c>
      <c r="DC7" s="794"/>
      <c r="DD7" s="794"/>
      <c r="DE7" s="794"/>
      <c r="DF7" s="795"/>
      <c r="DG7" s="793">
        <v>675</v>
      </c>
      <c r="DH7" s="794"/>
      <c r="DI7" s="794"/>
      <c r="DJ7" s="794"/>
      <c r="DK7" s="795"/>
      <c r="DL7" s="793" t="s">
        <v>573</v>
      </c>
      <c r="DM7" s="794"/>
      <c r="DN7" s="794"/>
      <c r="DO7" s="794"/>
      <c r="DP7" s="795"/>
      <c r="DQ7" s="793">
        <v>310</v>
      </c>
      <c r="DR7" s="794"/>
      <c r="DS7" s="794"/>
      <c r="DT7" s="794"/>
      <c r="DU7" s="795"/>
      <c r="DV7" s="774"/>
      <c r="DW7" s="775"/>
      <c r="DX7" s="775"/>
      <c r="DY7" s="775"/>
      <c r="DZ7" s="776"/>
      <c r="EA7" s="234"/>
    </row>
    <row r="8" spans="1:131" s="235" customFormat="1" ht="26.25" customHeight="1">
      <c r="A8" s="241">
        <v>2</v>
      </c>
      <c r="B8" s="777" t="s">
        <v>377</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v>0</v>
      </c>
      <c r="AL8" s="787"/>
      <c r="AM8" s="787"/>
      <c r="AN8" s="787"/>
      <c r="AO8" s="787"/>
      <c r="AP8" s="787" t="s">
        <v>573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590</v>
      </c>
      <c r="BT8" s="791"/>
      <c r="BU8" s="791"/>
      <c r="BV8" s="791"/>
      <c r="BW8" s="791"/>
      <c r="BX8" s="791"/>
      <c r="BY8" s="791"/>
      <c r="BZ8" s="791"/>
      <c r="CA8" s="791"/>
      <c r="CB8" s="791"/>
      <c r="CC8" s="791"/>
      <c r="CD8" s="791"/>
      <c r="CE8" s="791"/>
      <c r="CF8" s="791"/>
      <c r="CG8" s="792"/>
      <c r="CH8" s="803">
        <v>1</v>
      </c>
      <c r="CI8" s="804"/>
      <c r="CJ8" s="804"/>
      <c r="CK8" s="804"/>
      <c r="CL8" s="805"/>
      <c r="CM8" s="803">
        <v>7</v>
      </c>
      <c r="CN8" s="804"/>
      <c r="CO8" s="804"/>
      <c r="CP8" s="804"/>
      <c r="CQ8" s="805"/>
      <c r="CR8" s="803">
        <v>4</v>
      </c>
      <c r="CS8" s="804"/>
      <c r="CT8" s="804"/>
      <c r="CU8" s="804"/>
      <c r="CV8" s="805"/>
      <c r="CW8" s="803" t="s">
        <v>573</v>
      </c>
      <c r="CX8" s="804"/>
      <c r="CY8" s="804"/>
      <c r="CZ8" s="804"/>
      <c r="DA8" s="805"/>
      <c r="DB8" s="803" t="s">
        <v>573</v>
      </c>
      <c r="DC8" s="804"/>
      <c r="DD8" s="804"/>
      <c r="DE8" s="804"/>
      <c r="DF8" s="805"/>
      <c r="DG8" s="803" t="s">
        <v>573</v>
      </c>
      <c r="DH8" s="804"/>
      <c r="DI8" s="804"/>
      <c r="DJ8" s="804"/>
      <c r="DK8" s="805"/>
      <c r="DL8" s="803" t="s">
        <v>573</v>
      </c>
      <c r="DM8" s="804"/>
      <c r="DN8" s="804"/>
      <c r="DO8" s="804"/>
      <c r="DP8" s="805"/>
      <c r="DQ8" s="803" t="s">
        <v>573</v>
      </c>
      <c r="DR8" s="804"/>
      <c r="DS8" s="804"/>
      <c r="DT8" s="804"/>
      <c r="DU8" s="805"/>
      <c r="DV8" s="806"/>
      <c r="DW8" s="807"/>
      <c r="DX8" s="807"/>
      <c r="DY8" s="807"/>
      <c r="DZ8" s="808"/>
      <c r="EA8" s="234"/>
    </row>
    <row r="9" spans="1:131" s="235" customFormat="1" ht="26.25" customHeight="1">
      <c r="A9" s="241">
        <v>3</v>
      </c>
      <c r="B9" s="777" t="s">
        <v>378</v>
      </c>
      <c r="C9" s="778"/>
      <c r="D9" s="778"/>
      <c r="E9" s="778"/>
      <c r="F9" s="778"/>
      <c r="G9" s="778"/>
      <c r="H9" s="778"/>
      <c r="I9" s="778"/>
      <c r="J9" s="778"/>
      <c r="K9" s="778"/>
      <c r="L9" s="778"/>
      <c r="M9" s="778"/>
      <c r="N9" s="778"/>
      <c r="O9" s="778"/>
      <c r="P9" s="779"/>
      <c r="Q9" s="780">
        <v>5</v>
      </c>
      <c r="R9" s="781"/>
      <c r="S9" s="781"/>
      <c r="T9" s="781"/>
      <c r="U9" s="781"/>
      <c r="V9" s="781">
        <v>5</v>
      </c>
      <c r="W9" s="781"/>
      <c r="X9" s="781"/>
      <c r="Y9" s="781"/>
      <c r="Z9" s="781"/>
      <c r="AA9" s="781">
        <v>0</v>
      </c>
      <c r="AB9" s="781"/>
      <c r="AC9" s="781"/>
      <c r="AD9" s="781"/>
      <c r="AE9" s="782"/>
      <c r="AF9" s="783" t="s">
        <v>120</v>
      </c>
      <c r="AG9" s="784"/>
      <c r="AH9" s="784"/>
      <c r="AI9" s="784"/>
      <c r="AJ9" s="785"/>
      <c r="AK9" s="786">
        <v>4</v>
      </c>
      <c r="AL9" s="787"/>
      <c r="AM9" s="787"/>
      <c r="AN9" s="787"/>
      <c r="AO9" s="787"/>
      <c r="AP9" s="787" t="s">
        <v>573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379</v>
      </c>
      <c r="C10" s="778"/>
      <c r="D10" s="778"/>
      <c r="E10" s="778"/>
      <c r="F10" s="778"/>
      <c r="G10" s="778"/>
      <c r="H10" s="778"/>
      <c r="I10" s="778"/>
      <c r="J10" s="778"/>
      <c r="K10" s="778"/>
      <c r="L10" s="778"/>
      <c r="M10" s="778"/>
      <c r="N10" s="778"/>
      <c r="O10" s="778"/>
      <c r="P10" s="779"/>
      <c r="Q10" s="780">
        <v>75</v>
      </c>
      <c r="R10" s="781"/>
      <c r="S10" s="781"/>
      <c r="T10" s="781"/>
      <c r="U10" s="781"/>
      <c r="V10" s="781">
        <v>11</v>
      </c>
      <c r="W10" s="781"/>
      <c r="X10" s="781"/>
      <c r="Y10" s="781"/>
      <c r="Z10" s="781"/>
      <c r="AA10" s="781">
        <v>64</v>
      </c>
      <c r="AB10" s="781"/>
      <c r="AC10" s="781"/>
      <c r="AD10" s="781"/>
      <c r="AE10" s="782"/>
      <c r="AF10" s="783">
        <v>64</v>
      </c>
      <c r="AG10" s="784"/>
      <c r="AH10" s="784"/>
      <c r="AI10" s="784"/>
      <c r="AJ10" s="785"/>
      <c r="AK10" s="786" t="s">
        <v>573</v>
      </c>
      <c r="AL10" s="787"/>
      <c r="AM10" s="787"/>
      <c r="AN10" s="787"/>
      <c r="AO10" s="787"/>
      <c r="AP10" s="787">
        <v>6</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t="s">
        <v>380</v>
      </c>
      <c r="C11" s="778"/>
      <c r="D11" s="778"/>
      <c r="E11" s="778"/>
      <c r="F11" s="778"/>
      <c r="G11" s="778"/>
      <c r="H11" s="778"/>
      <c r="I11" s="778"/>
      <c r="J11" s="778"/>
      <c r="K11" s="778"/>
      <c r="L11" s="778"/>
      <c r="M11" s="778"/>
      <c r="N11" s="778"/>
      <c r="O11" s="778"/>
      <c r="P11" s="779"/>
      <c r="Q11" s="780">
        <v>12</v>
      </c>
      <c r="R11" s="781"/>
      <c r="S11" s="781"/>
      <c r="T11" s="781"/>
      <c r="U11" s="781"/>
      <c r="V11" s="781">
        <v>12</v>
      </c>
      <c r="W11" s="781"/>
      <c r="X11" s="781"/>
      <c r="Y11" s="781"/>
      <c r="Z11" s="781"/>
      <c r="AA11" s="781">
        <v>0</v>
      </c>
      <c r="AB11" s="781"/>
      <c r="AC11" s="781"/>
      <c r="AD11" s="781"/>
      <c r="AE11" s="782"/>
      <c r="AF11" s="783">
        <v>0</v>
      </c>
      <c r="AG11" s="784"/>
      <c r="AH11" s="784"/>
      <c r="AI11" s="784"/>
      <c r="AJ11" s="785"/>
      <c r="AK11" s="786">
        <v>2</v>
      </c>
      <c r="AL11" s="787"/>
      <c r="AM11" s="787"/>
      <c r="AN11" s="787"/>
      <c r="AO11" s="787"/>
      <c r="AP11" s="787" t="s">
        <v>573</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20156</v>
      </c>
      <c r="R23" s="816"/>
      <c r="S23" s="816"/>
      <c r="T23" s="816"/>
      <c r="U23" s="816"/>
      <c r="V23" s="816">
        <v>19333</v>
      </c>
      <c r="W23" s="816"/>
      <c r="X23" s="816"/>
      <c r="Y23" s="816"/>
      <c r="Z23" s="816"/>
      <c r="AA23" s="816">
        <v>823</v>
      </c>
      <c r="AB23" s="816"/>
      <c r="AC23" s="816"/>
      <c r="AD23" s="816"/>
      <c r="AE23" s="817"/>
      <c r="AF23" s="818">
        <v>520</v>
      </c>
      <c r="AG23" s="816"/>
      <c r="AH23" s="816"/>
      <c r="AI23" s="816"/>
      <c r="AJ23" s="819"/>
      <c r="AK23" s="820"/>
      <c r="AL23" s="821"/>
      <c r="AM23" s="821"/>
      <c r="AN23" s="821"/>
      <c r="AO23" s="821"/>
      <c r="AP23" s="816">
        <v>18983</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5487</v>
      </c>
      <c r="R28" s="845"/>
      <c r="S28" s="845"/>
      <c r="T28" s="845"/>
      <c r="U28" s="845"/>
      <c r="V28" s="845">
        <v>5256</v>
      </c>
      <c r="W28" s="845"/>
      <c r="X28" s="845"/>
      <c r="Y28" s="845"/>
      <c r="Z28" s="845"/>
      <c r="AA28" s="845">
        <v>231</v>
      </c>
      <c r="AB28" s="845"/>
      <c r="AC28" s="845"/>
      <c r="AD28" s="845"/>
      <c r="AE28" s="846"/>
      <c r="AF28" s="847">
        <v>231</v>
      </c>
      <c r="AG28" s="845"/>
      <c r="AH28" s="845"/>
      <c r="AI28" s="845"/>
      <c r="AJ28" s="848"/>
      <c r="AK28" s="849">
        <v>361</v>
      </c>
      <c r="AL28" s="840"/>
      <c r="AM28" s="840"/>
      <c r="AN28" s="840"/>
      <c r="AO28" s="840"/>
      <c r="AP28" s="840" t="s">
        <v>573</v>
      </c>
      <c r="AQ28" s="840"/>
      <c r="AR28" s="840"/>
      <c r="AS28" s="840"/>
      <c r="AT28" s="840"/>
      <c r="AU28" s="840" t="s">
        <v>573</v>
      </c>
      <c r="AV28" s="840"/>
      <c r="AW28" s="840"/>
      <c r="AX28" s="840"/>
      <c r="AY28" s="840"/>
      <c r="AZ28" s="841" t="s">
        <v>573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461</v>
      </c>
      <c r="R29" s="781"/>
      <c r="S29" s="781"/>
      <c r="T29" s="781"/>
      <c r="U29" s="781"/>
      <c r="V29" s="781">
        <v>459</v>
      </c>
      <c r="W29" s="781"/>
      <c r="X29" s="781"/>
      <c r="Y29" s="781"/>
      <c r="Z29" s="781"/>
      <c r="AA29" s="781">
        <v>2</v>
      </c>
      <c r="AB29" s="781"/>
      <c r="AC29" s="781"/>
      <c r="AD29" s="781"/>
      <c r="AE29" s="782"/>
      <c r="AF29" s="783">
        <v>2</v>
      </c>
      <c r="AG29" s="784"/>
      <c r="AH29" s="784"/>
      <c r="AI29" s="784"/>
      <c r="AJ29" s="785"/>
      <c r="AK29" s="852">
        <v>130</v>
      </c>
      <c r="AL29" s="853"/>
      <c r="AM29" s="853"/>
      <c r="AN29" s="853"/>
      <c r="AO29" s="853"/>
      <c r="AP29" s="853" t="s">
        <v>573</v>
      </c>
      <c r="AQ29" s="853"/>
      <c r="AR29" s="853"/>
      <c r="AS29" s="853"/>
      <c r="AT29" s="853"/>
      <c r="AU29" s="853" t="s">
        <v>573</v>
      </c>
      <c r="AV29" s="853"/>
      <c r="AW29" s="853"/>
      <c r="AX29" s="853"/>
      <c r="AY29" s="853"/>
      <c r="AZ29" s="854" t="s">
        <v>573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3846</v>
      </c>
      <c r="R30" s="781"/>
      <c r="S30" s="781"/>
      <c r="T30" s="781"/>
      <c r="U30" s="781"/>
      <c r="V30" s="781">
        <v>3580</v>
      </c>
      <c r="W30" s="781"/>
      <c r="X30" s="781"/>
      <c r="Y30" s="781"/>
      <c r="Z30" s="781"/>
      <c r="AA30" s="781">
        <v>266</v>
      </c>
      <c r="AB30" s="781"/>
      <c r="AC30" s="781"/>
      <c r="AD30" s="781"/>
      <c r="AE30" s="782"/>
      <c r="AF30" s="783">
        <v>266</v>
      </c>
      <c r="AG30" s="784"/>
      <c r="AH30" s="784"/>
      <c r="AI30" s="784"/>
      <c r="AJ30" s="785"/>
      <c r="AK30" s="852">
        <v>550</v>
      </c>
      <c r="AL30" s="853"/>
      <c r="AM30" s="853"/>
      <c r="AN30" s="853"/>
      <c r="AO30" s="853"/>
      <c r="AP30" s="853" t="s">
        <v>573</v>
      </c>
      <c r="AQ30" s="853"/>
      <c r="AR30" s="853"/>
      <c r="AS30" s="853"/>
      <c r="AT30" s="853"/>
      <c r="AU30" s="853" t="s">
        <v>573</v>
      </c>
      <c r="AV30" s="853"/>
      <c r="AW30" s="853"/>
      <c r="AX30" s="853"/>
      <c r="AY30" s="853"/>
      <c r="AZ30" s="854" t="s">
        <v>574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942</v>
      </c>
      <c r="R31" s="781"/>
      <c r="S31" s="781"/>
      <c r="T31" s="781"/>
      <c r="U31" s="781"/>
      <c r="V31" s="781">
        <v>780</v>
      </c>
      <c r="W31" s="781"/>
      <c r="X31" s="781"/>
      <c r="Y31" s="781"/>
      <c r="Z31" s="781"/>
      <c r="AA31" s="781">
        <v>162</v>
      </c>
      <c r="AB31" s="781"/>
      <c r="AC31" s="781"/>
      <c r="AD31" s="781"/>
      <c r="AE31" s="782"/>
      <c r="AF31" s="783">
        <v>2196</v>
      </c>
      <c r="AG31" s="784"/>
      <c r="AH31" s="784"/>
      <c r="AI31" s="784"/>
      <c r="AJ31" s="785"/>
      <c r="AK31" s="852">
        <v>16</v>
      </c>
      <c r="AL31" s="853"/>
      <c r="AM31" s="853"/>
      <c r="AN31" s="853"/>
      <c r="AO31" s="853"/>
      <c r="AP31" s="853">
        <v>2507</v>
      </c>
      <c r="AQ31" s="853"/>
      <c r="AR31" s="853"/>
      <c r="AS31" s="853"/>
      <c r="AT31" s="853"/>
      <c r="AU31" s="853">
        <v>98</v>
      </c>
      <c r="AV31" s="853"/>
      <c r="AW31" s="853"/>
      <c r="AX31" s="853"/>
      <c r="AY31" s="853"/>
      <c r="AZ31" s="854" t="s">
        <v>573</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1207</v>
      </c>
      <c r="R32" s="781"/>
      <c r="S32" s="781"/>
      <c r="T32" s="781"/>
      <c r="U32" s="781"/>
      <c r="V32" s="781">
        <v>1131</v>
      </c>
      <c r="W32" s="781"/>
      <c r="X32" s="781"/>
      <c r="Y32" s="781"/>
      <c r="Z32" s="781"/>
      <c r="AA32" s="781">
        <v>76</v>
      </c>
      <c r="AB32" s="781"/>
      <c r="AC32" s="781"/>
      <c r="AD32" s="781"/>
      <c r="AE32" s="782"/>
      <c r="AF32" s="783">
        <v>892</v>
      </c>
      <c r="AG32" s="784"/>
      <c r="AH32" s="784"/>
      <c r="AI32" s="784"/>
      <c r="AJ32" s="785"/>
      <c r="AK32" s="852">
        <v>540</v>
      </c>
      <c r="AL32" s="853"/>
      <c r="AM32" s="853"/>
      <c r="AN32" s="853"/>
      <c r="AO32" s="853"/>
      <c r="AP32" s="853">
        <v>10039</v>
      </c>
      <c r="AQ32" s="853"/>
      <c r="AR32" s="853"/>
      <c r="AS32" s="853"/>
      <c r="AT32" s="853"/>
      <c r="AU32" s="853">
        <v>6234</v>
      </c>
      <c r="AV32" s="853"/>
      <c r="AW32" s="853"/>
      <c r="AX32" s="853"/>
      <c r="AY32" s="853"/>
      <c r="AZ32" s="854" t="s">
        <v>573</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341</v>
      </c>
      <c r="R33" s="781"/>
      <c r="S33" s="781"/>
      <c r="T33" s="781"/>
      <c r="U33" s="781"/>
      <c r="V33" s="781">
        <v>229</v>
      </c>
      <c r="W33" s="781"/>
      <c r="X33" s="781"/>
      <c r="Y33" s="781"/>
      <c r="Z33" s="781"/>
      <c r="AA33" s="781">
        <v>112</v>
      </c>
      <c r="AB33" s="781"/>
      <c r="AC33" s="781"/>
      <c r="AD33" s="781"/>
      <c r="AE33" s="782"/>
      <c r="AF33" s="783">
        <v>112</v>
      </c>
      <c r="AG33" s="784"/>
      <c r="AH33" s="784"/>
      <c r="AI33" s="784"/>
      <c r="AJ33" s="785"/>
      <c r="AK33" s="852">
        <v>272</v>
      </c>
      <c r="AL33" s="853"/>
      <c r="AM33" s="853"/>
      <c r="AN33" s="853"/>
      <c r="AO33" s="853"/>
      <c r="AP33" s="853">
        <v>1365</v>
      </c>
      <c r="AQ33" s="853"/>
      <c r="AR33" s="853"/>
      <c r="AS33" s="853"/>
      <c r="AT33" s="853"/>
      <c r="AU33" s="853">
        <v>1296</v>
      </c>
      <c r="AV33" s="853"/>
      <c r="AW33" s="853"/>
      <c r="AX33" s="853"/>
      <c r="AY33" s="853"/>
      <c r="AZ33" s="854" t="s">
        <v>574</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144</v>
      </c>
      <c r="R34" s="781"/>
      <c r="S34" s="781"/>
      <c r="T34" s="781"/>
      <c r="U34" s="781"/>
      <c r="V34" s="781">
        <v>118</v>
      </c>
      <c r="W34" s="781"/>
      <c r="X34" s="781"/>
      <c r="Y34" s="781"/>
      <c r="Z34" s="781"/>
      <c r="AA34" s="781">
        <v>26</v>
      </c>
      <c r="AB34" s="781"/>
      <c r="AC34" s="781"/>
      <c r="AD34" s="781"/>
      <c r="AE34" s="782"/>
      <c r="AF34" s="783">
        <v>26</v>
      </c>
      <c r="AG34" s="784"/>
      <c r="AH34" s="784"/>
      <c r="AI34" s="784"/>
      <c r="AJ34" s="785"/>
      <c r="AK34" s="852" t="s">
        <v>573</v>
      </c>
      <c r="AL34" s="853"/>
      <c r="AM34" s="853"/>
      <c r="AN34" s="853"/>
      <c r="AO34" s="853"/>
      <c r="AP34" s="853" t="s">
        <v>573</v>
      </c>
      <c r="AQ34" s="853"/>
      <c r="AR34" s="853"/>
      <c r="AS34" s="853"/>
      <c r="AT34" s="853"/>
      <c r="AU34" s="853" t="s">
        <v>573</v>
      </c>
      <c r="AV34" s="853"/>
      <c r="AW34" s="853"/>
      <c r="AX34" s="853"/>
      <c r="AY34" s="853"/>
      <c r="AZ34" s="854" t="s">
        <v>573</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3725</v>
      </c>
      <c r="AG63" s="864"/>
      <c r="AH63" s="864"/>
      <c r="AI63" s="864"/>
      <c r="AJ63" s="865"/>
      <c r="AK63" s="866"/>
      <c r="AL63" s="861"/>
      <c r="AM63" s="861"/>
      <c r="AN63" s="861"/>
      <c r="AO63" s="861"/>
      <c r="AP63" s="864">
        <v>13911</v>
      </c>
      <c r="AQ63" s="864"/>
      <c r="AR63" s="864"/>
      <c r="AS63" s="864"/>
      <c r="AT63" s="864"/>
      <c r="AU63" s="864">
        <v>7628</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4" t="s">
        <v>413</v>
      </c>
      <c r="AG66" s="835"/>
      <c r="AH66" s="835"/>
      <c r="AI66" s="835"/>
      <c r="AJ66" s="875"/>
      <c r="AK66" s="739" t="s">
        <v>414</v>
      </c>
      <c r="AL66" s="763"/>
      <c r="AM66" s="763"/>
      <c r="AN66" s="763"/>
      <c r="AO66" s="764"/>
      <c r="AP66" s="739" t="s">
        <v>415</v>
      </c>
      <c r="AQ66" s="740"/>
      <c r="AR66" s="740"/>
      <c r="AS66" s="740"/>
      <c r="AT66" s="741"/>
      <c r="AU66" s="739" t="s">
        <v>416</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v>1</v>
      </c>
      <c r="AG68" s="888"/>
      <c r="AH68" s="888"/>
      <c r="AI68" s="888"/>
      <c r="AJ68" s="888"/>
      <c r="AK68" s="888">
        <v>49</v>
      </c>
      <c r="AL68" s="888"/>
      <c r="AM68" s="888"/>
      <c r="AN68" s="888"/>
      <c r="AO68" s="888"/>
      <c r="AP68" s="888" t="s">
        <v>573</v>
      </c>
      <c r="AQ68" s="888"/>
      <c r="AR68" s="888"/>
      <c r="AS68" s="888"/>
      <c r="AT68" s="888"/>
      <c r="AU68" s="888" t="s">
        <v>573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v>3</v>
      </c>
      <c r="AG69" s="853"/>
      <c r="AH69" s="853"/>
      <c r="AI69" s="853"/>
      <c r="AJ69" s="853"/>
      <c r="AK69" s="853">
        <v>43</v>
      </c>
      <c r="AL69" s="853"/>
      <c r="AM69" s="853"/>
      <c r="AN69" s="853"/>
      <c r="AO69" s="853"/>
      <c r="AP69" s="853">
        <v>556</v>
      </c>
      <c r="AQ69" s="853"/>
      <c r="AR69" s="853"/>
      <c r="AS69" s="853"/>
      <c r="AT69" s="853"/>
      <c r="AU69" s="853">
        <v>103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v>0</v>
      </c>
      <c r="AG70" s="853"/>
      <c r="AH70" s="853"/>
      <c r="AI70" s="853"/>
      <c r="AJ70" s="853"/>
      <c r="AK70" s="853">
        <v>2</v>
      </c>
      <c r="AL70" s="853"/>
      <c r="AM70" s="853"/>
      <c r="AN70" s="853"/>
      <c r="AO70" s="853"/>
      <c r="AP70" s="853" t="s">
        <v>573</v>
      </c>
      <c r="AQ70" s="853"/>
      <c r="AR70" s="853"/>
      <c r="AS70" s="853"/>
      <c r="AT70" s="853"/>
      <c r="AU70" s="853" t="s">
        <v>573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578</v>
      </c>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v>2</v>
      </c>
      <c r="AG71" s="853"/>
      <c r="AH71" s="853"/>
      <c r="AI71" s="853"/>
      <c r="AJ71" s="853"/>
      <c r="AK71" s="853">
        <v>56</v>
      </c>
      <c r="AL71" s="853"/>
      <c r="AM71" s="853"/>
      <c r="AN71" s="853"/>
      <c r="AO71" s="853"/>
      <c r="AP71" s="853" t="s">
        <v>573</v>
      </c>
      <c r="AQ71" s="853"/>
      <c r="AR71" s="853"/>
      <c r="AS71" s="853"/>
      <c r="AT71" s="853"/>
      <c r="AU71" s="853" t="s">
        <v>573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579</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v>1</v>
      </c>
      <c r="AG72" s="853"/>
      <c r="AH72" s="853"/>
      <c r="AI72" s="853"/>
      <c r="AJ72" s="853"/>
      <c r="AK72" s="853" t="s">
        <v>573</v>
      </c>
      <c r="AL72" s="853"/>
      <c r="AM72" s="853"/>
      <c r="AN72" s="853"/>
      <c r="AO72" s="853"/>
      <c r="AP72" s="853" t="s">
        <v>573</v>
      </c>
      <c r="AQ72" s="853"/>
      <c r="AR72" s="853"/>
      <c r="AS72" s="853"/>
      <c r="AT72" s="853"/>
      <c r="AU72" s="853" t="s">
        <v>573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580</v>
      </c>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v>0</v>
      </c>
      <c r="AG73" s="853"/>
      <c r="AH73" s="853"/>
      <c r="AI73" s="853"/>
      <c r="AJ73" s="853"/>
      <c r="AK73" s="853">
        <v>78</v>
      </c>
      <c r="AL73" s="853"/>
      <c r="AM73" s="853"/>
      <c r="AN73" s="853"/>
      <c r="AO73" s="853"/>
      <c r="AP73" s="853">
        <v>60</v>
      </c>
      <c r="AQ73" s="853"/>
      <c r="AR73" s="853"/>
      <c r="AS73" s="853"/>
      <c r="AT73" s="853"/>
      <c r="AU73" s="853">
        <v>12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581</v>
      </c>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v>36</v>
      </c>
      <c r="AG74" s="853"/>
      <c r="AH74" s="853"/>
      <c r="AI74" s="853"/>
      <c r="AJ74" s="853"/>
      <c r="AK74" s="853" t="s">
        <v>573</v>
      </c>
      <c r="AL74" s="853"/>
      <c r="AM74" s="853"/>
      <c r="AN74" s="853"/>
      <c r="AO74" s="853"/>
      <c r="AP74" s="853">
        <v>323</v>
      </c>
      <c r="AQ74" s="853"/>
      <c r="AR74" s="853"/>
      <c r="AS74" s="853"/>
      <c r="AT74" s="853"/>
      <c r="AU74" s="853">
        <v>162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582</v>
      </c>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v>672</v>
      </c>
      <c r="AG75" s="902"/>
      <c r="AH75" s="902"/>
      <c r="AI75" s="902"/>
      <c r="AJ75" s="852"/>
      <c r="AK75" s="903">
        <v>1</v>
      </c>
      <c r="AL75" s="902"/>
      <c r="AM75" s="902"/>
      <c r="AN75" s="902"/>
      <c r="AO75" s="852"/>
      <c r="AP75" s="903">
        <v>574</v>
      </c>
      <c r="AQ75" s="902"/>
      <c r="AR75" s="902"/>
      <c r="AS75" s="902"/>
      <c r="AT75" s="852"/>
      <c r="AU75" s="903" t="s">
        <v>573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583</v>
      </c>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v>30</v>
      </c>
      <c r="AG76" s="902"/>
      <c r="AH76" s="902"/>
      <c r="AI76" s="902"/>
      <c r="AJ76" s="852"/>
      <c r="AK76" s="903">
        <v>175</v>
      </c>
      <c r="AL76" s="902"/>
      <c r="AM76" s="902"/>
      <c r="AN76" s="902"/>
      <c r="AO76" s="852"/>
      <c r="AP76" s="903" t="s">
        <v>573</v>
      </c>
      <c r="AQ76" s="902"/>
      <c r="AR76" s="902"/>
      <c r="AS76" s="902"/>
      <c r="AT76" s="852"/>
      <c r="AU76" s="903" t="s">
        <v>573</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584</v>
      </c>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v>68</v>
      </c>
      <c r="AG77" s="902"/>
      <c r="AH77" s="902"/>
      <c r="AI77" s="902"/>
      <c r="AJ77" s="852"/>
      <c r="AK77" s="903" t="s">
        <v>596</v>
      </c>
      <c r="AL77" s="902"/>
      <c r="AM77" s="902"/>
      <c r="AN77" s="902"/>
      <c r="AO77" s="852"/>
      <c r="AP77" s="903" t="s">
        <v>573</v>
      </c>
      <c r="AQ77" s="902"/>
      <c r="AR77" s="902"/>
      <c r="AS77" s="902"/>
      <c r="AT77" s="852"/>
      <c r="AU77" s="903" t="s">
        <v>573</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585</v>
      </c>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v>13039</v>
      </c>
      <c r="AG78" s="853"/>
      <c r="AH78" s="853"/>
      <c r="AI78" s="853"/>
      <c r="AJ78" s="853"/>
      <c r="AK78" s="853">
        <v>461</v>
      </c>
      <c r="AL78" s="853"/>
      <c r="AM78" s="853"/>
      <c r="AN78" s="853"/>
      <c r="AO78" s="853"/>
      <c r="AP78" s="853" t="s">
        <v>573</v>
      </c>
      <c r="AQ78" s="853"/>
      <c r="AR78" s="853"/>
      <c r="AS78" s="853"/>
      <c r="AT78" s="853"/>
      <c r="AU78" s="853" t="s">
        <v>573</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586</v>
      </c>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v>164</v>
      </c>
      <c r="AG79" s="853"/>
      <c r="AH79" s="853"/>
      <c r="AI79" s="853"/>
      <c r="AJ79" s="853"/>
      <c r="AK79" s="853">
        <v>4</v>
      </c>
      <c r="AL79" s="853"/>
      <c r="AM79" s="853"/>
      <c r="AN79" s="853"/>
      <c r="AO79" s="853"/>
      <c r="AP79" s="853" t="s">
        <v>573</v>
      </c>
      <c r="AQ79" s="853"/>
      <c r="AR79" s="853"/>
      <c r="AS79" s="853"/>
      <c r="AT79" s="853"/>
      <c r="AU79" s="853" t="s">
        <v>573</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587</v>
      </c>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v>8</v>
      </c>
      <c r="AG80" s="853"/>
      <c r="AH80" s="853"/>
      <c r="AI80" s="853"/>
      <c r="AJ80" s="853"/>
      <c r="AK80" s="853" t="s">
        <v>573</v>
      </c>
      <c r="AL80" s="853"/>
      <c r="AM80" s="853"/>
      <c r="AN80" s="853"/>
      <c r="AO80" s="853"/>
      <c r="AP80" s="853" t="s">
        <v>573</v>
      </c>
      <c r="AQ80" s="853"/>
      <c r="AR80" s="853"/>
      <c r="AS80" s="853"/>
      <c r="AT80" s="853"/>
      <c r="AU80" s="853" t="s">
        <v>573</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14024</v>
      </c>
      <c r="AG88" s="864"/>
      <c r="AH88" s="864"/>
      <c r="AI88" s="864"/>
      <c r="AJ88" s="864"/>
      <c r="AK88" s="861"/>
      <c r="AL88" s="861"/>
      <c r="AM88" s="861"/>
      <c r="AN88" s="861"/>
      <c r="AO88" s="861"/>
      <c r="AP88" s="864">
        <v>1513</v>
      </c>
      <c r="AQ88" s="864"/>
      <c r="AR88" s="864"/>
      <c r="AS88" s="864"/>
      <c r="AT88" s="864"/>
      <c r="AU88" s="864">
        <v>277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v>
      </c>
      <c r="CS102" s="872"/>
      <c r="CT102" s="872"/>
      <c r="CU102" s="872"/>
      <c r="CV102" s="915"/>
      <c r="CW102" s="914" t="s">
        <v>573</v>
      </c>
      <c r="CX102" s="872"/>
      <c r="CY102" s="872"/>
      <c r="CZ102" s="872"/>
      <c r="DA102" s="915"/>
      <c r="DB102" s="914" t="s">
        <v>573</v>
      </c>
      <c r="DC102" s="872"/>
      <c r="DD102" s="872"/>
      <c r="DE102" s="872"/>
      <c r="DF102" s="915"/>
      <c r="DG102" s="914">
        <v>675</v>
      </c>
      <c r="DH102" s="872"/>
      <c r="DI102" s="872"/>
      <c r="DJ102" s="872"/>
      <c r="DK102" s="915"/>
      <c r="DL102" s="914" t="s">
        <v>573</v>
      </c>
      <c r="DM102" s="872"/>
      <c r="DN102" s="872"/>
      <c r="DO102" s="872"/>
      <c r="DP102" s="915"/>
      <c r="DQ102" s="914">
        <v>309</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297</v>
      </c>
      <c r="AG109" s="917"/>
      <c r="AH109" s="917"/>
      <c r="AI109" s="917"/>
      <c r="AJ109" s="918"/>
      <c r="AK109" s="916" t="s">
        <v>296</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297</v>
      </c>
      <c r="BW109" s="917"/>
      <c r="BX109" s="917"/>
      <c r="BY109" s="917"/>
      <c r="BZ109" s="918"/>
      <c r="CA109" s="916" t="s">
        <v>296</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297</v>
      </c>
      <c r="DM109" s="917"/>
      <c r="DN109" s="917"/>
      <c r="DO109" s="917"/>
      <c r="DP109" s="918"/>
      <c r="DQ109" s="916" t="s">
        <v>296</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1532927</v>
      </c>
      <c r="AB110" s="924"/>
      <c r="AC110" s="924"/>
      <c r="AD110" s="924"/>
      <c r="AE110" s="925"/>
      <c r="AF110" s="926">
        <v>1561963</v>
      </c>
      <c r="AG110" s="924"/>
      <c r="AH110" s="924"/>
      <c r="AI110" s="924"/>
      <c r="AJ110" s="925"/>
      <c r="AK110" s="926">
        <v>1653044</v>
      </c>
      <c r="AL110" s="924"/>
      <c r="AM110" s="924"/>
      <c r="AN110" s="924"/>
      <c r="AO110" s="925"/>
      <c r="AP110" s="927">
        <v>19.399999999999999</v>
      </c>
      <c r="AQ110" s="928"/>
      <c r="AR110" s="928"/>
      <c r="AS110" s="928"/>
      <c r="AT110" s="929"/>
      <c r="AU110" s="930" t="s">
        <v>66</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17346717</v>
      </c>
      <c r="BR110" s="959"/>
      <c r="BS110" s="959"/>
      <c r="BT110" s="959"/>
      <c r="BU110" s="959"/>
      <c r="BV110" s="959">
        <v>17489968</v>
      </c>
      <c r="BW110" s="959"/>
      <c r="BX110" s="959"/>
      <c r="BY110" s="959"/>
      <c r="BZ110" s="959"/>
      <c r="CA110" s="959">
        <v>18983529</v>
      </c>
      <c r="CB110" s="959"/>
      <c r="CC110" s="959"/>
      <c r="CD110" s="959"/>
      <c r="CE110" s="959"/>
      <c r="CF110" s="973">
        <v>223.2</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433</v>
      </c>
      <c r="DH110" s="959"/>
      <c r="DI110" s="959"/>
      <c r="DJ110" s="959"/>
      <c r="DK110" s="959"/>
      <c r="DL110" s="959" t="s">
        <v>407</v>
      </c>
      <c r="DM110" s="959"/>
      <c r="DN110" s="959"/>
      <c r="DO110" s="959"/>
      <c r="DP110" s="959"/>
      <c r="DQ110" s="959" t="s">
        <v>434</v>
      </c>
      <c r="DR110" s="959"/>
      <c r="DS110" s="959"/>
      <c r="DT110" s="959"/>
      <c r="DU110" s="959"/>
      <c r="DV110" s="960" t="s">
        <v>407</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433</v>
      </c>
      <c r="AG111" s="966"/>
      <c r="AH111" s="966"/>
      <c r="AI111" s="966"/>
      <c r="AJ111" s="967"/>
      <c r="AK111" s="968" t="s">
        <v>433</v>
      </c>
      <c r="AL111" s="966"/>
      <c r="AM111" s="966"/>
      <c r="AN111" s="966"/>
      <c r="AO111" s="967"/>
      <c r="AP111" s="969" t="s">
        <v>433</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5077</v>
      </c>
      <c r="BR111" s="952"/>
      <c r="BS111" s="952"/>
      <c r="BT111" s="952"/>
      <c r="BU111" s="952"/>
      <c r="BV111" s="952">
        <v>3156</v>
      </c>
      <c r="BW111" s="952"/>
      <c r="BX111" s="952"/>
      <c r="BY111" s="952"/>
      <c r="BZ111" s="952"/>
      <c r="CA111" s="952">
        <v>2641</v>
      </c>
      <c r="CB111" s="952"/>
      <c r="CC111" s="952"/>
      <c r="CD111" s="952"/>
      <c r="CE111" s="952"/>
      <c r="CF111" s="946">
        <v>0</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439</v>
      </c>
      <c r="DM111" s="952"/>
      <c r="DN111" s="952"/>
      <c r="DO111" s="952"/>
      <c r="DP111" s="952"/>
      <c r="DQ111" s="952" t="s">
        <v>438</v>
      </c>
      <c r="DR111" s="952"/>
      <c r="DS111" s="952"/>
      <c r="DT111" s="952"/>
      <c r="DU111" s="952"/>
      <c r="DV111" s="953" t="s">
        <v>440</v>
      </c>
      <c r="DW111" s="953"/>
      <c r="DX111" s="953"/>
      <c r="DY111" s="953"/>
      <c r="DZ111" s="954"/>
    </row>
    <row r="112" spans="1:131" s="226" customFormat="1" ht="26.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438</v>
      </c>
      <c r="AB112" s="991"/>
      <c r="AC112" s="991"/>
      <c r="AD112" s="991"/>
      <c r="AE112" s="992"/>
      <c r="AF112" s="993" t="s">
        <v>438</v>
      </c>
      <c r="AG112" s="991"/>
      <c r="AH112" s="991"/>
      <c r="AI112" s="991"/>
      <c r="AJ112" s="992"/>
      <c r="AK112" s="993" t="s">
        <v>439</v>
      </c>
      <c r="AL112" s="991"/>
      <c r="AM112" s="991"/>
      <c r="AN112" s="991"/>
      <c r="AO112" s="992"/>
      <c r="AP112" s="994" t="s">
        <v>438</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9613428</v>
      </c>
      <c r="BR112" s="952"/>
      <c r="BS112" s="952"/>
      <c r="BT112" s="952"/>
      <c r="BU112" s="952"/>
      <c r="BV112" s="952">
        <v>8670572</v>
      </c>
      <c r="BW112" s="952"/>
      <c r="BX112" s="952"/>
      <c r="BY112" s="952"/>
      <c r="BZ112" s="952"/>
      <c r="CA112" s="952">
        <v>7627695</v>
      </c>
      <c r="CB112" s="952"/>
      <c r="CC112" s="952"/>
      <c r="CD112" s="952"/>
      <c r="CE112" s="952"/>
      <c r="CF112" s="946">
        <v>89.7</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438</v>
      </c>
      <c r="DH112" s="952"/>
      <c r="DI112" s="952"/>
      <c r="DJ112" s="952"/>
      <c r="DK112" s="952"/>
      <c r="DL112" s="952" t="s">
        <v>438</v>
      </c>
      <c r="DM112" s="952"/>
      <c r="DN112" s="952"/>
      <c r="DO112" s="952"/>
      <c r="DP112" s="952"/>
      <c r="DQ112" s="952" t="s">
        <v>438</v>
      </c>
      <c r="DR112" s="952"/>
      <c r="DS112" s="952"/>
      <c r="DT112" s="952"/>
      <c r="DU112" s="952"/>
      <c r="DV112" s="953" t="s">
        <v>440</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937028</v>
      </c>
      <c r="AB113" s="966"/>
      <c r="AC113" s="966"/>
      <c r="AD113" s="966"/>
      <c r="AE113" s="967"/>
      <c r="AF113" s="968">
        <v>702975</v>
      </c>
      <c r="AG113" s="966"/>
      <c r="AH113" s="966"/>
      <c r="AI113" s="966"/>
      <c r="AJ113" s="967"/>
      <c r="AK113" s="968">
        <v>647497</v>
      </c>
      <c r="AL113" s="966"/>
      <c r="AM113" s="966"/>
      <c r="AN113" s="966"/>
      <c r="AO113" s="967"/>
      <c r="AP113" s="969">
        <v>7.6</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503902</v>
      </c>
      <c r="BR113" s="952"/>
      <c r="BS113" s="952"/>
      <c r="BT113" s="952"/>
      <c r="BU113" s="952"/>
      <c r="BV113" s="952">
        <v>392486</v>
      </c>
      <c r="BW113" s="952"/>
      <c r="BX113" s="952"/>
      <c r="BY113" s="952"/>
      <c r="BZ113" s="952"/>
      <c r="CA113" s="952">
        <v>277798</v>
      </c>
      <c r="CB113" s="952"/>
      <c r="CC113" s="952"/>
      <c r="CD113" s="952"/>
      <c r="CE113" s="952"/>
      <c r="CF113" s="946">
        <v>3.3</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438</v>
      </c>
      <c r="DM113" s="991"/>
      <c r="DN113" s="991"/>
      <c r="DO113" s="991"/>
      <c r="DP113" s="992"/>
      <c r="DQ113" s="993" t="s">
        <v>440</v>
      </c>
      <c r="DR113" s="991"/>
      <c r="DS113" s="991"/>
      <c r="DT113" s="991"/>
      <c r="DU113" s="992"/>
      <c r="DV113" s="994" t="s">
        <v>120</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112583</v>
      </c>
      <c r="AB114" s="991"/>
      <c r="AC114" s="991"/>
      <c r="AD114" s="991"/>
      <c r="AE114" s="992"/>
      <c r="AF114" s="993">
        <v>113062</v>
      </c>
      <c r="AG114" s="991"/>
      <c r="AH114" s="991"/>
      <c r="AI114" s="991"/>
      <c r="AJ114" s="992"/>
      <c r="AK114" s="993">
        <v>111915</v>
      </c>
      <c r="AL114" s="991"/>
      <c r="AM114" s="991"/>
      <c r="AN114" s="991"/>
      <c r="AO114" s="992"/>
      <c r="AP114" s="994">
        <v>1.3</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2568309</v>
      </c>
      <c r="BR114" s="952"/>
      <c r="BS114" s="952"/>
      <c r="BT114" s="952"/>
      <c r="BU114" s="952"/>
      <c r="BV114" s="952">
        <v>2578370</v>
      </c>
      <c r="BW114" s="952"/>
      <c r="BX114" s="952"/>
      <c r="BY114" s="952"/>
      <c r="BZ114" s="952"/>
      <c r="CA114" s="952">
        <v>2562817</v>
      </c>
      <c r="CB114" s="952"/>
      <c r="CC114" s="952"/>
      <c r="CD114" s="952"/>
      <c r="CE114" s="952"/>
      <c r="CF114" s="946">
        <v>30.1</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438</v>
      </c>
      <c r="DH114" s="991"/>
      <c r="DI114" s="991"/>
      <c r="DJ114" s="991"/>
      <c r="DK114" s="992"/>
      <c r="DL114" s="993" t="s">
        <v>438</v>
      </c>
      <c r="DM114" s="991"/>
      <c r="DN114" s="991"/>
      <c r="DO114" s="991"/>
      <c r="DP114" s="992"/>
      <c r="DQ114" s="993" t="s">
        <v>438</v>
      </c>
      <c r="DR114" s="991"/>
      <c r="DS114" s="991"/>
      <c r="DT114" s="991"/>
      <c r="DU114" s="992"/>
      <c r="DV114" s="994" t="s">
        <v>438</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1467</v>
      </c>
      <c r="AB115" s="966"/>
      <c r="AC115" s="966"/>
      <c r="AD115" s="966"/>
      <c r="AE115" s="967"/>
      <c r="AF115" s="968">
        <v>1234</v>
      </c>
      <c r="AG115" s="966"/>
      <c r="AH115" s="966"/>
      <c r="AI115" s="966"/>
      <c r="AJ115" s="967"/>
      <c r="AK115" s="968">
        <v>56</v>
      </c>
      <c r="AL115" s="966"/>
      <c r="AM115" s="966"/>
      <c r="AN115" s="966"/>
      <c r="AO115" s="967"/>
      <c r="AP115" s="969">
        <v>0</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v>308106</v>
      </c>
      <c r="BR115" s="952"/>
      <c r="BS115" s="952"/>
      <c r="BT115" s="952"/>
      <c r="BU115" s="952"/>
      <c r="BV115" s="952">
        <v>309062</v>
      </c>
      <c r="BW115" s="952"/>
      <c r="BX115" s="952"/>
      <c r="BY115" s="952"/>
      <c r="BZ115" s="952"/>
      <c r="CA115" s="952">
        <v>309933</v>
      </c>
      <c r="CB115" s="952"/>
      <c r="CC115" s="952"/>
      <c r="CD115" s="952"/>
      <c r="CE115" s="952"/>
      <c r="CF115" s="946">
        <v>3.6</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438</v>
      </c>
      <c r="DH115" s="991"/>
      <c r="DI115" s="991"/>
      <c r="DJ115" s="991"/>
      <c r="DK115" s="992"/>
      <c r="DL115" s="993" t="s">
        <v>438</v>
      </c>
      <c r="DM115" s="991"/>
      <c r="DN115" s="991"/>
      <c r="DO115" s="991"/>
      <c r="DP115" s="992"/>
      <c r="DQ115" s="993" t="s">
        <v>438</v>
      </c>
      <c r="DR115" s="991"/>
      <c r="DS115" s="991"/>
      <c r="DT115" s="991"/>
      <c r="DU115" s="992"/>
      <c r="DV115" s="994" t="s">
        <v>438</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438</v>
      </c>
      <c r="AB116" s="991"/>
      <c r="AC116" s="991"/>
      <c r="AD116" s="991"/>
      <c r="AE116" s="992"/>
      <c r="AF116" s="993" t="s">
        <v>438</v>
      </c>
      <c r="AG116" s="991"/>
      <c r="AH116" s="991"/>
      <c r="AI116" s="991"/>
      <c r="AJ116" s="992"/>
      <c r="AK116" s="993" t="s">
        <v>438</v>
      </c>
      <c r="AL116" s="991"/>
      <c r="AM116" s="991"/>
      <c r="AN116" s="991"/>
      <c r="AO116" s="992"/>
      <c r="AP116" s="994" t="s">
        <v>438</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120</v>
      </c>
      <c r="BR116" s="952"/>
      <c r="BS116" s="952"/>
      <c r="BT116" s="952"/>
      <c r="BU116" s="952"/>
      <c r="BV116" s="952" t="s">
        <v>438</v>
      </c>
      <c r="BW116" s="952"/>
      <c r="BX116" s="952"/>
      <c r="BY116" s="952"/>
      <c r="BZ116" s="952"/>
      <c r="CA116" s="952" t="s">
        <v>438</v>
      </c>
      <c r="CB116" s="952"/>
      <c r="CC116" s="952"/>
      <c r="CD116" s="952"/>
      <c r="CE116" s="952"/>
      <c r="CF116" s="946" t="s">
        <v>120</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438</v>
      </c>
      <c r="DH116" s="991"/>
      <c r="DI116" s="991"/>
      <c r="DJ116" s="991"/>
      <c r="DK116" s="992"/>
      <c r="DL116" s="993" t="s">
        <v>438</v>
      </c>
      <c r="DM116" s="991"/>
      <c r="DN116" s="991"/>
      <c r="DO116" s="991"/>
      <c r="DP116" s="992"/>
      <c r="DQ116" s="993" t="s">
        <v>438</v>
      </c>
      <c r="DR116" s="991"/>
      <c r="DS116" s="991"/>
      <c r="DT116" s="991"/>
      <c r="DU116" s="992"/>
      <c r="DV116" s="994" t="s">
        <v>439</v>
      </c>
      <c r="DW116" s="995"/>
      <c r="DX116" s="995"/>
      <c r="DY116" s="995"/>
      <c r="DZ116" s="996"/>
    </row>
    <row r="117" spans="1:130" s="226" customFormat="1" ht="26.25" customHeight="1">
      <c r="A117" s="936" t="s">
        <v>177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2584005</v>
      </c>
      <c r="AB117" s="1009"/>
      <c r="AC117" s="1009"/>
      <c r="AD117" s="1009"/>
      <c r="AE117" s="1010"/>
      <c r="AF117" s="1011">
        <v>2379234</v>
      </c>
      <c r="AG117" s="1009"/>
      <c r="AH117" s="1009"/>
      <c r="AI117" s="1009"/>
      <c r="AJ117" s="1010"/>
      <c r="AK117" s="1011">
        <v>2412512</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438</v>
      </c>
      <c r="BR117" s="952"/>
      <c r="BS117" s="952"/>
      <c r="BT117" s="952"/>
      <c r="BU117" s="952"/>
      <c r="BV117" s="952" t="s">
        <v>438</v>
      </c>
      <c r="BW117" s="952"/>
      <c r="BX117" s="952"/>
      <c r="BY117" s="952"/>
      <c r="BZ117" s="952"/>
      <c r="CA117" s="952" t="s">
        <v>438</v>
      </c>
      <c r="CB117" s="952"/>
      <c r="CC117" s="952"/>
      <c r="CD117" s="952"/>
      <c r="CE117" s="952"/>
      <c r="CF117" s="946" t="s">
        <v>438</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120</v>
      </c>
      <c r="DH117" s="991"/>
      <c r="DI117" s="991"/>
      <c r="DJ117" s="991"/>
      <c r="DK117" s="992"/>
      <c r="DL117" s="993" t="s">
        <v>120</v>
      </c>
      <c r="DM117" s="991"/>
      <c r="DN117" s="991"/>
      <c r="DO117" s="991"/>
      <c r="DP117" s="992"/>
      <c r="DQ117" s="993" t="s">
        <v>438</v>
      </c>
      <c r="DR117" s="991"/>
      <c r="DS117" s="991"/>
      <c r="DT117" s="991"/>
      <c r="DU117" s="992"/>
      <c r="DV117" s="994" t="s">
        <v>438</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297</v>
      </c>
      <c r="AG118" s="917"/>
      <c r="AH118" s="917"/>
      <c r="AI118" s="917"/>
      <c r="AJ118" s="918"/>
      <c r="AK118" s="916" t="s">
        <v>296</v>
      </c>
      <c r="AL118" s="917"/>
      <c r="AM118" s="917"/>
      <c r="AN118" s="917"/>
      <c r="AO118" s="918"/>
      <c r="AP118" s="1003" t="s">
        <v>427</v>
      </c>
      <c r="AQ118" s="1004"/>
      <c r="AR118" s="1004"/>
      <c r="AS118" s="1004"/>
      <c r="AT118" s="1005"/>
      <c r="AU118" s="932"/>
      <c r="AV118" s="933"/>
      <c r="AW118" s="933"/>
      <c r="AX118" s="933"/>
      <c r="AY118" s="933"/>
      <c r="AZ118" s="1006" t="s">
        <v>460</v>
      </c>
      <c r="BA118" s="997"/>
      <c r="BB118" s="997"/>
      <c r="BC118" s="997"/>
      <c r="BD118" s="997"/>
      <c r="BE118" s="997"/>
      <c r="BF118" s="997"/>
      <c r="BG118" s="997"/>
      <c r="BH118" s="997"/>
      <c r="BI118" s="997"/>
      <c r="BJ118" s="997"/>
      <c r="BK118" s="997"/>
      <c r="BL118" s="997"/>
      <c r="BM118" s="997"/>
      <c r="BN118" s="997"/>
      <c r="BO118" s="997"/>
      <c r="BP118" s="998"/>
      <c r="BQ118" s="1029" t="s">
        <v>438</v>
      </c>
      <c r="BR118" s="1030"/>
      <c r="BS118" s="1030"/>
      <c r="BT118" s="1030"/>
      <c r="BU118" s="1030"/>
      <c r="BV118" s="1030" t="s">
        <v>438</v>
      </c>
      <c r="BW118" s="1030"/>
      <c r="BX118" s="1030"/>
      <c r="BY118" s="1030"/>
      <c r="BZ118" s="1030"/>
      <c r="CA118" s="1030" t="s">
        <v>438</v>
      </c>
      <c r="CB118" s="1030"/>
      <c r="CC118" s="1030"/>
      <c r="CD118" s="1030"/>
      <c r="CE118" s="1030"/>
      <c r="CF118" s="946" t="s">
        <v>438</v>
      </c>
      <c r="CG118" s="947"/>
      <c r="CH118" s="947"/>
      <c r="CI118" s="947"/>
      <c r="CJ118" s="947"/>
      <c r="CK118" s="977"/>
      <c r="CL118" s="978"/>
      <c r="CM118" s="948" t="s">
        <v>461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438</v>
      </c>
      <c r="DM118" s="991"/>
      <c r="DN118" s="991"/>
      <c r="DO118" s="991"/>
      <c r="DP118" s="992"/>
      <c r="DQ118" s="993" t="s">
        <v>120</v>
      </c>
      <c r="DR118" s="991"/>
      <c r="DS118" s="991"/>
      <c r="DT118" s="991"/>
      <c r="DU118" s="992"/>
      <c r="DV118" s="994" t="s">
        <v>439</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438</v>
      </c>
      <c r="AB119" s="924"/>
      <c r="AC119" s="924"/>
      <c r="AD119" s="924"/>
      <c r="AE119" s="925"/>
      <c r="AF119" s="926" t="s">
        <v>120</v>
      </c>
      <c r="AG119" s="924"/>
      <c r="AH119" s="924"/>
      <c r="AI119" s="924"/>
      <c r="AJ119" s="925"/>
      <c r="AK119" s="926" t="s">
        <v>438</v>
      </c>
      <c r="AL119" s="924"/>
      <c r="AM119" s="924"/>
      <c r="AN119" s="924"/>
      <c r="AO119" s="925"/>
      <c r="AP119" s="927" t="s">
        <v>438</v>
      </c>
      <c r="AQ119" s="928"/>
      <c r="AR119" s="928"/>
      <c r="AS119" s="928"/>
      <c r="AT119" s="929"/>
      <c r="AU119" s="934"/>
      <c r="AV119" s="935"/>
      <c r="AW119" s="935"/>
      <c r="AX119" s="935"/>
      <c r="AY119" s="935"/>
      <c r="AZ119" s="257" t="s">
        <v>177</v>
      </c>
      <c r="BA119" s="257"/>
      <c r="BB119" s="257"/>
      <c r="BC119" s="257"/>
      <c r="BD119" s="257"/>
      <c r="BE119" s="257"/>
      <c r="BF119" s="257"/>
      <c r="BG119" s="257"/>
      <c r="BH119" s="257"/>
      <c r="BI119" s="257"/>
      <c r="BJ119" s="257"/>
      <c r="BK119" s="257"/>
      <c r="BL119" s="257"/>
      <c r="BM119" s="257"/>
      <c r="BN119" s="257"/>
      <c r="BO119" s="1007" t="s">
        <v>462</v>
      </c>
      <c r="BP119" s="1038"/>
      <c r="BQ119" s="1029">
        <v>30345539</v>
      </c>
      <c r="BR119" s="1030"/>
      <c r="BS119" s="1030"/>
      <c r="BT119" s="1030"/>
      <c r="BU119" s="1030"/>
      <c r="BV119" s="1030">
        <v>29443614</v>
      </c>
      <c r="BW119" s="1030"/>
      <c r="BX119" s="1030"/>
      <c r="BY119" s="1030"/>
      <c r="BZ119" s="1030"/>
      <c r="CA119" s="1030">
        <v>29764413</v>
      </c>
      <c r="CB119" s="1030"/>
      <c r="CC119" s="1030"/>
      <c r="CD119" s="1030"/>
      <c r="CE119" s="1030"/>
      <c r="CF119" s="1031"/>
      <c r="CG119" s="1032"/>
      <c r="CH119" s="1032"/>
      <c r="CI119" s="1032"/>
      <c r="CJ119" s="1033"/>
      <c r="CK119" s="979"/>
      <c r="CL119" s="980"/>
      <c r="CM119" s="1034" t="s">
        <v>463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5077</v>
      </c>
      <c r="DH119" s="1016"/>
      <c r="DI119" s="1016"/>
      <c r="DJ119" s="1016"/>
      <c r="DK119" s="1017"/>
      <c r="DL119" s="1015">
        <v>3156</v>
      </c>
      <c r="DM119" s="1016"/>
      <c r="DN119" s="1016"/>
      <c r="DO119" s="1016"/>
      <c r="DP119" s="1017"/>
      <c r="DQ119" s="1015">
        <v>2641</v>
      </c>
      <c r="DR119" s="1016"/>
      <c r="DS119" s="1016"/>
      <c r="DT119" s="1016"/>
      <c r="DU119" s="1017"/>
      <c r="DV119" s="1018">
        <v>0</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438</v>
      </c>
      <c r="AB120" s="991"/>
      <c r="AC120" s="991"/>
      <c r="AD120" s="991"/>
      <c r="AE120" s="992"/>
      <c r="AF120" s="993" t="s">
        <v>438</v>
      </c>
      <c r="AG120" s="991"/>
      <c r="AH120" s="991"/>
      <c r="AI120" s="991"/>
      <c r="AJ120" s="992"/>
      <c r="AK120" s="993" t="s">
        <v>438</v>
      </c>
      <c r="AL120" s="991"/>
      <c r="AM120" s="991"/>
      <c r="AN120" s="991"/>
      <c r="AO120" s="992"/>
      <c r="AP120" s="994" t="s">
        <v>438</v>
      </c>
      <c r="AQ120" s="995"/>
      <c r="AR120" s="995"/>
      <c r="AS120" s="995"/>
      <c r="AT120" s="996"/>
      <c r="AU120" s="1021" t="s">
        <v>464</v>
      </c>
      <c r="AV120" s="1022"/>
      <c r="AW120" s="1022"/>
      <c r="AX120" s="1022"/>
      <c r="AY120" s="1023"/>
      <c r="AZ120" s="972" t="s">
        <v>465</v>
      </c>
      <c r="BA120" s="921"/>
      <c r="BB120" s="921"/>
      <c r="BC120" s="921"/>
      <c r="BD120" s="921"/>
      <c r="BE120" s="921"/>
      <c r="BF120" s="921"/>
      <c r="BG120" s="921"/>
      <c r="BH120" s="921"/>
      <c r="BI120" s="921"/>
      <c r="BJ120" s="921"/>
      <c r="BK120" s="921"/>
      <c r="BL120" s="921"/>
      <c r="BM120" s="921"/>
      <c r="BN120" s="921"/>
      <c r="BO120" s="921"/>
      <c r="BP120" s="922"/>
      <c r="BQ120" s="958">
        <v>8242079</v>
      </c>
      <c r="BR120" s="959"/>
      <c r="BS120" s="959"/>
      <c r="BT120" s="959"/>
      <c r="BU120" s="959"/>
      <c r="BV120" s="959">
        <v>7826284</v>
      </c>
      <c r="BW120" s="959"/>
      <c r="BX120" s="959"/>
      <c r="BY120" s="959"/>
      <c r="BZ120" s="959"/>
      <c r="CA120" s="959">
        <v>7426318</v>
      </c>
      <c r="CB120" s="959"/>
      <c r="CC120" s="959"/>
      <c r="CD120" s="959"/>
      <c r="CE120" s="959"/>
      <c r="CF120" s="973">
        <v>87.3</v>
      </c>
      <c r="CG120" s="974"/>
      <c r="CH120" s="974"/>
      <c r="CI120" s="974"/>
      <c r="CJ120" s="974"/>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58">
        <v>8284752</v>
      </c>
      <c r="DH120" s="959"/>
      <c r="DI120" s="959"/>
      <c r="DJ120" s="959"/>
      <c r="DK120" s="959"/>
      <c r="DL120" s="959">
        <v>7296439</v>
      </c>
      <c r="DM120" s="959"/>
      <c r="DN120" s="959"/>
      <c r="DO120" s="959"/>
      <c r="DP120" s="959"/>
      <c r="DQ120" s="959">
        <v>6234386</v>
      </c>
      <c r="DR120" s="959"/>
      <c r="DS120" s="959"/>
      <c r="DT120" s="959"/>
      <c r="DU120" s="959"/>
      <c r="DV120" s="960">
        <v>73.3</v>
      </c>
      <c r="DW120" s="960"/>
      <c r="DX120" s="960"/>
      <c r="DY120" s="960"/>
      <c r="DZ120" s="961"/>
    </row>
    <row r="121" spans="1:130" s="226" customFormat="1" ht="26.25" customHeight="1">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438</v>
      </c>
      <c r="AB121" s="991"/>
      <c r="AC121" s="991"/>
      <c r="AD121" s="991"/>
      <c r="AE121" s="992"/>
      <c r="AF121" s="993" t="s">
        <v>438</v>
      </c>
      <c r="AG121" s="991"/>
      <c r="AH121" s="991"/>
      <c r="AI121" s="991"/>
      <c r="AJ121" s="992"/>
      <c r="AK121" s="993" t="s">
        <v>438</v>
      </c>
      <c r="AL121" s="991"/>
      <c r="AM121" s="991"/>
      <c r="AN121" s="991"/>
      <c r="AO121" s="992"/>
      <c r="AP121" s="994" t="s">
        <v>438</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2360018</v>
      </c>
      <c r="BR121" s="952"/>
      <c r="BS121" s="952"/>
      <c r="BT121" s="952"/>
      <c r="BU121" s="952"/>
      <c r="BV121" s="952">
        <v>2403700</v>
      </c>
      <c r="BW121" s="952"/>
      <c r="BX121" s="952"/>
      <c r="BY121" s="952"/>
      <c r="BZ121" s="952"/>
      <c r="CA121" s="952">
        <v>2464698</v>
      </c>
      <c r="CB121" s="952"/>
      <c r="CC121" s="952"/>
      <c r="CD121" s="952"/>
      <c r="CE121" s="952"/>
      <c r="CF121" s="946">
        <v>29</v>
      </c>
      <c r="CG121" s="947"/>
      <c r="CH121" s="947"/>
      <c r="CI121" s="947"/>
      <c r="CJ121" s="947"/>
      <c r="CK121" s="1042"/>
      <c r="CL121" s="1043"/>
      <c r="CM121" s="1043"/>
      <c r="CN121" s="1043"/>
      <c r="CO121" s="1044"/>
      <c r="CP121" s="1052" t="s">
        <v>470</v>
      </c>
      <c r="CQ121" s="1053"/>
      <c r="CR121" s="1053"/>
      <c r="CS121" s="1053"/>
      <c r="CT121" s="1053"/>
      <c r="CU121" s="1053"/>
      <c r="CV121" s="1053"/>
      <c r="CW121" s="1053"/>
      <c r="CX121" s="1053"/>
      <c r="CY121" s="1053"/>
      <c r="CZ121" s="1053"/>
      <c r="DA121" s="1053"/>
      <c r="DB121" s="1053"/>
      <c r="DC121" s="1053"/>
      <c r="DD121" s="1053"/>
      <c r="DE121" s="1053"/>
      <c r="DF121" s="1054"/>
      <c r="DG121" s="951">
        <v>1264778</v>
      </c>
      <c r="DH121" s="952"/>
      <c r="DI121" s="952"/>
      <c r="DJ121" s="952"/>
      <c r="DK121" s="952"/>
      <c r="DL121" s="952">
        <v>1294210</v>
      </c>
      <c r="DM121" s="952"/>
      <c r="DN121" s="952"/>
      <c r="DO121" s="952"/>
      <c r="DP121" s="952"/>
      <c r="DQ121" s="952">
        <v>1295549</v>
      </c>
      <c r="DR121" s="952"/>
      <c r="DS121" s="952"/>
      <c r="DT121" s="952"/>
      <c r="DU121" s="952"/>
      <c r="DV121" s="953">
        <v>15.2</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438</v>
      </c>
      <c r="AB122" s="991"/>
      <c r="AC122" s="991"/>
      <c r="AD122" s="991"/>
      <c r="AE122" s="992"/>
      <c r="AF122" s="993" t="s">
        <v>438</v>
      </c>
      <c r="AG122" s="991"/>
      <c r="AH122" s="991"/>
      <c r="AI122" s="991"/>
      <c r="AJ122" s="992"/>
      <c r="AK122" s="993" t="s">
        <v>438</v>
      </c>
      <c r="AL122" s="991"/>
      <c r="AM122" s="991"/>
      <c r="AN122" s="991"/>
      <c r="AO122" s="992"/>
      <c r="AP122" s="994" t="s">
        <v>438</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16613764</v>
      </c>
      <c r="BR122" s="1030"/>
      <c r="BS122" s="1030"/>
      <c r="BT122" s="1030"/>
      <c r="BU122" s="1030"/>
      <c r="BV122" s="1030">
        <v>16598572</v>
      </c>
      <c r="BW122" s="1030"/>
      <c r="BX122" s="1030"/>
      <c r="BY122" s="1030"/>
      <c r="BZ122" s="1030"/>
      <c r="CA122" s="1030">
        <v>16624230</v>
      </c>
      <c r="CB122" s="1030"/>
      <c r="CC122" s="1030"/>
      <c r="CD122" s="1030"/>
      <c r="CE122" s="1030"/>
      <c r="CF122" s="1050">
        <v>195.5</v>
      </c>
      <c r="CG122" s="1051"/>
      <c r="CH122" s="1051"/>
      <c r="CI122" s="1051"/>
      <c r="CJ122" s="1051"/>
      <c r="CK122" s="1042"/>
      <c r="CL122" s="1043"/>
      <c r="CM122" s="1043"/>
      <c r="CN122" s="1043"/>
      <c r="CO122" s="1044"/>
      <c r="CP122" s="1052" t="s">
        <v>472</v>
      </c>
      <c r="CQ122" s="1053"/>
      <c r="CR122" s="1053"/>
      <c r="CS122" s="1053"/>
      <c r="CT122" s="1053"/>
      <c r="CU122" s="1053"/>
      <c r="CV122" s="1053"/>
      <c r="CW122" s="1053"/>
      <c r="CX122" s="1053"/>
      <c r="CY122" s="1053"/>
      <c r="CZ122" s="1053"/>
      <c r="DA122" s="1053"/>
      <c r="DB122" s="1053"/>
      <c r="DC122" s="1053"/>
      <c r="DD122" s="1053"/>
      <c r="DE122" s="1053"/>
      <c r="DF122" s="1054"/>
      <c r="DG122" s="951">
        <v>63898</v>
      </c>
      <c r="DH122" s="952"/>
      <c r="DI122" s="952"/>
      <c r="DJ122" s="952"/>
      <c r="DK122" s="952"/>
      <c r="DL122" s="952">
        <v>79923</v>
      </c>
      <c r="DM122" s="952"/>
      <c r="DN122" s="952"/>
      <c r="DO122" s="952"/>
      <c r="DP122" s="952"/>
      <c r="DQ122" s="952">
        <v>97760</v>
      </c>
      <c r="DR122" s="952"/>
      <c r="DS122" s="952"/>
      <c r="DT122" s="952"/>
      <c r="DU122" s="952"/>
      <c r="DV122" s="953">
        <v>1.1000000000000001</v>
      </c>
      <c r="DW122" s="953"/>
      <c r="DX122" s="953"/>
      <c r="DY122" s="953"/>
      <c r="DZ122" s="954"/>
    </row>
    <row r="123" spans="1:130" s="226" customFormat="1" ht="26.25" customHeight="1">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438</v>
      </c>
      <c r="AB123" s="991"/>
      <c r="AC123" s="991"/>
      <c r="AD123" s="991"/>
      <c r="AE123" s="992"/>
      <c r="AF123" s="993" t="s">
        <v>438</v>
      </c>
      <c r="AG123" s="991"/>
      <c r="AH123" s="991"/>
      <c r="AI123" s="991"/>
      <c r="AJ123" s="992"/>
      <c r="AK123" s="993" t="s">
        <v>438</v>
      </c>
      <c r="AL123" s="991"/>
      <c r="AM123" s="991"/>
      <c r="AN123" s="991"/>
      <c r="AO123" s="992"/>
      <c r="AP123" s="994" t="s">
        <v>438</v>
      </c>
      <c r="AQ123" s="995"/>
      <c r="AR123" s="995"/>
      <c r="AS123" s="995"/>
      <c r="AT123" s="996"/>
      <c r="AU123" s="1027"/>
      <c r="AV123" s="1028"/>
      <c r="AW123" s="1028"/>
      <c r="AX123" s="1028"/>
      <c r="AY123" s="1028"/>
      <c r="AZ123" s="257" t="s">
        <v>177</v>
      </c>
      <c r="BA123" s="257"/>
      <c r="BB123" s="257"/>
      <c r="BC123" s="257"/>
      <c r="BD123" s="257"/>
      <c r="BE123" s="257"/>
      <c r="BF123" s="257"/>
      <c r="BG123" s="257"/>
      <c r="BH123" s="257"/>
      <c r="BI123" s="257"/>
      <c r="BJ123" s="257"/>
      <c r="BK123" s="257"/>
      <c r="BL123" s="257"/>
      <c r="BM123" s="257"/>
      <c r="BN123" s="257"/>
      <c r="BO123" s="1007" t="s">
        <v>473</v>
      </c>
      <c r="BP123" s="1038"/>
      <c r="BQ123" s="1097">
        <v>27215861</v>
      </c>
      <c r="BR123" s="1098"/>
      <c r="BS123" s="1098"/>
      <c r="BT123" s="1098"/>
      <c r="BU123" s="1098"/>
      <c r="BV123" s="1098">
        <v>26828556</v>
      </c>
      <c r="BW123" s="1098"/>
      <c r="BX123" s="1098"/>
      <c r="BY123" s="1098"/>
      <c r="BZ123" s="1098"/>
      <c r="CA123" s="1098">
        <v>26515246</v>
      </c>
      <c r="CB123" s="1098"/>
      <c r="CC123" s="1098"/>
      <c r="CD123" s="1098"/>
      <c r="CE123" s="1098"/>
      <c r="CF123" s="1031"/>
      <c r="CG123" s="1032"/>
      <c r="CH123" s="1032"/>
      <c r="CI123" s="1032"/>
      <c r="CJ123" s="1033"/>
      <c r="CK123" s="1042"/>
      <c r="CL123" s="1043"/>
      <c r="CM123" s="1043"/>
      <c r="CN123" s="1043"/>
      <c r="CO123" s="1044"/>
      <c r="CP123" s="1052" t="s">
        <v>474</v>
      </c>
      <c r="CQ123" s="1053"/>
      <c r="CR123" s="1053"/>
      <c r="CS123" s="1053"/>
      <c r="CT123" s="1053"/>
      <c r="CU123" s="1053"/>
      <c r="CV123" s="1053"/>
      <c r="CW123" s="1053"/>
      <c r="CX123" s="1053"/>
      <c r="CY123" s="1053"/>
      <c r="CZ123" s="1053"/>
      <c r="DA123" s="1053"/>
      <c r="DB123" s="1053"/>
      <c r="DC123" s="1053"/>
      <c r="DD123" s="1053"/>
      <c r="DE123" s="1053"/>
      <c r="DF123" s="1054"/>
      <c r="DG123" s="990" t="s">
        <v>438</v>
      </c>
      <c r="DH123" s="991"/>
      <c r="DI123" s="991"/>
      <c r="DJ123" s="991"/>
      <c r="DK123" s="992"/>
      <c r="DL123" s="993" t="s">
        <v>438</v>
      </c>
      <c r="DM123" s="991"/>
      <c r="DN123" s="991"/>
      <c r="DO123" s="991"/>
      <c r="DP123" s="992"/>
      <c r="DQ123" s="993" t="s">
        <v>438</v>
      </c>
      <c r="DR123" s="991"/>
      <c r="DS123" s="991"/>
      <c r="DT123" s="991"/>
      <c r="DU123" s="992"/>
      <c r="DV123" s="994" t="s">
        <v>120</v>
      </c>
      <c r="DW123" s="995"/>
      <c r="DX123" s="995"/>
      <c r="DY123" s="995"/>
      <c r="DZ123" s="996"/>
    </row>
    <row r="124" spans="1:130" s="226" customFormat="1" ht="26.25" customHeight="1" thickBot="1">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438</v>
      </c>
      <c r="AB124" s="991"/>
      <c r="AC124" s="991"/>
      <c r="AD124" s="991"/>
      <c r="AE124" s="992"/>
      <c r="AF124" s="993" t="s">
        <v>438</v>
      </c>
      <c r="AG124" s="991"/>
      <c r="AH124" s="991"/>
      <c r="AI124" s="991"/>
      <c r="AJ124" s="992"/>
      <c r="AK124" s="993" t="s">
        <v>438</v>
      </c>
      <c r="AL124" s="991"/>
      <c r="AM124" s="991"/>
      <c r="AN124" s="991"/>
      <c r="AO124" s="992"/>
      <c r="AP124" s="994" t="s">
        <v>438</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36.4</v>
      </c>
      <c r="BR124" s="1060"/>
      <c r="BS124" s="1060"/>
      <c r="BT124" s="1060"/>
      <c r="BU124" s="1060"/>
      <c r="BV124" s="1060">
        <v>30.5</v>
      </c>
      <c r="BW124" s="1060"/>
      <c r="BX124" s="1060"/>
      <c r="BY124" s="1060"/>
      <c r="BZ124" s="1060"/>
      <c r="CA124" s="1060">
        <v>38.200000000000003</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120</v>
      </c>
      <c r="DH124" s="1016"/>
      <c r="DI124" s="1016"/>
      <c r="DJ124" s="1016"/>
      <c r="DK124" s="1017"/>
      <c r="DL124" s="1015" t="s">
        <v>438</v>
      </c>
      <c r="DM124" s="1016"/>
      <c r="DN124" s="1016"/>
      <c r="DO124" s="1016"/>
      <c r="DP124" s="1017"/>
      <c r="DQ124" s="1015" t="s">
        <v>438</v>
      </c>
      <c r="DR124" s="1016"/>
      <c r="DS124" s="1016"/>
      <c r="DT124" s="1016"/>
      <c r="DU124" s="1017"/>
      <c r="DV124" s="1018" t="s">
        <v>120</v>
      </c>
      <c r="DW124" s="1019"/>
      <c r="DX124" s="1019"/>
      <c r="DY124" s="1019"/>
      <c r="DZ124" s="1020"/>
    </row>
    <row r="125" spans="1:130" s="226" customFormat="1" ht="26.25" customHeight="1">
      <c r="A125" s="1091"/>
      <c r="B125" s="978"/>
      <c r="C125" s="948" t="s">
        <v>461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438</v>
      </c>
      <c r="AB125" s="991"/>
      <c r="AC125" s="991"/>
      <c r="AD125" s="991"/>
      <c r="AE125" s="992"/>
      <c r="AF125" s="993" t="s">
        <v>120</v>
      </c>
      <c r="AG125" s="991"/>
      <c r="AH125" s="991"/>
      <c r="AI125" s="991"/>
      <c r="AJ125" s="992"/>
      <c r="AK125" s="993" t="s">
        <v>438</v>
      </c>
      <c r="AL125" s="991"/>
      <c r="AM125" s="991"/>
      <c r="AN125" s="991"/>
      <c r="AO125" s="992"/>
      <c r="AP125" s="994" t="s">
        <v>438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438</v>
      </c>
      <c r="DH125" s="959"/>
      <c r="DI125" s="959"/>
      <c r="DJ125" s="959"/>
      <c r="DK125" s="959"/>
      <c r="DL125" s="959" t="s">
        <v>438</v>
      </c>
      <c r="DM125" s="959"/>
      <c r="DN125" s="959"/>
      <c r="DO125" s="959"/>
      <c r="DP125" s="959"/>
      <c r="DQ125" s="959" t="s">
        <v>438</v>
      </c>
      <c r="DR125" s="959"/>
      <c r="DS125" s="959"/>
      <c r="DT125" s="959"/>
      <c r="DU125" s="959"/>
      <c r="DV125" s="960" t="s">
        <v>438</v>
      </c>
      <c r="DW125" s="960"/>
      <c r="DX125" s="960"/>
      <c r="DY125" s="960"/>
      <c r="DZ125" s="961"/>
    </row>
    <row r="126" spans="1:130" s="226" customFormat="1" ht="26.25" customHeight="1" thickBot="1">
      <c r="A126" s="1091"/>
      <c r="B126" s="978"/>
      <c r="C126" s="948" t="s">
        <v>463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438</v>
      </c>
      <c r="AB126" s="991"/>
      <c r="AC126" s="991"/>
      <c r="AD126" s="991"/>
      <c r="AE126" s="992"/>
      <c r="AF126" s="993" t="s">
        <v>120</v>
      </c>
      <c r="AG126" s="991"/>
      <c r="AH126" s="991"/>
      <c r="AI126" s="991"/>
      <c r="AJ126" s="992"/>
      <c r="AK126" s="993" t="s">
        <v>438</v>
      </c>
      <c r="AL126" s="991"/>
      <c r="AM126" s="991"/>
      <c r="AN126" s="991"/>
      <c r="AO126" s="992"/>
      <c r="AP126" s="994" t="s">
        <v>438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v>308106</v>
      </c>
      <c r="DH126" s="952"/>
      <c r="DI126" s="952"/>
      <c r="DJ126" s="952"/>
      <c r="DK126" s="952"/>
      <c r="DL126" s="952">
        <v>309062</v>
      </c>
      <c r="DM126" s="952"/>
      <c r="DN126" s="952"/>
      <c r="DO126" s="952"/>
      <c r="DP126" s="952"/>
      <c r="DQ126" s="952">
        <v>309933</v>
      </c>
      <c r="DR126" s="952"/>
      <c r="DS126" s="952"/>
      <c r="DT126" s="952"/>
      <c r="DU126" s="952"/>
      <c r="DV126" s="953">
        <v>3.6</v>
      </c>
      <c r="DW126" s="953"/>
      <c r="DX126" s="953"/>
      <c r="DY126" s="953"/>
      <c r="DZ126" s="954"/>
    </row>
    <row r="127" spans="1:130" s="226" customFormat="1" ht="26.25" customHeight="1">
      <c r="A127" s="1092"/>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1467</v>
      </c>
      <c r="AB127" s="991"/>
      <c r="AC127" s="991"/>
      <c r="AD127" s="991"/>
      <c r="AE127" s="992"/>
      <c r="AF127" s="993">
        <v>1234</v>
      </c>
      <c r="AG127" s="991"/>
      <c r="AH127" s="991"/>
      <c r="AI127" s="991"/>
      <c r="AJ127" s="992"/>
      <c r="AK127" s="993">
        <v>56</v>
      </c>
      <c r="AL127" s="991"/>
      <c r="AM127" s="991"/>
      <c r="AN127" s="991"/>
      <c r="AO127" s="992"/>
      <c r="AP127" s="994">
        <v>0</v>
      </c>
      <c r="AQ127" s="995"/>
      <c r="AR127" s="995"/>
      <c r="AS127" s="995"/>
      <c r="AT127" s="996"/>
      <c r="AU127" s="262"/>
      <c r="AV127" s="262"/>
      <c r="AW127" s="262"/>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438</v>
      </c>
      <c r="DH127" s="952"/>
      <c r="DI127" s="952"/>
      <c r="DJ127" s="952"/>
      <c r="DK127" s="952"/>
      <c r="DL127" s="952" t="s">
        <v>120</v>
      </c>
      <c r="DM127" s="952"/>
      <c r="DN127" s="952"/>
      <c r="DO127" s="952"/>
      <c r="DP127" s="952"/>
      <c r="DQ127" s="952" t="s">
        <v>438</v>
      </c>
      <c r="DR127" s="952"/>
      <c r="DS127" s="952"/>
      <c r="DT127" s="952"/>
      <c r="DU127" s="952"/>
      <c r="DV127" s="953" t="s">
        <v>438</v>
      </c>
      <c r="DW127" s="953"/>
      <c r="DX127" s="953"/>
      <c r="DY127" s="953"/>
      <c r="DZ127" s="954"/>
    </row>
    <row r="128" spans="1:130" s="226" customFormat="1" ht="26.25" customHeight="1" thickBot="1">
      <c r="A128" s="1075" t="s">
        <v>486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487</v>
      </c>
      <c r="X128" s="1077"/>
      <c r="Y128" s="1077"/>
      <c r="Z128" s="1078"/>
      <c r="AA128" s="1079">
        <v>292408</v>
      </c>
      <c r="AB128" s="1080"/>
      <c r="AC128" s="1080"/>
      <c r="AD128" s="1080"/>
      <c r="AE128" s="1081"/>
      <c r="AF128" s="1082">
        <v>294543</v>
      </c>
      <c r="AG128" s="1080"/>
      <c r="AH128" s="1080"/>
      <c r="AI128" s="1080"/>
      <c r="AJ128" s="1081"/>
      <c r="AK128" s="1082">
        <v>281536</v>
      </c>
      <c r="AL128" s="1080"/>
      <c r="AM128" s="1080"/>
      <c r="AN128" s="1080"/>
      <c r="AO128" s="1081"/>
      <c r="AP128" s="1083"/>
      <c r="AQ128" s="1084"/>
      <c r="AR128" s="1084"/>
      <c r="AS128" s="1084"/>
      <c r="AT128" s="1085"/>
      <c r="AU128" s="262"/>
      <c r="AV128" s="262"/>
      <c r="AW128" s="262"/>
      <c r="AX128" s="920" t="s">
        <v>488</v>
      </c>
      <c r="AY128" s="921"/>
      <c r="AZ128" s="921"/>
      <c r="BA128" s="921"/>
      <c r="BB128" s="921"/>
      <c r="BC128" s="921"/>
      <c r="BD128" s="921"/>
      <c r="BE128" s="922"/>
      <c r="BF128" s="1086" t="s">
        <v>120</v>
      </c>
      <c r="BG128" s="1087"/>
      <c r="BH128" s="1087"/>
      <c r="BI128" s="1087"/>
      <c r="BJ128" s="1087"/>
      <c r="BK128" s="1087"/>
      <c r="BL128" s="1088"/>
      <c r="BM128" s="1086">
        <v>13.36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489</v>
      </c>
      <c r="CQ128" s="1069"/>
      <c r="CR128" s="1069"/>
      <c r="CS128" s="1069"/>
      <c r="CT128" s="1069"/>
      <c r="CU128" s="1069"/>
      <c r="CV128" s="1069"/>
      <c r="CW128" s="1069"/>
      <c r="CX128" s="1069"/>
      <c r="CY128" s="1069"/>
      <c r="CZ128" s="1069"/>
      <c r="DA128" s="1069"/>
      <c r="DB128" s="1069"/>
      <c r="DC128" s="1069"/>
      <c r="DD128" s="1069"/>
      <c r="DE128" s="1069"/>
      <c r="DF128" s="1070"/>
      <c r="DG128" s="1071" t="s">
        <v>438</v>
      </c>
      <c r="DH128" s="1072"/>
      <c r="DI128" s="1072"/>
      <c r="DJ128" s="1072"/>
      <c r="DK128" s="1072"/>
      <c r="DL128" s="1072" t="s">
        <v>438</v>
      </c>
      <c r="DM128" s="1072"/>
      <c r="DN128" s="1072"/>
      <c r="DO128" s="1072"/>
      <c r="DP128" s="1072"/>
      <c r="DQ128" s="1072" t="s">
        <v>438</v>
      </c>
      <c r="DR128" s="1072"/>
      <c r="DS128" s="1072"/>
      <c r="DT128" s="1072"/>
      <c r="DU128" s="1072"/>
      <c r="DV128" s="1073" t="s">
        <v>438</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10025135</v>
      </c>
      <c r="AB129" s="991"/>
      <c r="AC129" s="991"/>
      <c r="AD129" s="991"/>
      <c r="AE129" s="992"/>
      <c r="AF129" s="993">
        <v>9998438</v>
      </c>
      <c r="AG129" s="991"/>
      <c r="AH129" s="991"/>
      <c r="AI129" s="991"/>
      <c r="AJ129" s="992"/>
      <c r="AK129" s="993">
        <v>9860896</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438</v>
      </c>
      <c r="BG129" s="1101"/>
      <c r="BH129" s="1101"/>
      <c r="BI129" s="1101"/>
      <c r="BJ129" s="1101"/>
      <c r="BK129" s="1101"/>
      <c r="BL129" s="1102"/>
      <c r="BM129" s="1100">
        <v>18.36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1440876</v>
      </c>
      <c r="AB130" s="991"/>
      <c r="AC130" s="991"/>
      <c r="AD130" s="991"/>
      <c r="AE130" s="992"/>
      <c r="AF130" s="993">
        <v>1432966</v>
      </c>
      <c r="AG130" s="991"/>
      <c r="AH130" s="991"/>
      <c r="AI130" s="991"/>
      <c r="AJ130" s="992"/>
      <c r="AK130" s="993">
        <v>1355382</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8.8000000000000007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8584259</v>
      </c>
      <c r="AB131" s="1016"/>
      <c r="AC131" s="1016"/>
      <c r="AD131" s="1016"/>
      <c r="AE131" s="1017"/>
      <c r="AF131" s="1015">
        <v>8565472</v>
      </c>
      <c r="AG131" s="1016"/>
      <c r="AH131" s="1016"/>
      <c r="AI131" s="1016"/>
      <c r="AJ131" s="1017"/>
      <c r="AK131" s="1015">
        <v>8505514</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v>38.200000000000003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9.9102438540000009</v>
      </c>
      <c r="AB132" s="1132"/>
      <c r="AC132" s="1132"/>
      <c r="AD132" s="1132"/>
      <c r="AE132" s="1133"/>
      <c r="AF132" s="1134">
        <v>7.6087459040000001</v>
      </c>
      <c r="AG132" s="1132"/>
      <c r="AH132" s="1132"/>
      <c r="AI132" s="1132"/>
      <c r="AJ132" s="1133"/>
      <c r="AK132" s="1134">
        <v>9.1187199270000008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10</v>
      </c>
      <c r="AB133" s="1115"/>
      <c r="AC133" s="1115"/>
      <c r="AD133" s="1115"/>
      <c r="AE133" s="1116"/>
      <c r="AF133" s="1114">
        <v>9.3000000000000007</v>
      </c>
      <c r="AG133" s="1115"/>
      <c r="AH133" s="1115"/>
      <c r="AI133" s="1115"/>
      <c r="AJ133" s="1116"/>
      <c r="AK133" s="1114">
        <v>8.8000000000000007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5gEDy5h90cLjUtaxkte8jlBQatUWy74wA2Ru6kKL1aJSWNltzA/PfpxPBbBZFsYOrlqt7lYYrS60mF4orZbog==" saltValue="rCU/o+KIpml/PoRHyMjc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O28" zoomScale="90" zoomScaleNormal="85" zoomScaleSheetLayoutView="90" workbookViewId="0">
      <selection activeCell="CT72" sqref="CT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HV6gMSEQNu7eJbE97iTRS3cCgbgx/gP6dSBMoWE8msdg6jPmMngSHQ0dfgoxz7kkef/VTHcA0jIG9PMUGySJg==" saltValue="2bZiJWNdQ5uaXiQGLTtP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mnc2kq49HAcDLjIUzXk6vZuIQcpGR2a7jyEtTf1pbYZHc8dFIlPIUn+1uE7U1VTslj7jFWTfLJKBRnFo4BL3A==" saltValue="XBg6Pws49AUKAKfiHCbR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2367629</v>
      </c>
      <c r="AP9" s="292">
        <v>55516</v>
      </c>
      <c r="AQ9" s="293">
        <v>89546</v>
      </c>
      <c r="AR9" s="294">
        <v>-38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354697</v>
      </c>
      <c r="AP10" s="295">
        <v>8317</v>
      </c>
      <c r="AQ10" s="296">
        <v>7518</v>
      </c>
      <c r="AR10" s="297">
        <v>10.6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351282</v>
      </c>
      <c r="AP11" s="295">
        <v>8237</v>
      </c>
      <c r="AQ11" s="296">
        <v>9181</v>
      </c>
      <c r="AR11" s="297">
        <v>-10.3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v>11529</v>
      </c>
      <c r="AP12" s="295">
        <v>270</v>
      </c>
      <c r="AQ12" s="296">
        <v>1021</v>
      </c>
      <c r="AR12" s="297">
        <v>-73.599999999999994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512</v>
      </c>
      <c r="AL13" s="1155"/>
      <c r="AM13" s="1155"/>
      <c r="AN13" s="1156"/>
      <c r="AO13" s="295" t="s">
        <v>513</v>
      </c>
      <c r="AP13" s="295" t="s">
        <v>513</v>
      </c>
      <c r="AQ13" s="296">
        <v>11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134354</v>
      </c>
      <c r="AP14" s="295">
        <v>3150</v>
      </c>
      <c r="AQ14" s="296">
        <v>4082</v>
      </c>
      <c r="AR14" s="297">
        <v>-22.8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70398</v>
      </c>
      <c r="AP15" s="295">
        <v>1651</v>
      </c>
      <c r="AQ15" s="296">
        <v>2228</v>
      </c>
      <c r="AR15" s="297">
        <v>-25.9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-182252</v>
      </c>
      <c r="AP16" s="295">
        <v>-4273</v>
      </c>
      <c r="AQ16" s="296">
        <v>-8980</v>
      </c>
      <c r="AR16" s="297">
        <v>-52.4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177</v>
      </c>
      <c r="AL17" s="1158"/>
      <c r="AM17" s="1158"/>
      <c r="AN17" s="1159"/>
      <c r="AO17" s="295">
        <v>3107637</v>
      </c>
      <c r="AP17" s="295">
        <v>72867</v>
      </c>
      <c r="AQ17" s="296">
        <v>104606</v>
      </c>
      <c r="AR17" s="297">
        <v>-30.3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6.64</v>
      </c>
      <c r="AP21" s="308">
        <v>10.09</v>
      </c>
      <c r="AQ21" s="309">
        <v>-3.45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98.5</v>
      </c>
      <c r="AP22" s="313">
        <v>97.8</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1653044</v>
      </c>
      <c r="AP32" s="322">
        <v>38760</v>
      </c>
      <c r="AQ32" s="323">
        <v>67805</v>
      </c>
      <c r="AR32" s="324">
        <v>-42.8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513</v>
      </c>
      <c r="AP34" s="322" t="s">
        <v>513</v>
      </c>
      <c r="AQ34" s="323">
        <v>11</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647497</v>
      </c>
      <c r="AP35" s="322">
        <v>15182</v>
      </c>
      <c r="AQ35" s="323">
        <v>18110</v>
      </c>
      <c r="AR35" s="324">
        <v>-16.2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v>111915</v>
      </c>
      <c r="AP36" s="322">
        <v>2624</v>
      </c>
      <c r="AQ36" s="323">
        <v>2781</v>
      </c>
      <c r="AR36" s="324">
        <v>-5.6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v>56</v>
      </c>
      <c r="AP37" s="322">
        <v>1</v>
      </c>
      <c r="AQ37" s="323">
        <v>1073</v>
      </c>
      <c r="AR37" s="324">
        <v>-99.9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513</v>
      </c>
      <c r="AP38" s="325" t="s">
        <v>513</v>
      </c>
      <c r="AQ38" s="326">
        <v>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-281536</v>
      </c>
      <c r="AP39" s="322">
        <v>-6601</v>
      </c>
      <c r="AQ39" s="323">
        <v>-3858</v>
      </c>
      <c r="AR39" s="324">
        <v>71.099999999999994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-1355382</v>
      </c>
      <c r="AP40" s="322">
        <v>-31781</v>
      </c>
      <c r="AQ40" s="323">
        <v>-59194</v>
      </c>
      <c r="AR40" s="324">
        <v>-46.3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775594</v>
      </c>
      <c r="AP41" s="322">
        <v>18186</v>
      </c>
      <c r="AQ41" s="323">
        <v>26732</v>
      </c>
      <c r="AR41" s="324">
        <v>-32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1986205</v>
      </c>
      <c r="AN51" s="344">
        <v>45517</v>
      </c>
      <c r="AO51" s="345">
        <v>-5.0999999999999996</v>
      </c>
      <c r="AP51" s="346">
        <v>90961</v>
      </c>
      <c r="AQ51" s="347">
        <v>20.100000000000001</v>
      </c>
      <c r="AR51" s="348">
        <v>-25.2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1203836</v>
      </c>
      <c r="AN52" s="352">
        <v>27588</v>
      </c>
      <c r="AO52" s="353">
        <v>23</v>
      </c>
      <c r="AP52" s="354">
        <v>37720</v>
      </c>
      <c r="AQ52" s="355">
        <v>7.1</v>
      </c>
      <c r="AR52" s="356">
        <v>15.9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5744271</v>
      </c>
      <c r="AN53" s="344">
        <v>132034</v>
      </c>
      <c r="AO53" s="345">
        <v>190.1</v>
      </c>
      <c r="AP53" s="346">
        <v>106614</v>
      </c>
      <c r="AQ53" s="347">
        <v>17.2</v>
      </c>
      <c r="AR53" s="348">
        <v>172.9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3571273</v>
      </c>
      <c r="AN54" s="352">
        <v>82087</v>
      </c>
      <c r="AO54" s="353">
        <v>197.5</v>
      </c>
      <c r="AP54" s="354">
        <v>45545</v>
      </c>
      <c r="AQ54" s="355">
        <v>20.7</v>
      </c>
      <c r="AR54" s="356">
        <v>176.8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6226341</v>
      </c>
      <c r="AN55" s="344">
        <v>143759</v>
      </c>
      <c r="AO55" s="345">
        <v>8.9</v>
      </c>
      <c r="AP55" s="346">
        <v>85459</v>
      </c>
      <c r="AQ55" s="347">
        <v>-19.8</v>
      </c>
      <c r="AR55" s="348">
        <v>28.7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3486500</v>
      </c>
      <c r="AN56" s="352">
        <v>80499</v>
      </c>
      <c r="AO56" s="353">
        <v>-1.9</v>
      </c>
      <c r="AP56" s="354">
        <v>44378</v>
      </c>
      <c r="AQ56" s="355">
        <v>-2.6</v>
      </c>
      <c r="AR56" s="356">
        <v>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2814168</v>
      </c>
      <c r="AN57" s="344">
        <v>65516</v>
      </c>
      <c r="AO57" s="345">
        <v>-54.4</v>
      </c>
      <c r="AP57" s="346">
        <v>83280</v>
      </c>
      <c r="AQ57" s="347">
        <v>-2.5</v>
      </c>
      <c r="AR57" s="348">
        <v>-51.9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1730442</v>
      </c>
      <c r="AN58" s="352">
        <v>40286</v>
      </c>
      <c r="AO58" s="353">
        <v>-50</v>
      </c>
      <c r="AP58" s="354">
        <v>43123</v>
      </c>
      <c r="AQ58" s="355">
        <v>-2.8</v>
      </c>
      <c r="AR58" s="356">
        <v>-47.2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4826856</v>
      </c>
      <c r="AN59" s="344">
        <v>113179</v>
      </c>
      <c r="AO59" s="345">
        <v>72.8</v>
      </c>
      <c r="AP59" s="346">
        <v>88968</v>
      </c>
      <c r="AQ59" s="347">
        <v>6.8</v>
      </c>
      <c r="AR59" s="348">
        <v>66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2921666</v>
      </c>
      <c r="AN60" s="352">
        <v>68507</v>
      </c>
      <c r="AO60" s="353">
        <v>70.099999999999994</v>
      </c>
      <c r="AP60" s="354">
        <v>45482</v>
      </c>
      <c r="AQ60" s="355">
        <v>5.5</v>
      </c>
      <c r="AR60" s="356">
        <v>64.599999999999994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4319568</v>
      </c>
      <c r="AN61" s="359">
        <v>100001</v>
      </c>
      <c r="AO61" s="360">
        <v>42.5</v>
      </c>
      <c r="AP61" s="361">
        <v>91056</v>
      </c>
      <c r="AQ61" s="362">
        <v>4.4000000000000004</v>
      </c>
      <c r="AR61" s="348">
        <v>38.1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2582743</v>
      </c>
      <c r="AN62" s="352">
        <v>59793</v>
      </c>
      <c r="AO62" s="353">
        <v>47.7</v>
      </c>
      <c r="AP62" s="354">
        <v>43250</v>
      </c>
      <c r="AQ62" s="355">
        <v>5.6</v>
      </c>
      <c r="AR62" s="356">
        <v>42.1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A9Oip/mBtGs3sM+Ez3gWJAnbhPRuuJGIGwzqAsMklcGddTZ5PjbSzu5J+6UoBBlvIWfnwl6lq5eDAWcpVgRMA==" saltValue="04sklHu8LAyAhDV1A+7K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S79" zoomScaleNormal="100" zoomScaleSheetLayoutView="55" workbookViewId="0">
      <selection activeCell="AE93" sqref="AE9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ICfw6jM/Q7SvRj2LMK7/Zud6dCx3shV2YZOL7zaqjoHKWgrldTCEp+wN8dP+xVscXt7N+RfkRwoxh5/Ef3G3w==" saltValue="94rJ90ppK1Qolk4DJ0aV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W8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pL0LtEH4S1HCe7icAMoE8UCVLvEdCt1jqwbCjQpv6djm73JyPgoNOcrWJ3rxzkXo8yo6i3Z9hSqghAW2ndJ5A==" saltValue="WybtQr9YJvTQsL/vnOoq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21.27</v>
      </c>
      <c r="G47" s="12">
        <v>22.62</v>
      </c>
      <c r="H47" s="12">
        <v>24.96</v>
      </c>
      <c r="I47" s="12">
        <v>26.13</v>
      </c>
      <c r="J47" s="13">
        <v>24.57</v>
      </c>
    </row>
    <row r="48" spans="2:10" ht="57.75" customHeight="1">
      <c r="B48" s="14"/>
      <c r="C48" s="1176" t="s">
        <v>4</v>
      </c>
      <c r="D48" s="1176"/>
      <c r="E48" s="1177"/>
      <c r="F48" s="15">
        <v>5.79</v>
      </c>
      <c r="G48" s="16">
        <v>5.09</v>
      </c>
      <c r="H48" s="16">
        <v>5.6</v>
      </c>
      <c r="I48" s="16">
        <v>5.78</v>
      </c>
      <c r="J48" s="17">
        <v>5.28</v>
      </c>
    </row>
    <row r="49" spans="2:10" ht="57.75" customHeight="1" thickBot="1">
      <c r="B49" s="18"/>
      <c r="C49" s="1178" t="s">
        <v>5</v>
      </c>
      <c r="D49" s="1178"/>
      <c r="E49" s="1179"/>
      <c r="F49" s="19">
        <v>1.1399999999999999</v>
      </c>
      <c r="G49" s="20" t="s">
        <v>560</v>
      </c>
      <c r="H49" s="20">
        <v>0.53</v>
      </c>
      <c r="I49" s="20" t="s">
        <v>561</v>
      </c>
      <c r="J49" s="21" t="s">
        <v>562</v>
      </c>
    </row>
    <row r="50" spans="2:10" ht="13.5" customHeight="1"/>
    <row r="51" spans="2:10" ht="13.5" hidden="1" customHeight="1"/>
    <row r="52" spans="2:10" ht="13.5" hidden="1" customHeight="1"/>
    <row r="53" spans="2:10" ht="13.5" hidden="1" customHeight="1"/>
  </sheetData>
  <sheetProtection algorithmName="SHA-512" hashValue="fbHczHHRY7w5q98N98e1WBY5xOAXzwr6OeEcpKDIwV3r4GLh4ZRlqhp/ioo/Vpgoayp/MIjcJYQdLpoopeV5Sg==" saltValue="qH+TbNAwYI8MQnygSDxH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563</v>
      </c>
      <c r="D34" s="1186"/>
      <c r="E34" s="1187"/>
      <c r="F34" s="32">
        <v>16.62</v>
      </c>
      <c r="G34" s="33">
        <v>17.53</v>
      </c>
      <c r="H34" s="33">
        <v>19.62</v>
      </c>
      <c r="I34" s="33">
        <v>20.78</v>
      </c>
      <c r="J34" s="34">
        <v>22.26</v>
      </c>
      <c r="K34" s="22"/>
      <c r="L34" s="22"/>
      <c r="M34" s="22"/>
      <c r="N34" s="22"/>
      <c r="O34" s="22"/>
      <c r="P34" s="22"/>
    </row>
    <row r="35" spans="1:16" ht="39" customHeight="1">
      <c r="A35" s="22"/>
      <c r="B35" s="35"/>
      <c r="C35" s="1180" t="s">
        <v>564</v>
      </c>
      <c r="D35" s="1181"/>
      <c r="E35" s="1182"/>
      <c r="F35" s="36">
        <v>4.7300000000000004</v>
      </c>
      <c r="G35" s="37">
        <v>5.87</v>
      </c>
      <c r="H35" s="37">
        <v>7.56</v>
      </c>
      <c r="I35" s="37">
        <v>8.26</v>
      </c>
      <c r="J35" s="38">
        <v>9.0399999999999991</v>
      </c>
      <c r="K35" s="22"/>
      <c r="L35" s="22"/>
      <c r="M35" s="22"/>
      <c r="N35" s="22"/>
      <c r="O35" s="22"/>
      <c r="P35" s="22"/>
    </row>
    <row r="36" spans="1:16" ht="39" customHeight="1">
      <c r="A36" s="22"/>
      <c r="B36" s="35"/>
      <c r="C36" s="1180" t="s">
        <v>565</v>
      </c>
      <c r="D36" s="1181"/>
      <c r="E36" s="1182"/>
      <c r="F36" s="36">
        <v>5.48</v>
      </c>
      <c r="G36" s="37">
        <v>4.5999999999999996</v>
      </c>
      <c r="H36" s="37">
        <v>5.01</v>
      </c>
      <c r="I36" s="37">
        <v>5.15</v>
      </c>
      <c r="J36" s="38">
        <v>4.62</v>
      </c>
      <c r="K36" s="22"/>
      <c r="L36" s="22"/>
      <c r="M36" s="22"/>
      <c r="N36" s="22"/>
      <c r="O36" s="22"/>
      <c r="P36" s="22"/>
    </row>
    <row r="37" spans="1:16" ht="39" customHeight="1">
      <c r="A37" s="22"/>
      <c r="B37" s="35"/>
      <c r="C37" s="1180" t="s">
        <v>566</v>
      </c>
      <c r="D37" s="1181"/>
      <c r="E37" s="1182"/>
      <c r="F37" s="36">
        <v>0.79</v>
      </c>
      <c r="G37" s="37">
        <v>0.02</v>
      </c>
      <c r="H37" s="37">
        <v>1.29</v>
      </c>
      <c r="I37" s="37">
        <v>2.2999999999999998</v>
      </c>
      <c r="J37" s="38">
        <v>2.7</v>
      </c>
      <c r="K37" s="22"/>
      <c r="L37" s="22"/>
      <c r="M37" s="22"/>
      <c r="N37" s="22"/>
      <c r="O37" s="22"/>
      <c r="P37" s="22"/>
    </row>
    <row r="38" spans="1:16" ht="39" customHeight="1">
      <c r="A38" s="22"/>
      <c r="B38" s="35"/>
      <c r="C38" s="1180" t="s">
        <v>567</v>
      </c>
      <c r="D38" s="1181"/>
      <c r="E38" s="1182"/>
      <c r="F38" s="36">
        <v>0.22</v>
      </c>
      <c r="G38" s="37">
        <v>0.53</v>
      </c>
      <c r="H38" s="37">
        <v>0.74</v>
      </c>
      <c r="I38" s="37">
        <v>1.35</v>
      </c>
      <c r="J38" s="38">
        <v>2.33</v>
      </c>
      <c r="K38" s="22"/>
      <c r="L38" s="22"/>
      <c r="M38" s="22"/>
      <c r="N38" s="22"/>
      <c r="O38" s="22"/>
      <c r="P38" s="22"/>
    </row>
    <row r="39" spans="1:16" ht="39" customHeight="1">
      <c r="A39" s="22"/>
      <c r="B39" s="35"/>
      <c r="C39" s="1180" t="s">
        <v>568</v>
      </c>
      <c r="D39" s="1181"/>
      <c r="E39" s="1182"/>
      <c r="F39" s="36">
        <v>0.05</v>
      </c>
      <c r="G39" s="37">
        <v>0.06</v>
      </c>
      <c r="H39" s="37">
        <v>0.09</v>
      </c>
      <c r="I39" s="37">
        <v>0.05</v>
      </c>
      <c r="J39" s="38">
        <v>1.1299999999999999</v>
      </c>
      <c r="K39" s="22"/>
      <c r="L39" s="22"/>
      <c r="M39" s="22"/>
      <c r="N39" s="22"/>
      <c r="O39" s="22"/>
      <c r="P39" s="22"/>
    </row>
    <row r="40" spans="1:16" ht="39" customHeight="1">
      <c r="A40" s="22"/>
      <c r="B40" s="35"/>
      <c r="C40" s="1180" t="s">
        <v>569</v>
      </c>
      <c r="D40" s="1181"/>
      <c r="E40" s="1182"/>
      <c r="F40" s="36">
        <v>0.28999999999999998</v>
      </c>
      <c r="G40" s="37">
        <v>0.48</v>
      </c>
      <c r="H40" s="37">
        <v>0.57999999999999996</v>
      </c>
      <c r="I40" s="37">
        <v>0.61</v>
      </c>
      <c r="J40" s="38">
        <v>0.64</v>
      </c>
      <c r="K40" s="22"/>
      <c r="L40" s="22"/>
      <c r="M40" s="22"/>
      <c r="N40" s="22"/>
      <c r="O40" s="22"/>
      <c r="P40" s="22"/>
    </row>
    <row r="41" spans="1:16" ht="39" customHeight="1">
      <c r="A41" s="22"/>
      <c r="B41" s="35"/>
      <c r="C41" s="1180" t="s">
        <v>570</v>
      </c>
      <c r="D41" s="1181"/>
      <c r="E41" s="1182"/>
      <c r="F41" s="36">
        <v>0.08</v>
      </c>
      <c r="G41" s="37">
        <v>0.15</v>
      </c>
      <c r="H41" s="37">
        <v>0.18</v>
      </c>
      <c r="I41" s="37">
        <v>0.19</v>
      </c>
      <c r="J41" s="38">
        <v>0.26</v>
      </c>
      <c r="K41" s="22"/>
      <c r="L41" s="22"/>
      <c r="M41" s="22"/>
      <c r="N41" s="22"/>
      <c r="O41" s="22"/>
      <c r="P41" s="22"/>
    </row>
    <row r="42" spans="1:16" ht="39" customHeight="1">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572</v>
      </c>
      <c r="D43" s="1184"/>
      <c r="E43" s="1185"/>
      <c r="F43" s="41">
        <v>0.03</v>
      </c>
      <c r="G43" s="42">
        <v>0.9</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P2IfNIMcPJhMDR/jtLkE4NF20ScFavjC4JV94+1Ns/tXX2P2cdMJDRxEb1XvVERGMNiemwEhPclbSwRkU+a0w==" saltValue="/c9oQilo6SoJiO93Ffk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election activeCell="J4" sqref="J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10</v>
      </c>
      <c r="C45" s="1197"/>
      <c r="D45" s="58"/>
      <c r="E45" s="1202" t="s">
        <v>11</v>
      </c>
      <c r="F45" s="1202"/>
      <c r="G45" s="1202"/>
      <c r="H45" s="1202"/>
      <c r="I45" s="1202"/>
      <c r="J45" s="1203"/>
      <c r="K45" s="59">
        <v>1606</v>
      </c>
      <c r="L45" s="60">
        <v>1638</v>
      </c>
      <c r="M45" s="60">
        <v>1533</v>
      </c>
      <c r="N45" s="60">
        <v>1562</v>
      </c>
      <c r="O45" s="61">
        <v>1653</v>
      </c>
      <c r="P45" s="48"/>
      <c r="Q45" s="48"/>
      <c r="R45" s="48"/>
      <c r="S45" s="48"/>
      <c r="T45" s="48"/>
      <c r="U45" s="48"/>
    </row>
    <row r="46" spans="1:21" ht="30.75" customHeight="1">
      <c r="A46" s="48"/>
      <c r="B46" s="1198"/>
      <c r="C46" s="1199"/>
      <c r="D46" s="62"/>
      <c r="E46" s="1190" t="s">
        <v>12</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13</v>
      </c>
      <c r="F47" s="1190"/>
      <c r="G47" s="1190"/>
      <c r="H47" s="1190"/>
      <c r="I47" s="1190"/>
      <c r="J47" s="1191"/>
      <c r="K47" s="63">
        <v>7</v>
      </c>
      <c r="L47" s="64">
        <v>3</v>
      </c>
      <c r="M47" s="64" t="s">
        <v>513</v>
      </c>
      <c r="N47" s="64" t="s">
        <v>513</v>
      </c>
      <c r="O47" s="65" t="s">
        <v>513</v>
      </c>
      <c r="P47" s="48"/>
      <c r="Q47" s="48"/>
      <c r="R47" s="48"/>
      <c r="S47" s="48"/>
      <c r="T47" s="48"/>
      <c r="U47" s="48"/>
    </row>
    <row r="48" spans="1:21" ht="30.75" customHeight="1">
      <c r="A48" s="48"/>
      <c r="B48" s="1198"/>
      <c r="C48" s="1199"/>
      <c r="D48" s="62"/>
      <c r="E48" s="1190" t="s">
        <v>14</v>
      </c>
      <c r="F48" s="1190"/>
      <c r="G48" s="1190"/>
      <c r="H48" s="1190"/>
      <c r="I48" s="1190"/>
      <c r="J48" s="1191"/>
      <c r="K48" s="63">
        <v>916</v>
      </c>
      <c r="L48" s="64">
        <v>932</v>
      </c>
      <c r="M48" s="64">
        <v>937</v>
      </c>
      <c r="N48" s="64">
        <v>703</v>
      </c>
      <c r="O48" s="65">
        <v>647</v>
      </c>
      <c r="P48" s="48"/>
      <c r="Q48" s="48"/>
      <c r="R48" s="48"/>
      <c r="S48" s="48"/>
      <c r="T48" s="48"/>
      <c r="U48" s="48"/>
    </row>
    <row r="49" spans="1:21" ht="30.75" customHeight="1">
      <c r="A49" s="48"/>
      <c r="B49" s="1198"/>
      <c r="C49" s="1199"/>
      <c r="D49" s="62"/>
      <c r="E49" s="1190" t="s">
        <v>15</v>
      </c>
      <c r="F49" s="1190"/>
      <c r="G49" s="1190"/>
      <c r="H49" s="1190"/>
      <c r="I49" s="1190"/>
      <c r="J49" s="1191"/>
      <c r="K49" s="63">
        <v>116</v>
      </c>
      <c r="L49" s="64">
        <v>116</v>
      </c>
      <c r="M49" s="64">
        <v>113</v>
      </c>
      <c r="N49" s="64">
        <v>113</v>
      </c>
      <c r="O49" s="65">
        <v>112</v>
      </c>
      <c r="P49" s="48"/>
      <c r="Q49" s="48"/>
      <c r="R49" s="48"/>
      <c r="S49" s="48"/>
      <c r="T49" s="48"/>
      <c r="U49" s="48"/>
    </row>
    <row r="50" spans="1:21" ht="30.75" customHeight="1">
      <c r="A50" s="48"/>
      <c r="B50" s="1198"/>
      <c r="C50" s="1199"/>
      <c r="D50" s="62"/>
      <c r="E50" s="1190" t="s">
        <v>16</v>
      </c>
      <c r="F50" s="1190"/>
      <c r="G50" s="1190"/>
      <c r="H50" s="1190"/>
      <c r="I50" s="1190"/>
      <c r="J50" s="1191"/>
      <c r="K50" s="63">
        <v>6</v>
      </c>
      <c r="L50" s="64">
        <v>2</v>
      </c>
      <c r="M50" s="64">
        <v>1</v>
      </c>
      <c r="N50" s="64">
        <v>1</v>
      </c>
      <c r="O50" s="65">
        <v>0</v>
      </c>
      <c r="P50" s="48"/>
      <c r="Q50" s="48"/>
      <c r="R50" s="48"/>
      <c r="S50" s="48"/>
      <c r="T50" s="48"/>
      <c r="U50" s="48"/>
    </row>
    <row r="51" spans="1:21" ht="30.75" customHeight="1">
      <c r="A51" s="48"/>
      <c r="B51" s="1200"/>
      <c r="C51" s="1201"/>
      <c r="D51" s="66"/>
      <c r="E51" s="1190" t="s">
        <v>17</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c r="A52" s="48"/>
      <c r="B52" s="1188" t="s">
        <v>18</v>
      </c>
      <c r="C52" s="1189"/>
      <c r="D52" s="66"/>
      <c r="E52" s="1190" t="s">
        <v>19</v>
      </c>
      <c r="F52" s="1190"/>
      <c r="G52" s="1190"/>
      <c r="H52" s="1190"/>
      <c r="I52" s="1190"/>
      <c r="J52" s="1191"/>
      <c r="K52" s="63">
        <v>1795</v>
      </c>
      <c r="L52" s="64">
        <v>1802</v>
      </c>
      <c r="M52" s="64">
        <v>1734</v>
      </c>
      <c r="N52" s="64">
        <v>1728</v>
      </c>
      <c r="O52" s="65">
        <v>1638</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856</v>
      </c>
      <c r="L53" s="69">
        <v>889</v>
      </c>
      <c r="M53" s="69">
        <v>850</v>
      </c>
      <c r="N53" s="69">
        <v>651</v>
      </c>
      <c r="O53" s="70">
        <v>774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22JWyPYwUO5O+NcbnNft2csAko9qhEdFsedK0o5LWJflvqSoV9xj3xBlbOMJ1TlQx+4SQVGqyeLXDW//M6WWw==" saltValue="AfO3NuNzXH5FrJc0v/lq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04" t="s">
        <v>23</v>
      </c>
      <c r="C41" s="1205"/>
      <c r="D41" s="81"/>
      <c r="E41" s="1210" t="s">
        <v>24</v>
      </c>
      <c r="F41" s="1210"/>
      <c r="G41" s="1210"/>
      <c r="H41" s="1211"/>
      <c r="I41" s="82">
        <v>13984</v>
      </c>
      <c r="J41" s="83">
        <v>15265</v>
      </c>
      <c r="K41" s="83">
        <v>17347</v>
      </c>
      <c r="L41" s="83">
        <v>17490</v>
      </c>
      <c r="M41" s="84">
        <v>18984</v>
      </c>
    </row>
    <row r="42" spans="2:13" ht="27.75" customHeight="1">
      <c r="B42" s="1206"/>
      <c r="C42" s="1207"/>
      <c r="D42" s="85"/>
      <c r="E42" s="1212" t="s">
        <v>25</v>
      </c>
      <c r="F42" s="1212"/>
      <c r="G42" s="1212"/>
      <c r="H42" s="1213"/>
      <c r="I42" s="86">
        <v>0</v>
      </c>
      <c r="J42" s="87">
        <v>7</v>
      </c>
      <c r="K42" s="87">
        <v>5</v>
      </c>
      <c r="L42" s="87">
        <v>3</v>
      </c>
      <c r="M42" s="88">
        <v>3</v>
      </c>
    </row>
    <row r="43" spans="2:13" ht="27.75" customHeight="1">
      <c r="B43" s="1206"/>
      <c r="C43" s="1207"/>
      <c r="D43" s="85"/>
      <c r="E43" s="1212" t="s">
        <v>26</v>
      </c>
      <c r="F43" s="1212"/>
      <c r="G43" s="1212"/>
      <c r="H43" s="1213"/>
      <c r="I43" s="86">
        <v>10192</v>
      </c>
      <c r="J43" s="87">
        <v>9618</v>
      </c>
      <c r="K43" s="87">
        <v>9613</v>
      </c>
      <c r="L43" s="87">
        <v>8671</v>
      </c>
      <c r="M43" s="88">
        <v>7628</v>
      </c>
    </row>
    <row r="44" spans="2:13" ht="27.75" customHeight="1">
      <c r="B44" s="1206"/>
      <c r="C44" s="1207"/>
      <c r="D44" s="85"/>
      <c r="E44" s="1212" t="s">
        <v>27</v>
      </c>
      <c r="F44" s="1212"/>
      <c r="G44" s="1212"/>
      <c r="H44" s="1213"/>
      <c r="I44" s="86">
        <v>654</v>
      </c>
      <c r="J44" s="87">
        <v>652</v>
      </c>
      <c r="K44" s="87">
        <v>504</v>
      </c>
      <c r="L44" s="87">
        <v>392</v>
      </c>
      <c r="M44" s="88">
        <v>278</v>
      </c>
    </row>
    <row r="45" spans="2:13" ht="27.75" customHeight="1">
      <c r="B45" s="1206"/>
      <c r="C45" s="1207"/>
      <c r="D45" s="85"/>
      <c r="E45" s="1212" t="s">
        <v>28</v>
      </c>
      <c r="F45" s="1212"/>
      <c r="G45" s="1212"/>
      <c r="H45" s="1213"/>
      <c r="I45" s="86">
        <v>2965</v>
      </c>
      <c r="J45" s="87">
        <v>2775</v>
      </c>
      <c r="K45" s="87">
        <v>2568</v>
      </c>
      <c r="L45" s="87">
        <v>2578</v>
      </c>
      <c r="M45" s="88">
        <v>2563</v>
      </c>
    </row>
    <row r="46" spans="2:13" ht="27.75" customHeight="1">
      <c r="B46" s="1206"/>
      <c r="C46" s="1207"/>
      <c r="D46" s="89"/>
      <c r="E46" s="1212" t="s">
        <v>29</v>
      </c>
      <c r="F46" s="1212"/>
      <c r="G46" s="1212"/>
      <c r="H46" s="1213"/>
      <c r="I46" s="86">
        <v>317</v>
      </c>
      <c r="J46" s="87">
        <v>308</v>
      </c>
      <c r="K46" s="87">
        <v>308</v>
      </c>
      <c r="L46" s="87">
        <v>309</v>
      </c>
      <c r="M46" s="88">
        <v>310</v>
      </c>
    </row>
    <row r="47" spans="2:13" ht="27.75" customHeight="1">
      <c r="B47" s="1206"/>
      <c r="C47" s="1207"/>
      <c r="D47" s="90"/>
      <c r="E47" s="1214" t="s">
        <v>30</v>
      </c>
      <c r="F47" s="1215"/>
      <c r="G47" s="1215"/>
      <c r="H47" s="1216"/>
      <c r="I47" s="86" t="s">
        <v>513</v>
      </c>
      <c r="J47" s="87" t="s">
        <v>513</v>
      </c>
      <c r="K47" s="87" t="s">
        <v>513</v>
      </c>
      <c r="L47" s="87" t="s">
        <v>513</v>
      </c>
      <c r="M47" s="88" t="s">
        <v>513</v>
      </c>
    </row>
    <row r="48" spans="2:13" ht="27.75" customHeight="1">
      <c r="B48" s="1206"/>
      <c r="C48" s="1207"/>
      <c r="D48" s="85"/>
      <c r="E48" s="1212" t="s">
        <v>31</v>
      </c>
      <c r="F48" s="1212"/>
      <c r="G48" s="1212"/>
      <c r="H48" s="1213"/>
      <c r="I48" s="86" t="s">
        <v>513</v>
      </c>
      <c r="J48" s="87" t="s">
        <v>513</v>
      </c>
      <c r="K48" s="87" t="s">
        <v>513</v>
      </c>
      <c r="L48" s="87" t="s">
        <v>513</v>
      </c>
      <c r="M48" s="88" t="s">
        <v>513</v>
      </c>
    </row>
    <row r="49" spans="2:13" ht="27.75" customHeight="1">
      <c r="B49" s="1208"/>
      <c r="C49" s="1209"/>
      <c r="D49" s="85"/>
      <c r="E49" s="1212" t="s">
        <v>32</v>
      </c>
      <c r="F49" s="1212"/>
      <c r="G49" s="1212"/>
      <c r="H49" s="1213"/>
      <c r="I49" s="86" t="s">
        <v>513</v>
      </c>
      <c r="J49" s="87" t="s">
        <v>513</v>
      </c>
      <c r="K49" s="87" t="s">
        <v>513</v>
      </c>
      <c r="L49" s="87" t="s">
        <v>513</v>
      </c>
      <c r="M49" s="88" t="s">
        <v>513</v>
      </c>
    </row>
    <row r="50" spans="2:13" ht="27.75" customHeight="1">
      <c r="B50" s="1217" t="s">
        <v>33</v>
      </c>
      <c r="C50" s="1218"/>
      <c r="D50" s="91"/>
      <c r="E50" s="1212" t="s">
        <v>34</v>
      </c>
      <c r="F50" s="1212"/>
      <c r="G50" s="1212"/>
      <c r="H50" s="1213"/>
      <c r="I50" s="86">
        <v>9766</v>
      </c>
      <c r="J50" s="87">
        <v>8993</v>
      </c>
      <c r="K50" s="87">
        <v>8242</v>
      </c>
      <c r="L50" s="87">
        <v>7826</v>
      </c>
      <c r="M50" s="88">
        <v>7426</v>
      </c>
    </row>
    <row r="51" spans="2:13" ht="27.75" customHeight="1">
      <c r="B51" s="1206"/>
      <c r="C51" s="1207"/>
      <c r="D51" s="85"/>
      <c r="E51" s="1212" t="s">
        <v>35</v>
      </c>
      <c r="F51" s="1212"/>
      <c r="G51" s="1212"/>
      <c r="H51" s="1213"/>
      <c r="I51" s="86">
        <v>2961</v>
      </c>
      <c r="J51" s="87">
        <v>2522</v>
      </c>
      <c r="K51" s="87">
        <v>2360</v>
      </c>
      <c r="L51" s="87">
        <v>2404</v>
      </c>
      <c r="M51" s="88">
        <v>2465</v>
      </c>
    </row>
    <row r="52" spans="2:13" ht="27.75" customHeight="1">
      <c r="B52" s="1208"/>
      <c r="C52" s="1209"/>
      <c r="D52" s="85"/>
      <c r="E52" s="1212" t="s">
        <v>36</v>
      </c>
      <c r="F52" s="1212"/>
      <c r="G52" s="1212"/>
      <c r="H52" s="1213"/>
      <c r="I52" s="86">
        <v>16536</v>
      </c>
      <c r="J52" s="87">
        <v>16778</v>
      </c>
      <c r="K52" s="87">
        <v>16614</v>
      </c>
      <c r="L52" s="87">
        <v>16599</v>
      </c>
      <c r="M52" s="88">
        <v>16624</v>
      </c>
    </row>
    <row r="53" spans="2:13" ht="27.75" customHeight="1" thickBot="1">
      <c r="B53" s="1219" t="s">
        <v>37</v>
      </c>
      <c r="C53" s="1220"/>
      <c r="D53" s="92"/>
      <c r="E53" s="1221" t="s">
        <v>38</v>
      </c>
      <c r="F53" s="1221"/>
      <c r="G53" s="1221"/>
      <c r="H53" s="1222"/>
      <c r="I53" s="93">
        <v>-1153</v>
      </c>
      <c r="J53" s="94">
        <v>332</v>
      </c>
      <c r="K53" s="94">
        <v>3130</v>
      </c>
      <c r="L53" s="94">
        <v>2615</v>
      </c>
      <c r="M53" s="95">
        <v>3249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4Yxc09EG1jMbiQCJ/lzFLTUquG89EoCNH0iX3vgGBw+O0salvHHKwXChdHklQ5sd1cjeGleY7D5eGyJOyZZxA==" saltValue="8gbd6xzh2ZimK0FTfhM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31" t="s">
        <v>41</v>
      </c>
      <c r="D55" s="1231"/>
      <c r="E55" s="1232"/>
      <c r="F55" s="107">
        <v>2502</v>
      </c>
      <c r="G55" s="107">
        <v>2613</v>
      </c>
      <c r="H55" s="108">
        <v>2423</v>
      </c>
    </row>
    <row r="56" spans="2:8" ht="52.5" customHeight="1">
      <c r="B56" s="109"/>
      <c r="C56" s="1233" t="s">
        <v>42</v>
      </c>
      <c r="D56" s="1233"/>
      <c r="E56" s="1234"/>
      <c r="F56" s="110">
        <v>1436</v>
      </c>
      <c r="G56" s="110">
        <v>1425</v>
      </c>
      <c r="H56" s="111">
        <v>1418</v>
      </c>
    </row>
    <row r="57" spans="2:8" ht="53.25" customHeight="1">
      <c r="B57" s="109"/>
      <c r="C57" s="1235" t="s">
        <v>43</v>
      </c>
      <c r="D57" s="1235"/>
      <c r="E57" s="1236"/>
      <c r="F57" s="112">
        <v>3826</v>
      </c>
      <c r="G57" s="112">
        <v>3310</v>
      </c>
      <c r="H57" s="113">
        <v>3036</v>
      </c>
    </row>
    <row r="58" spans="2:8" ht="45.75" customHeight="1">
      <c r="B58" s="114"/>
      <c r="C58" s="1223" t="s">
        <v>591</v>
      </c>
      <c r="D58" s="1224"/>
      <c r="E58" s="1225"/>
      <c r="F58" s="115">
        <v>2721</v>
      </c>
      <c r="G58" s="115">
        <v>2169</v>
      </c>
      <c r="H58" s="116">
        <v>1900</v>
      </c>
    </row>
    <row r="59" spans="2:8" ht="45.75" customHeight="1">
      <c r="B59" s="114"/>
      <c r="C59" s="1223" t="s">
        <v>592</v>
      </c>
      <c r="D59" s="1224"/>
      <c r="E59" s="1225"/>
      <c r="F59" s="115">
        <v>498</v>
      </c>
      <c r="G59" s="115">
        <v>498</v>
      </c>
      <c r="H59" s="116">
        <v>498</v>
      </c>
    </row>
    <row r="60" spans="2:8" ht="45.75" customHeight="1">
      <c r="B60" s="114"/>
      <c r="C60" s="1223" t="s">
        <v>593</v>
      </c>
      <c r="D60" s="1224"/>
      <c r="E60" s="1225"/>
      <c r="F60" s="115">
        <v>244</v>
      </c>
      <c r="G60" s="115">
        <v>245</v>
      </c>
      <c r="H60" s="116">
        <v>245</v>
      </c>
    </row>
    <row r="61" spans="2:8" ht="45.75" customHeight="1">
      <c r="B61" s="114"/>
      <c r="C61" s="1223" t="s">
        <v>594</v>
      </c>
      <c r="D61" s="1224"/>
      <c r="E61" s="1225"/>
      <c r="F61" s="115">
        <v>222</v>
      </c>
      <c r="G61" s="115">
        <v>222</v>
      </c>
      <c r="H61" s="116">
        <v>222</v>
      </c>
    </row>
    <row r="62" spans="2:8" ht="45.75" customHeight="1" thickBot="1">
      <c r="B62" s="117"/>
      <c r="C62" s="1226" t="s">
        <v>595</v>
      </c>
      <c r="D62" s="1227"/>
      <c r="E62" s="1228"/>
      <c r="F62" s="118">
        <v>89</v>
      </c>
      <c r="G62" s="118">
        <v>86</v>
      </c>
      <c r="H62" s="119">
        <v>82</v>
      </c>
    </row>
    <row r="63" spans="2:8" ht="52.5" customHeight="1" thickBot="1">
      <c r="B63" s="120"/>
      <c r="C63" s="1229" t="s">
        <v>44</v>
      </c>
      <c r="D63" s="1229"/>
      <c r="E63" s="1230"/>
      <c r="F63" s="121">
        <v>7764</v>
      </c>
      <c r="G63" s="121">
        <v>7348</v>
      </c>
      <c r="H63" s="122">
        <v>6877</v>
      </c>
    </row>
    <row r="64" spans="2:8" ht="15" customHeight="1"/>
    <row r="65" ht="0" hidden="1" customHeight="1"/>
    <row r="66" ht="0" hidden="1" customHeight="1"/>
  </sheetData>
  <sheetProtection algorithmName="SHA-512" hashValue="PxzFlz8TfpXh5jkbOqp/1yqFEpZuEFDdoZJ10WuwvPzy7Hkdldc3xGb7jCudVc6YSkmVnKtvkJPhnB6JsroiOw==" saltValue="gPJ9TWTggbA/Zi5JN3RY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45517</v>
      </c>
      <c r="E3" s="141"/>
      <c r="F3" s="142">
        <v>90961</v>
      </c>
      <c r="G3" s="143"/>
      <c r="H3" s="144"/>
    </row>
    <row r="4" spans="1:8">
      <c r="A4" s="145"/>
      <c r="B4" s="146"/>
      <c r="C4" s="147"/>
      <c r="D4" s="148">
        <v>27588</v>
      </c>
      <c r="E4" s="149"/>
      <c r="F4" s="150">
        <v>37720</v>
      </c>
      <c r="G4" s="151"/>
      <c r="H4" s="152"/>
    </row>
    <row r="5" spans="1:8">
      <c r="A5" s="133" t="s">
        <v>547</v>
      </c>
      <c r="B5" s="138"/>
      <c r="C5" s="139"/>
      <c r="D5" s="140">
        <v>132034</v>
      </c>
      <c r="E5" s="141"/>
      <c r="F5" s="142">
        <v>106614</v>
      </c>
      <c r="G5" s="143"/>
      <c r="H5" s="144"/>
    </row>
    <row r="6" spans="1:8">
      <c r="A6" s="145"/>
      <c r="B6" s="146"/>
      <c r="C6" s="147"/>
      <c r="D6" s="148">
        <v>82087</v>
      </c>
      <c r="E6" s="149"/>
      <c r="F6" s="150">
        <v>45545</v>
      </c>
      <c r="G6" s="151"/>
      <c r="H6" s="152"/>
    </row>
    <row r="7" spans="1:8">
      <c r="A7" s="133" t="s">
        <v>548</v>
      </c>
      <c r="B7" s="138"/>
      <c r="C7" s="139"/>
      <c r="D7" s="140">
        <v>143759</v>
      </c>
      <c r="E7" s="141"/>
      <c r="F7" s="142">
        <v>85459</v>
      </c>
      <c r="G7" s="143"/>
      <c r="H7" s="144"/>
    </row>
    <row r="8" spans="1:8">
      <c r="A8" s="145"/>
      <c r="B8" s="146"/>
      <c r="C8" s="147"/>
      <c r="D8" s="148">
        <v>80499</v>
      </c>
      <c r="E8" s="149"/>
      <c r="F8" s="150">
        <v>44378</v>
      </c>
      <c r="G8" s="151"/>
      <c r="H8" s="152"/>
    </row>
    <row r="9" spans="1:8">
      <c r="A9" s="133" t="s">
        <v>549</v>
      </c>
      <c r="B9" s="138"/>
      <c r="C9" s="139"/>
      <c r="D9" s="140">
        <v>65516</v>
      </c>
      <c r="E9" s="141"/>
      <c r="F9" s="142">
        <v>83280</v>
      </c>
      <c r="G9" s="143"/>
      <c r="H9" s="144"/>
    </row>
    <row r="10" spans="1:8">
      <c r="A10" s="145"/>
      <c r="B10" s="146"/>
      <c r="C10" s="147"/>
      <c r="D10" s="148">
        <v>40286</v>
      </c>
      <c r="E10" s="149"/>
      <c r="F10" s="150">
        <v>43123</v>
      </c>
      <c r="G10" s="151"/>
      <c r="H10" s="152"/>
    </row>
    <row r="11" spans="1:8">
      <c r="A11" s="133" t="s">
        <v>550</v>
      </c>
      <c r="B11" s="138"/>
      <c r="C11" s="139"/>
      <c r="D11" s="140">
        <v>113179</v>
      </c>
      <c r="E11" s="141"/>
      <c r="F11" s="142">
        <v>88968</v>
      </c>
      <c r="G11" s="143"/>
      <c r="H11" s="144"/>
    </row>
    <row r="12" spans="1:8">
      <c r="A12" s="145"/>
      <c r="B12" s="146"/>
      <c r="C12" s="153"/>
      <c r="D12" s="148">
        <v>68507</v>
      </c>
      <c r="E12" s="149"/>
      <c r="F12" s="150">
        <v>45482</v>
      </c>
      <c r="G12" s="151"/>
      <c r="H12" s="152"/>
    </row>
    <row r="13" spans="1:8">
      <c r="A13" s="133"/>
      <c r="B13" s="138"/>
      <c r="C13" s="154"/>
      <c r="D13" s="155">
        <v>100001</v>
      </c>
      <c r="E13" s="156"/>
      <c r="F13" s="157">
        <v>91056</v>
      </c>
      <c r="G13" s="158"/>
      <c r="H13" s="144"/>
    </row>
    <row r="14" spans="1:8">
      <c r="A14" s="145"/>
      <c r="B14" s="146"/>
      <c r="C14" s="147"/>
      <c r="D14" s="148">
        <v>59793</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5.79</v>
      </c>
      <c r="C19" s="159">
        <f>ROUND(VALUE(SUBSTITUTE(実質収支比率等に係る経年分析!G$48,"▲","-")),2)</f>
        <v>5.09</v>
      </c>
      <c r="D19" s="159">
        <f>ROUND(VALUE(SUBSTITUTE(実質収支比率等に係る経年分析!H$48,"▲","-")),2)</f>
        <v>5.6</v>
      </c>
      <c r="E19" s="159">
        <f>ROUND(VALUE(SUBSTITUTE(実質収支比率等に係る経年分析!I$48,"▲","-")),2)</f>
        <v>5.78</v>
      </c>
      <c r="F19" s="159">
        <f>ROUND(VALUE(SUBSTITUTE(実質収支比率等に係る経年分析!J$48,"▲","-")),2)</f>
        <v>5.28</v>
      </c>
    </row>
    <row r="20" spans="1:11">
      <c r="A20" s="159" t="s">
        <v>48</v>
      </c>
      <c r="B20" s="159">
        <f>ROUND(VALUE(SUBSTITUTE(実質収支比率等に係る経年分析!F$47,"▲","-")),2)</f>
        <v>21.27</v>
      </c>
      <c r="C20" s="159">
        <f>ROUND(VALUE(SUBSTITUTE(実質収支比率等に係る経年分析!G$47,"▲","-")),2)</f>
        <v>22.62</v>
      </c>
      <c r="D20" s="159">
        <f>ROUND(VALUE(SUBSTITUTE(実質収支比率等に係る経年分析!H$47,"▲","-")),2)</f>
        <v>24.96</v>
      </c>
      <c r="E20" s="159">
        <f>ROUND(VALUE(SUBSTITUTE(実質収支比率等に係る経年分析!I$47,"▲","-")),2)</f>
        <v>26.13</v>
      </c>
      <c r="F20" s="159">
        <f>ROUND(VALUE(SUBSTITUTE(実質収支比率等に係る経年分析!J$47,"▲","-")),2)</f>
        <v>24.57</v>
      </c>
    </row>
    <row r="21" spans="1:11">
      <c r="A21" s="159" t="s">
        <v>49</v>
      </c>
      <c r="B21" s="159">
        <f>IF(ISNUMBER(VALUE(SUBSTITUTE(実質収支比率等に係る経年分析!F$49,"▲","-"))),ROUND(VALUE(SUBSTITUTE(実質収支比率等に係る経年分析!F$49,"▲","-")),2),NA())</f>
        <v>1.1399999999999999</v>
      </c>
      <c r="C21" s="159">
        <f>IF(ISNUMBER(VALUE(SUBSTITUTE(実質収支比率等に係る経年分析!G$49,"▲","-"))),ROUND(VALUE(SUBSTITUTE(実質収支比率等に係る経年分析!G$49,"▲","-")),2),NA())</f>
        <v>-2.77</v>
      </c>
      <c r="D21" s="159">
        <f>IF(ISNUMBER(VALUE(SUBSTITUTE(実質収支比率等に係る経年分析!H$49,"▲","-"))),ROUND(VALUE(SUBSTITUTE(実質収支比率等に係る経年分析!H$49,"▲","-")),2),NA())</f>
        <v>0.53</v>
      </c>
      <c r="E21" s="159">
        <f>IF(ISNUMBER(VALUE(SUBSTITUTE(実質収支比率等に係る経年分析!I$49,"▲","-"))),ROUND(VALUE(SUBSTITUTE(実質収支比率等に係る経年分析!I$49,"▲","-")),2),NA())</f>
        <v>-1.33</v>
      </c>
      <c r="F21" s="159">
        <f>IF(ISNUMBER(VALUE(SUBSTITUTE(実質収支比率等に係る経年分析!J$49,"▲","-"))),ROUND(VALUE(SUBSTITUTE(実質収支比率等に係る経年分析!J$49,"▲","-")),2),NA())</f>
        <v>-5.15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小諸公園事業特別会計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0.26</v>
      </c>
    </row>
    <row r="30" spans="1:11">
      <c r="A30" s="160" t="str">
        <f>IF(連結実質赤字比率に係る赤字・黒字の構成分析!C$40="",NA(),連結実質赤字比率に係る赤字・黒字の構成分析!C$40)</f>
        <v>小諸市住宅新築資金等貸付事業特別会計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0.57999999999999996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0.64</v>
      </c>
    </row>
    <row r="31" spans="1:11">
      <c r="A31" s="160" t="str">
        <f>IF(連結実質赤字比率に係る赤字・黒字の構成分析!C$39="",NA(),連結実質赤字比率に係る赤字・黒字の構成分析!C$39)</f>
        <v>小諸市農業集落排水事業特別会計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1.1299999999999999</v>
      </c>
    </row>
    <row r="32" spans="1:11">
      <c r="A32" s="160" t="str">
        <f>IF(連結実質赤字比率に係る赤字・黒字の構成分析!C$38="",NA(),連結実質赤字比率に係る赤字・黒字の構成分析!C$38)</f>
        <v>小諸市国民健康保険事業特別会計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2.33</v>
      </c>
    </row>
    <row r="33" spans="1:16">
      <c r="A33" s="160" t="str">
        <f>IF(連結実質赤字比率に係る赤字・黒字の構成分析!C$37="",NA(),連結実質赤字比率に係る赤字・黒字の構成分析!C$37)</f>
        <v>小諸市介護保険事業特別会計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c r="A35" s="160" t="str">
        <f>IF(連結実質赤字比率に係る赤字・黒字の構成分析!C$35="",NA(),連結実質赤字比率に係る赤字・黒字の構成分析!C$35)</f>
        <v>小諸市公共下水道事業会計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4.7300000000000004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9.0399999999999991</v>
      </c>
    </row>
    <row r="36" spans="1:16">
      <c r="A36" s="160" t="str">
        <f>IF(連結実質赤字比率に係る赤字・黒字の構成分析!C$34="",NA(),連結実質赤字比率に係る赤字・黒字の構成分析!C$34)</f>
        <v>小諸市水道事業会計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22.26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1795</v>
      </c>
      <c r="E42" s="161"/>
      <c r="F42" s="161"/>
      <c r="G42" s="161">
        <f>'実質公債費比率（分子）の構造'!L$52</f>
        <v>1802</v>
      </c>
      <c r="H42" s="161"/>
      <c r="I42" s="161"/>
      <c r="J42" s="161">
        <f>'実質公債費比率（分子）の構造'!M$52</f>
        <v>1734</v>
      </c>
      <c r="K42" s="161"/>
      <c r="L42" s="161"/>
      <c r="M42" s="161">
        <f>'実質公債費比率（分子）の構造'!N$52</f>
        <v>1728</v>
      </c>
      <c r="N42" s="161"/>
      <c r="O42" s="161"/>
      <c r="P42" s="161">
        <f>'実質公債費比率（分子）の構造'!O$52</f>
        <v>1638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v>
      </c>
      <c r="C44" s="161"/>
      <c r="D44" s="161"/>
      <c r="E44" s="161">
        <f>'実質公債費比率（分子）の構造'!L$50</f>
        <v>2</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c r="A45" s="161" t="s">
        <v>59</v>
      </c>
      <c r="B45" s="161">
        <f>'実質公債費比率（分子）の構造'!K$49</f>
        <v>116</v>
      </c>
      <c r="C45" s="161"/>
      <c r="D45" s="161"/>
      <c r="E45" s="161">
        <f>'実質公債費比率（分子）の構造'!L$49</f>
        <v>116</v>
      </c>
      <c r="F45" s="161"/>
      <c r="G45" s="161"/>
      <c r="H45" s="161">
        <f>'実質公債費比率（分子）の構造'!M$49</f>
        <v>113</v>
      </c>
      <c r="I45" s="161"/>
      <c r="J45" s="161"/>
      <c r="K45" s="161">
        <f>'実質公債費比率（分子）の構造'!N$49</f>
        <v>113</v>
      </c>
      <c r="L45" s="161"/>
      <c r="M45" s="161"/>
      <c r="N45" s="161">
        <f>'実質公債費比率（分子）の構造'!O$49</f>
        <v>112</v>
      </c>
      <c r="O45" s="161"/>
      <c r="P45" s="161"/>
    </row>
    <row r="46" spans="1:16">
      <c r="A46" s="161" t="s">
        <v>60</v>
      </c>
      <c r="B46" s="161">
        <f>'実質公債費比率（分子）の構造'!K$48</f>
        <v>916</v>
      </c>
      <c r="C46" s="161"/>
      <c r="D46" s="161"/>
      <c r="E46" s="161">
        <f>'実質公債費比率（分子）の構造'!L$48</f>
        <v>932</v>
      </c>
      <c r="F46" s="161"/>
      <c r="G46" s="161"/>
      <c r="H46" s="161">
        <f>'実質公債費比率（分子）の構造'!M$48</f>
        <v>937</v>
      </c>
      <c r="I46" s="161"/>
      <c r="J46" s="161"/>
      <c r="K46" s="161">
        <f>'実質公債費比率（分子）の構造'!N$48</f>
        <v>703</v>
      </c>
      <c r="L46" s="161"/>
      <c r="M46" s="161"/>
      <c r="N46" s="161">
        <f>'実質公債費比率（分子）の構造'!O$48</f>
        <v>647</v>
      </c>
      <c r="O46" s="161"/>
      <c r="P46" s="161"/>
    </row>
    <row r="47" spans="1:16">
      <c r="A47" s="161" t="s">
        <v>61</v>
      </c>
      <c r="B47" s="161">
        <f>'実質公債費比率（分子）の構造'!K$47</f>
        <v>7</v>
      </c>
      <c r="C47" s="161"/>
      <c r="D47" s="161"/>
      <c r="E47" s="161">
        <f>'実質公債費比率（分子）の構造'!L$47</f>
        <v>3</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1606</v>
      </c>
      <c r="C49" s="161"/>
      <c r="D49" s="161"/>
      <c r="E49" s="161">
        <f>'実質公債費比率（分子）の構造'!L$45</f>
        <v>1638</v>
      </c>
      <c r="F49" s="161"/>
      <c r="G49" s="161"/>
      <c r="H49" s="161">
        <f>'実質公債費比率（分子）の構造'!M$45</f>
        <v>1533</v>
      </c>
      <c r="I49" s="161"/>
      <c r="J49" s="161"/>
      <c r="K49" s="161">
        <f>'実質公債費比率（分子）の構造'!N$45</f>
        <v>1562</v>
      </c>
      <c r="L49" s="161"/>
      <c r="M49" s="161"/>
      <c r="N49" s="161">
        <f>'実質公債費比率（分子）の構造'!O$45</f>
        <v>1653</v>
      </c>
      <c r="O49" s="161"/>
      <c r="P49" s="161"/>
    </row>
    <row r="50" spans="1:16">
      <c r="A50" s="161" t="s">
        <v>64</v>
      </c>
      <c r="B50" s="161" t="e">
        <f>NA()</f>
        <v>#N/A</v>
      </c>
      <c r="C50" s="161">
        <f>IF(ISNUMBER('実質公債費比率（分子）の構造'!K$53),'実質公債費比率（分子）の構造'!K$53,NA())</f>
        <v>856</v>
      </c>
      <c r="D50" s="161" t="e">
        <f>NA()</f>
        <v>#N/A</v>
      </c>
      <c r="E50" s="161" t="e">
        <f>NA()</f>
        <v>#N/A</v>
      </c>
      <c r="F50" s="161">
        <f>IF(ISNUMBER('実質公債費比率（分子）の構造'!L$53),'実質公債費比率（分子）の構造'!L$53,NA())</f>
        <v>889</v>
      </c>
      <c r="G50" s="161" t="e">
        <f>NA()</f>
        <v>#N/A</v>
      </c>
      <c r="H50" s="161" t="e">
        <f>NA()</f>
        <v>#N/A</v>
      </c>
      <c r="I50" s="161">
        <f>IF(ISNUMBER('実質公債費比率（分子）の構造'!M$53),'実質公債費比率（分子）の構造'!M$53,NA())</f>
        <v>850</v>
      </c>
      <c r="J50" s="161" t="e">
        <f>NA()</f>
        <v>#N/A</v>
      </c>
      <c r="K50" s="161" t="e">
        <f>NA()</f>
        <v>#N/A</v>
      </c>
      <c r="L50" s="161">
        <f>IF(ISNUMBER('実質公債費比率（分子）の構造'!N$53),'実質公債費比率（分子）の構造'!N$53,NA())</f>
        <v>651</v>
      </c>
      <c r="M50" s="161" t="e">
        <f>NA()</f>
        <v>#N/A</v>
      </c>
      <c r="N50" s="161" t="e">
        <f>NA()</f>
        <v>#N/A</v>
      </c>
      <c r="O50" s="161">
        <f>IF(ISNUMBER('実質公債費比率（分子）の構造'!O$53),'実質公債費比率（分子）の構造'!O$53,NA())</f>
        <v>774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16536</v>
      </c>
      <c r="E56" s="160"/>
      <c r="F56" s="160"/>
      <c r="G56" s="160">
        <f>'将来負担比率（分子）の構造'!J$52</f>
        <v>16778</v>
      </c>
      <c r="H56" s="160"/>
      <c r="I56" s="160"/>
      <c r="J56" s="160">
        <f>'将来負担比率（分子）の構造'!K$52</f>
        <v>16614</v>
      </c>
      <c r="K56" s="160"/>
      <c r="L56" s="160"/>
      <c r="M56" s="160">
        <f>'将来負担比率（分子）の構造'!L$52</f>
        <v>16599</v>
      </c>
      <c r="N56" s="160"/>
      <c r="O56" s="160"/>
      <c r="P56" s="160">
        <f>'将来負担比率（分子）の構造'!M$52</f>
        <v>16624</v>
      </c>
    </row>
    <row r="57" spans="1:16">
      <c r="A57" s="160" t="s">
        <v>35</v>
      </c>
      <c r="B57" s="160"/>
      <c r="C57" s="160"/>
      <c r="D57" s="160">
        <f>'将来負担比率（分子）の構造'!I$51</f>
        <v>2961</v>
      </c>
      <c r="E57" s="160"/>
      <c r="F57" s="160"/>
      <c r="G57" s="160">
        <f>'将来負担比率（分子）の構造'!J$51</f>
        <v>2522</v>
      </c>
      <c r="H57" s="160"/>
      <c r="I57" s="160"/>
      <c r="J57" s="160">
        <f>'将来負担比率（分子）の構造'!K$51</f>
        <v>2360</v>
      </c>
      <c r="K57" s="160"/>
      <c r="L57" s="160"/>
      <c r="M57" s="160">
        <f>'将来負担比率（分子）の構造'!L$51</f>
        <v>2404</v>
      </c>
      <c r="N57" s="160"/>
      <c r="O57" s="160"/>
      <c r="P57" s="160">
        <f>'将来負担比率（分子）の構造'!M$51</f>
        <v>2465</v>
      </c>
    </row>
    <row r="58" spans="1:16">
      <c r="A58" s="160" t="s">
        <v>34</v>
      </c>
      <c r="B58" s="160"/>
      <c r="C58" s="160"/>
      <c r="D58" s="160">
        <f>'将来負担比率（分子）の構造'!I$50</f>
        <v>9766</v>
      </c>
      <c r="E58" s="160"/>
      <c r="F58" s="160"/>
      <c r="G58" s="160">
        <f>'将来負担比率（分子）の構造'!J$50</f>
        <v>8993</v>
      </c>
      <c r="H58" s="160"/>
      <c r="I58" s="160"/>
      <c r="J58" s="160">
        <f>'将来負担比率（分子）の構造'!K$50</f>
        <v>8242</v>
      </c>
      <c r="K58" s="160"/>
      <c r="L58" s="160"/>
      <c r="M58" s="160">
        <f>'将来負担比率（分子）の構造'!L$50</f>
        <v>7826</v>
      </c>
      <c r="N58" s="160"/>
      <c r="O58" s="160"/>
      <c r="P58" s="160">
        <f>'将来負担比率（分子）の構造'!M$50</f>
        <v>7426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317</v>
      </c>
      <c r="C61" s="160"/>
      <c r="D61" s="160"/>
      <c r="E61" s="160">
        <f>'将来負担比率（分子）の構造'!J$46</f>
        <v>308</v>
      </c>
      <c r="F61" s="160"/>
      <c r="G61" s="160"/>
      <c r="H61" s="160">
        <f>'将来負担比率（分子）の構造'!K$46</f>
        <v>308</v>
      </c>
      <c r="I61" s="160"/>
      <c r="J61" s="160"/>
      <c r="K61" s="160">
        <f>'将来負担比率（分子）の構造'!L$46</f>
        <v>309</v>
      </c>
      <c r="L61" s="160"/>
      <c r="M61" s="160"/>
      <c r="N61" s="160">
        <f>'将来負担比率（分子）の構造'!M$46</f>
        <v>310</v>
      </c>
      <c r="O61" s="160"/>
      <c r="P61" s="160"/>
    </row>
    <row r="62" spans="1:16">
      <c r="A62" s="160" t="s">
        <v>28</v>
      </c>
      <c r="B62" s="160">
        <f>'将来負担比率（分子）の構造'!I$45</f>
        <v>2965</v>
      </c>
      <c r="C62" s="160"/>
      <c r="D62" s="160"/>
      <c r="E62" s="160">
        <f>'将来負担比率（分子）の構造'!J$45</f>
        <v>2775</v>
      </c>
      <c r="F62" s="160"/>
      <c r="G62" s="160"/>
      <c r="H62" s="160">
        <f>'将来負担比率（分子）の構造'!K$45</f>
        <v>2568</v>
      </c>
      <c r="I62" s="160"/>
      <c r="J62" s="160"/>
      <c r="K62" s="160">
        <f>'将来負担比率（分子）の構造'!L$45</f>
        <v>2578</v>
      </c>
      <c r="L62" s="160"/>
      <c r="M62" s="160"/>
      <c r="N62" s="160">
        <f>'将来負担比率（分子）の構造'!M$45</f>
        <v>2563</v>
      </c>
      <c r="O62" s="160"/>
      <c r="P62" s="160"/>
    </row>
    <row r="63" spans="1:16">
      <c r="A63" s="160" t="s">
        <v>27</v>
      </c>
      <c r="B63" s="160">
        <f>'将来負担比率（分子）の構造'!I$44</f>
        <v>654</v>
      </c>
      <c r="C63" s="160"/>
      <c r="D63" s="160"/>
      <c r="E63" s="160">
        <f>'将来負担比率（分子）の構造'!J$44</f>
        <v>652</v>
      </c>
      <c r="F63" s="160"/>
      <c r="G63" s="160"/>
      <c r="H63" s="160">
        <f>'将来負担比率（分子）の構造'!K$44</f>
        <v>504</v>
      </c>
      <c r="I63" s="160"/>
      <c r="J63" s="160"/>
      <c r="K63" s="160">
        <f>'将来負担比率（分子）の構造'!L$44</f>
        <v>392</v>
      </c>
      <c r="L63" s="160"/>
      <c r="M63" s="160"/>
      <c r="N63" s="160">
        <f>'将来負担比率（分子）の構造'!M$44</f>
        <v>278</v>
      </c>
      <c r="O63" s="160"/>
      <c r="P63" s="160"/>
    </row>
    <row r="64" spans="1:16">
      <c r="A64" s="160" t="s">
        <v>26</v>
      </c>
      <c r="B64" s="160">
        <f>'将来負担比率（分子）の構造'!I$43</f>
        <v>10192</v>
      </c>
      <c r="C64" s="160"/>
      <c r="D64" s="160"/>
      <c r="E64" s="160">
        <f>'将来負担比率（分子）の構造'!J$43</f>
        <v>9618</v>
      </c>
      <c r="F64" s="160"/>
      <c r="G64" s="160"/>
      <c r="H64" s="160">
        <f>'将来負担比率（分子）の構造'!K$43</f>
        <v>9613</v>
      </c>
      <c r="I64" s="160"/>
      <c r="J64" s="160"/>
      <c r="K64" s="160">
        <f>'将来負担比率（分子）の構造'!L$43</f>
        <v>8671</v>
      </c>
      <c r="L64" s="160"/>
      <c r="M64" s="160"/>
      <c r="N64" s="160">
        <f>'将来負担比率（分子）の構造'!M$43</f>
        <v>7628</v>
      </c>
      <c r="O64" s="160"/>
      <c r="P64" s="160"/>
    </row>
    <row r="65" spans="1:16">
      <c r="A65" s="160" t="s">
        <v>25</v>
      </c>
      <c r="B65" s="160">
        <f>'将来負担比率（分子）の構造'!I$42</f>
        <v>0</v>
      </c>
      <c r="C65" s="160"/>
      <c r="D65" s="160"/>
      <c r="E65" s="160">
        <f>'将来負担比率（分子）の構造'!J$42</f>
        <v>7</v>
      </c>
      <c r="F65" s="160"/>
      <c r="G65" s="160"/>
      <c r="H65" s="160">
        <f>'将来負担比率（分子）の構造'!K$42</f>
        <v>5</v>
      </c>
      <c r="I65" s="160"/>
      <c r="J65" s="160"/>
      <c r="K65" s="160">
        <f>'将来負担比率（分子）の構造'!L$42</f>
        <v>3</v>
      </c>
      <c r="L65" s="160"/>
      <c r="M65" s="160"/>
      <c r="N65" s="160">
        <f>'将来負担比率（分子）の構造'!M$42</f>
        <v>3</v>
      </c>
      <c r="O65" s="160"/>
      <c r="P65" s="160"/>
    </row>
    <row r="66" spans="1:16">
      <c r="A66" s="160" t="s">
        <v>24</v>
      </c>
      <c r="B66" s="160">
        <f>'将来負担比率（分子）の構造'!I$41</f>
        <v>13984</v>
      </c>
      <c r="C66" s="160"/>
      <c r="D66" s="160"/>
      <c r="E66" s="160">
        <f>'将来負担比率（分子）の構造'!J$41</f>
        <v>15265</v>
      </c>
      <c r="F66" s="160"/>
      <c r="G66" s="160"/>
      <c r="H66" s="160">
        <f>'将来負担比率（分子）の構造'!K$41</f>
        <v>17347</v>
      </c>
      <c r="I66" s="160"/>
      <c r="J66" s="160"/>
      <c r="K66" s="160">
        <f>'将来負担比率（分子）の構造'!L$41</f>
        <v>17490</v>
      </c>
      <c r="L66" s="160"/>
      <c r="M66" s="160"/>
      <c r="N66" s="160">
        <f>'将来負担比率（分子）の構造'!M$41</f>
        <v>18984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332</v>
      </c>
      <c r="G67" s="160" t="e">
        <f>NA()</f>
        <v>#N/A</v>
      </c>
      <c r="H67" s="160" t="e">
        <f>NA()</f>
        <v>#N/A</v>
      </c>
      <c r="I67" s="160">
        <f>IF(ISNUMBER('将来負担比率（分子）の構造'!K$53), IF('将来負担比率（分子）の構造'!K$53 &lt; 0, 0, '将来負担比率（分子）の構造'!K$53), NA())</f>
        <v>3130</v>
      </c>
      <c r="J67" s="160" t="e">
        <f>NA()</f>
        <v>#N/A</v>
      </c>
      <c r="K67" s="160" t="e">
        <f>NA()</f>
        <v>#N/A</v>
      </c>
      <c r="L67" s="160">
        <f>IF(ISNUMBER('将来負担比率（分子）の構造'!L$53), IF('将来負担比率（分子）の構造'!L$53 &lt; 0, 0, '将来負担比率（分子）の構造'!L$53), NA())</f>
        <v>2615</v>
      </c>
      <c r="M67" s="160" t="e">
        <f>NA()</f>
        <v>#N/A</v>
      </c>
      <c r="N67" s="160" t="e">
        <f>NA()</f>
        <v>#N/A</v>
      </c>
      <c r="O67" s="160">
        <f>IF(ISNUMBER('将来負担比率（分子）の構造'!M$53), IF('将来負担比率（分子）の構造'!M$53 &lt; 0, 0, '将来負担比率（分子）の構造'!M$53), NA())</f>
        <v>3249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2502</v>
      </c>
      <c r="C72" s="164">
        <f>基金残高に係る経年分析!G55</f>
        <v>2613</v>
      </c>
      <c r="D72" s="164">
        <f>基金残高に係る経年分析!H55</f>
        <v>2423</v>
      </c>
    </row>
    <row r="73" spans="1:16">
      <c r="A73" s="163" t="s">
        <v>71</v>
      </c>
      <c r="B73" s="164">
        <f>基金残高に係る経年分析!F56</f>
        <v>1436</v>
      </c>
      <c r="C73" s="164">
        <f>基金残高に係る経年分析!G56</f>
        <v>1425</v>
      </c>
      <c r="D73" s="164">
        <f>基金残高に係る経年分析!H56</f>
        <v>1418</v>
      </c>
    </row>
    <row r="74" spans="1:16">
      <c r="A74" s="163" t="s">
        <v>72</v>
      </c>
      <c r="B74" s="164">
        <f>基金残高に係る経年分析!F57</f>
        <v>3826</v>
      </c>
      <c r="C74" s="164">
        <f>基金残高に係る経年分析!G57</f>
        <v>3310</v>
      </c>
      <c r="D74" s="164">
        <f>基金残高に係る経年分析!H57</f>
        <v>3036</v>
      </c>
    </row>
  </sheetData>
  <sheetProtection algorithmName="SHA-512" hashValue="1MXgBliiyUucLm/OhNZa7GofVMy8zPUchxDpR6BqDUP+ZarXzZ6PU6ZUIcoHDKmr9zGOGC1NXs5WdxUc3sCevw==" saltValue="T8fI/eFPkMrerqVR/Mfh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2019-03-07T02:00:57Z</cp:lastPrinted>
  <dcterms:created xsi:type="dcterms:W3CDTF">2019-02-14T02:51:50Z</dcterms:created>
  <dcterms:modified xsi:type="dcterms:W3CDTF">2019-03-07T02:01:56Z</dcterms:modified>
  <cp:category/>
</cp:coreProperties>
</file>