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3" r:id="rId1"/>
    <sheet name="111" sheetId="1" r:id="rId2"/>
    <sheet name="112" sheetId="5" r:id="rId3"/>
    <sheet name="113" sheetId="4" r:id="rId4"/>
    <sheet name="114" sheetId="2" r:id="rId5"/>
  </sheets>
  <definedNames>
    <definedName name="_xlnm.Print_Area" localSheetId="1">'111'!#REF!</definedName>
    <definedName name="_xlnm.Print_Area" localSheetId="4">'114'!#REF!</definedName>
  </definedNames>
  <calcPr calcId="152511"/>
</workbook>
</file>

<file path=xl/calcChain.xml><?xml version="1.0" encoding="utf-8"?>
<calcChain xmlns="http://schemas.openxmlformats.org/spreadsheetml/2006/main">
  <c r="G21" i="2" l="1"/>
  <c r="D21" i="2"/>
  <c r="G20" i="2"/>
  <c r="D20" i="2"/>
  <c r="G19" i="2"/>
  <c r="D19" i="2"/>
  <c r="G18" i="2"/>
  <c r="D18" i="2"/>
  <c r="G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F25" i="4"/>
  <c r="D25" i="4"/>
  <c r="B25" i="4"/>
</calcChain>
</file>

<file path=xl/sharedStrings.xml><?xml version="1.0" encoding="utf-8"?>
<sst xmlns="http://schemas.openxmlformats.org/spreadsheetml/2006/main" count="121" uniqueCount="96">
  <si>
    <t>資料：上水道課</t>
    <rPh sb="3" eb="6">
      <t>ジョウスイドウ</t>
    </rPh>
    <rPh sb="6" eb="7">
      <t>カ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</si>
  <si>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</si>
  <si>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</si>
  <si>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</si>
  <si>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</si>
  <si>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</si>
  <si>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</si>
  <si>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</si>
  <si>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</si>
  <si>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</si>
  <si>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公衆浴場用</t>
    <rPh sb="0" eb="2">
      <t>コウシュウ</t>
    </rPh>
    <rPh sb="2" eb="4">
      <t>ヨクジョウ</t>
    </rPh>
    <rPh sb="4" eb="5">
      <t>ヨウ</t>
    </rPh>
    <phoneticPr fontId="6"/>
  </si>
  <si>
    <t>家庭及び事業用</t>
    <rPh sb="4" eb="6">
      <t>ジギョウ</t>
    </rPh>
    <phoneticPr fontId="6"/>
  </si>
  <si>
    <t>月平均総有収水量</t>
    <rPh sb="0" eb="1">
      <t>ツキ</t>
    </rPh>
    <rPh sb="1" eb="2">
      <t>ヒラ</t>
    </rPh>
    <rPh sb="2" eb="3">
      <t>ヒトシ</t>
    </rPh>
    <rPh sb="3" eb="4">
      <t>ソウ</t>
    </rPh>
    <rPh sb="4" eb="5">
      <t>ユウ</t>
    </rPh>
    <rPh sb="5" eb="6">
      <t>シュウ</t>
    </rPh>
    <rPh sb="6" eb="7">
      <t>ミズ</t>
    </rPh>
    <rPh sb="7" eb="8">
      <t>リョウ</t>
    </rPh>
    <phoneticPr fontId="6"/>
  </si>
  <si>
    <t>総　数</t>
    <rPh sb="0" eb="1">
      <t>ソウ</t>
    </rPh>
    <rPh sb="2" eb="3">
      <t>スウ</t>
    </rPh>
    <phoneticPr fontId="3"/>
  </si>
  <si>
    <t>年間総給水量
(年間総有収水量)</t>
    <rPh sb="0" eb="2">
      <t>ネンカン</t>
    </rPh>
    <rPh sb="2" eb="3">
      <t>ソウ</t>
    </rPh>
    <rPh sb="3" eb="5">
      <t>キュウスイ</t>
    </rPh>
    <rPh sb="5" eb="6">
      <t>リョウ</t>
    </rPh>
    <phoneticPr fontId="6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</si>
  <si>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6"/>
  </si>
  <si>
    <t>給水契約件数
（開栓数）</t>
    <rPh sb="0" eb="2">
      <t>キュウスイ</t>
    </rPh>
    <rPh sb="2" eb="4">
      <t>ケイヤク</t>
    </rPh>
    <rPh sb="4" eb="6">
      <t>ケンスウ</t>
    </rPh>
    <rPh sb="8" eb="9">
      <t>カイ</t>
    </rPh>
    <rPh sb="9" eb="10">
      <t>セン</t>
    </rPh>
    <rPh sb="10" eb="11">
      <t>スウ</t>
    </rPh>
    <phoneticPr fontId="6"/>
  </si>
  <si>
    <t>給水戸数（戸）</t>
    <rPh sb="0" eb="2">
      <t>キュウスイ</t>
    </rPh>
    <rPh sb="2" eb="4">
      <t>コスウ</t>
    </rPh>
    <rPh sb="5" eb="6">
      <t>コ</t>
    </rPh>
    <phoneticPr fontId="6"/>
  </si>
  <si>
    <t>給水人口（人）</t>
    <rPh sb="0" eb="2">
      <t>キュウスイ</t>
    </rPh>
    <rPh sb="2" eb="4">
      <t>ジンコウ</t>
    </rPh>
    <rPh sb="5" eb="6">
      <t>ニン</t>
    </rPh>
    <phoneticPr fontId="6"/>
  </si>
  <si>
    <t>合併浄化槽</t>
    <rPh sb="0" eb="2">
      <t>ガッペイ</t>
    </rPh>
    <rPh sb="2" eb="5">
      <t>ジョウカソウ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</si>
  <si>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</si>
  <si>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</si>
  <si>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公共下水道</t>
    <rPh sb="0" eb="2">
      <t>コウキョウ</t>
    </rPh>
    <rPh sb="2" eb="5">
      <t>ゲスイドウ</t>
    </rPh>
    <phoneticPr fontId="6"/>
  </si>
  <si>
    <r>
      <t>千</t>
    </r>
    <r>
      <rPr>
        <sz val="11"/>
        <rFont val="ＤＦＰ平成明朝体W3-PSM"/>
        <family val="3"/>
        <charset val="128"/>
      </rPr>
      <t>㎡</t>
    </r>
    <rPh sb="0" eb="1">
      <t>セン</t>
    </rPh>
    <phoneticPr fontId="6"/>
  </si>
  <si>
    <t>人</t>
    <rPh sb="0" eb="1">
      <t>ニン</t>
    </rPh>
    <phoneticPr fontId="6"/>
  </si>
  <si>
    <t>単　　位</t>
    <rPh sb="0" eb="1">
      <t>タン</t>
    </rPh>
    <rPh sb="3" eb="4">
      <t>クライ</t>
    </rPh>
    <phoneticPr fontId="3"/>
  </si>
  <si>
    <t>人口
（Ｅ）</t>
    <rPh sb="0" eb="2">
      <t>ジンコウ</t>
    </rPh>
    <phoneticPr fontId="3"/>
  </si>
  <si>
    <t>事業認可区域</t>
    <rPh sb="0" eb="2">
      <t>ジギョウ</t>
    </rPh>
    <rPh sb="2" eb="4">
      <t>ニンカ</t>
    </rPh>
    <rPh sb="4" eb="6">
      <t>クイキ</t>
    </rPh>
    <phoneticPr fontId="6"/>
  </si>
  <si>
    <t>（注）欠損の場合は△[数字]で表示。</t>
    <rPh sb="1" eb="2">
      <t>チュウ</t>
    </rPh>
    <rPh sb="3" eb="5">
      <t>ケッソン</t>
    </rPh>
    <rPh sb="6" eb="8">
      <t>バアイ</t>
    </rPh>
    <rPh sb="11" eb="13">
      <t>スウジ</t>
    </rPh>
    <rPh sb="15" eb="17">
      <t>ヒョウジ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</si>
  <si>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</si>
  <si>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</si>
  <si>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</si>
  <si>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</si>
  <si>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平成25年度</t>
    <rPh sb="0" eb="2">
      <t>ヘイセイ</t>
    </rPh>
    <rPh sb="4" eb="6">
      <t>ネンド</t>
    </rPh>
    <phoneticPr fontId="3"/>
  </si>
  <si>
    <t>25年度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</si>
  <si>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</si>
  <si>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26年度</t>
    <rPh sb="2" eb="4">
      <t>ネンド</t>
    </rPh>
    <phoneticPr fontId="3"/>
  </si>
  <si>
    <t>26年度</t>
    <rPh sb="2" eb="3">
      <t>ネン</t>
    </rPh>
    <rPh sb="3" eb="4">
      <t>ド</t>
    </rPh>
    <phoneticPr fontId="3"/>
  </si>
  <si>
    <t>111　下水道の状況</t>
    <phoneticPr fontId="3"/>
  </si>
  <si>
    <t>112　給水人口、戸数及び契約数</t>
    <phoneticPr fontId="3"/>
  </si>
  <si>
    <t>113　上水道の取水及び給水状況</t>
    <phoneticPr fontId="3"/>
  </si>
  <si>
    <t>114　上水道企業会計の収入支出の状況</t>
    <phoneticPr fontId="3"/>
  </si>
  <si>
    <t>整備区域</t>
    <phoneticPr fontId="6"/>
  </si>
  <si>
    <t>整備率
(Ｄ/Ｂ)</t>
    <phoneticPr fontId="6"/>
  </si>
  <si>
    <t>年　間
総処理
水　量</t>
    <phoneticPr fontId="6"/>
  </si>
  <si>
    <t>面積
(Ｂ)</t>
    <phoneticPr fontId="6"/>
  </si>
  <si>
    <t>平成27年度</t>
    <rPh sb="0" eb="2">
      <t>ヘイセイ</t>
    </rPh>
    <rPh sb="4" eb="6">
      <t>ネンド</t>
    </rPh>
    <phoneticPr fontId="3"/>
  </si>
  <si>
    <t>○ 給水の内訳</t>
    <phoneticPr fontId="6"/>
  </si>
  <si>
    <t>年　度</t>
    <phoneticPr fontId="6"/>
  </si>
  <si>
    <t>27年度</t>
    <rPh sb="2" eb="4">
      <t>ネンド</t>
    </rPh>
    <phoneticPr fontId="3"/>
  </si>
  <si>
    <t>27年度</t>
    <rPh sb="2" eb="3">
      <t>ネン</t>
    </rPh>
    <rPh sb="3" eb="4">
      <t>ド</t>
    </rPh>
    <phoneticPr fontId="3"/>
  </si>
  <si>
    <t>区　　分</t>
    <phoneticPr fontId="6"/>
  </si>
  <si>
    <t>普及率
(Ｅ/Ａ)</t>
    <phoneticPr fontId="6"/>
  </si>
  <si>
    <t>平成28年度</t>
    <rPh sb="0" eb="2">
      <t>ヘイセイ</t>
    </rPh>
    <rPh sb="4" eb="6">
      <t>ネンド</t>
    </rPh>
    <phoneticPr fontId="3"/>
  </si>
  <si>
    <t>28年度</t>
    <rPh sb="2" eb="4">
      <t>ネンド</t>
    </rPh>
    <phoneticPr fontId="3"/>
  </si>
  <si>
    <t>28年度</t>
    <rPh sb="2" eb="3">
      <t>ネン</t>
    </rPh>
    <rPh sb="3" eb="4">
      <t>ド</t>
    </rPh>
    <phoneticPr fontId="3"/>
  </si>
  <si>
    <t>面積</t>
    <phoneticPr fontId="6"/>
  </si>
  <si>
    <t>人口
（Ｃ）</t>
    <phoneticPr fontId="6"/>
  </si>
  <si>
    <t>平成29年度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</si>
  <si>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</si>
  <si>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</si>
  <si>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平成15年度</t>
    <rPh sb="0" eb="2">
      <t>ヘイセイ</t>
    </rPh>
    <rPh sb="4" eb="6">
      <t>ネンド</t>
    </rPh>
    <phoneticPr fontId="6"/>
  </si>
  <si>
    <t>29年度</t>
    <rPh sb="2" eb="3">
      <t>ネン</t>
    </rPh>
    <rPh sb="3" eb="4">
      <t>ド</t>
    </rPh>
    <phoneticPr fontId="3"/>
  </si>
  <si>
    <t>114　上水道企業会計の収入支出の状況（消費税抜額）</t>
    <phoneticPr fontId="6"/>
  </si>
  <si>
    <t>収　益　的　収　支</t>
    <phoneticPr fontId="6"/>
  </si>
  <si>
    <t>資　本　的　収　支</t>
    <phoneticPr fontId="6"/>
  </si>
  <si>
    <t>収　入</t>
    <phoneticPr fontId="6"/>
  </si>
  <si>
    <t>111　下水道の状況</t>
    <phoneticPr fontId="6"/>
  </si>
  <si>
    <t>（平成31年3月31日現在）</t>
    <phoneticPr fontId="6"/>
  </si>
  <si>
    <t>市全域</t>
    <phoneticPr fontId="6"/>
  </si>
  <si>
    <t>水洗化率
(Ｆ/Ｅ)</t>
    <phoneticPr fontId="6"/>
  </si>
  <si>
    <t>人口
(Ａ)</t>
    <phoneticPr fontId="6"/>
  </si>
  <si>
    <t>面積
(Ｄ)</t>
    <phoneticPr fontId="6"/>
  </si>
  <si>
    <r>
      <t>水洗化</t>
    </r>
    <r>
      <rPr>
        <b/>
        <sz val="8"/>
        <rFont val="ＤＦＰ平成明朝体W3-PSM"/>
        <family val="3"/>
        <charset val="128"/>
      </rPr>
      <t xml:space="preserve">
人口(Ｆ)</t>
    </r>
    <phoneticPr fontId="6"/>
  </si>
  <si>
    <t>ha</t>
    <phoneticPr fontId="6"/>
  </si>
  <si>
    <t>ha</t>
    <phoneticPr fontId="6"/>
  </si>
  <si>
    <t>％</t>
    <phoneticPr fontId="6"/>
  </si>
  <si>
    <t>資料：下水道課</t>
    <phoneticPr fontId="6"/>
  </si>
  <si>
    <t>112　給水人口・戸数及び契約数</t>
    <phoneticPr fontId="6"/>
  </si>
  <si>
    <t>平成30年度</t>
    <rPh sb="0" eb="2">
      <t>ヘイセイ</t>
    </rPh>
    <rPh sb="4" eb="6">
      <t>ネンド</t>
    </rPh>
    <phoneticPr fontId="3"/>
  </si>
  <si>
    <t>113　上水道の取水及び給水状況</t>
    <phoneticPr fontId="6"/>
  </si>
  <si>
    <t>（単位：㎥）</t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</si>
  <si>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</si>
  <si>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</si>
  <si>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</si>
  <si>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</si>
  <si>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</si>
  <si>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</si>
  <si>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（単位：㎥　月平均）</t>
    <phoneticPr fontId="6"/>
  </si>
  <si>
    <t>30年度</t>
    <rPh sb="2" eb="4">
      <t>ネンド</t>
    </rPh>
    <phoneticPr fontId="3"/>
  </si>
  <si>
    <t>（単位：円）</t>
    <phoneticPr fontId="6"/>
  </si>
  <si>
    <t>支　出</t>
    <phoneticPr fontId="6"/>
  </si>
  <si>
    <t>利益又は欠損</t>
    <phoneticPr fontId="6"/>
  </si>
  <si>
    <t>23年度</t>
    <phoneticPr fontId="3"/>
  </si>
  <si>
    <t>30年度</t>
    <rPh sb="2" eb="3">
      <t>ネン</t>
    </rPh>
    <rPh sb="3" eb="4">
      <t>ド</t>
    </rPh>
    <phoneticPr fontId="3"/>
  </si>
  <si>
    <t>2019年版　統計小諸　「水道」</t>
    <rPh sb="4" eb="5">
      <t>ネン</t>
    </rPh>
    <rPh sb="5" eb="6">
      <t>バン</t>
    </rPh>
    <rPh sb="7" eb="9">
      <t>トウケイ</t>
    </rPh>
    <rPh sb="9" eb="11">
      <t>コモロ</t>
    </rPh>
    <rPh sb="13" eb="15">
      <t>スイドウ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</si>
</sst>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_ ;[Red]\-#,##0_ "/>
    <numFmt numFmtId="179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15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0" fillId="0" borderId="32" xfId="7" applyFont="1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2" fillId="0" borderId="0" xfId="0" applyFont="1" applyFill="1"/>
    <xf numFmtId="176" fontId="4" fillId="0" borderId="23" xfId="0" applyNumberFormat="1" applyFont="1" applyFill="1" applyBorder="1" applyAlignment="1">
      <alignment horizontal="right" vertical="distributed"/>
    </xf>
    <xf numFmtId="177" fontId="4" fillId="0" borderId="23" xfId="0" applyNumberFormat="1" applyFont="1" applyFill="1" applyBorder="1" applyAlignment="1">
      <alignment horizontal="right" vertical="distributed"/>
    </xf>
    <xf numFmtId="176" fontId="4" fillId="0" borderId="22" xfId="0" applyNumberFormat="1" applyFont="1" applyFill="1" applyBorder="1" applyAlignment="1">
      <alignment horizontal="right" vertical="distributed"/>
    </xf>
    <xf numFmtId="176" fontId="4" fillId="0" borderId="20" xfId="0" applyNumberFormat="1" applyFont="1" applyFill="1" applyBorder="1" applyAlignment="1">
      <alignment horizontal="right" vertical="distributed"/>
    </xf>
    <xf numFmtId="177" fontId="4" fillId="0" borderId="20" xfId="0" applyNumberFormat="1" applyFont="1" applyFill="1" applyBorder="1" applyAlignment="1">
      <alignment horizontal="right" vertical="distributed"/>
    </xf>
    <xf numFmtId="0" fontId="4" fillId="0" borderId="19" xfId="0" applyNumberFormat="1" applyFont="1" applyFill="1" applyBorder="1" applyAlignment="1">
      <alignment horizontal="right" vertical="distributed"/>
    </xf>
    <xf numFmtId="176" fontId="4" fillId="0" borderId="17" xfId="0" applyNumberFormat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0" fontId="9" fillId="0" borderId="0" xfId="2" applyFill="1" applyAlignment="1" applyProtection="1">
      <alignment vertical="center"/>
    </xf>
    <xf numFmtId="1" fontId="4" fillId="0" borderId="19" xfId="0" applyNumberFormat="1" applyFont="1" applyFill="1" applyBorder="1" applyAlignment="1">
      <alignment horizontal="right" vertical="distributed"/>
    </xf>
    <xf numFmtId="179" fontId="4" fillId="0" borderId="23" xfId="0" applyNumberFormat="1" applyFont="1" applyFill="1" applyBorder="1" applyAlignment="1">
      <alignment horizontal="right" vertical="distributed"/>
    </xf>
    <xf numFmtId="0" fontId="0" fillId="0" borderId="0" xfId="0" applyFill="1"/>
    <xf numFmtId="38" fontId="4" fillId="0" borderId="23" xfId="8" applyFont="1" applyFill="1" applyBorder="1" applyAlignment="1">
      <alignment horizontal="right" vertical="distributed"/>
    </xf>
    <xf numFmtId="38" fontId="4" fillId="0" borderId="17" xfId="8" applyFont="1" applyFill="1" applyBorder="1" applyAlignment="1">
      <alignment horizontal="right" vertical="distributed"/>
    </xf>
    <xf numFmtId="179" fontId="4" fillId="0" borderId="17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2" fillId="3" borderId="13" xfId="2" applyFont="1" applyFill="1" applyBorder="1" applyAlignment="1" applyProtection="1"/>
    <xf numFmtId="0" fontId="4" fillId="3" borderId="13" xfId="0" applyFont="1" applyFill="1" applyBorder="1"/>
    <xf numFmtId="49" fontId="8" fillId="3" borderId="26" xfId="0" applyNumberFormat="1" applyFont="1" applyFill="1" applyBorder="1" applyAlignment="1">
      <alignment horizontal="center" vertical="center"/>
    </xf>
    <xf numFmtId="49" fontId="8" fillId="3" borderId="26" xfId="0" applyNumberFormat="1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right" vertical="center"/>
    </xf>
    <xf numFmtId="49" fontId="4" fillId="3" borderId="16" xfId="0" applyNumberFormat="1" applyFont="1" applyFill="1" applyBorder="1" applyAlignment="1">
      <alignment horizontal="right" vertical="center"/>
    </xf>
    <xf numFmtId="49" fontId="8" fillId="3" borderId="24" xfId="0" applyNumberFormat="1" applyFont="1" applyFill="1" applyBorder="1" applyAlignment="1">
      <alignment horizontal="distributed" vertical="distributed"/>
    </xf>
    <xf numFmtId="49" fontId="8" fillId="3" borderId="21" xfId="0" applyNumberFormat="1" applyFont="1" applyFill="1" applyBorder="1" applyAlignment="1">
      <alignment horizontal="center" vertical="center" shrinkToFit="1"/>
    </xf>
    <xf numFmtId="49" fontId="8" fillId="3" borderId="21" xfId="0" applyNumberFormat="1" applyFont="1" applyFill="1" applyBorder="1" applyAlignment="1">
      <alignment horizontal="distributed" vertical="distributed"/>
    </xf>
    <xf numFmtId="49" fontId="8" fillId="3" borderId="18" xfId="0" applyNumberFormat="1" applyFont="1" applyFill="1" applyBorder="1" applyAlignment="1">
      <alignment horizontal="distributed" vertical="distributed"/>
    </xf>
    <xf numFmtId="0" fontId="8" fillId="3" borderId="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 wrapText="1"/>
    </xf>
    <xf numFmtId="178" fontId="4" fillId="3" borderId="25" xfId="0" applyNumberFormat="1" applyFont="1" applyFill="1" applyBorder="1" applyAlignment="1">
      <alignment horizontal="right" vertical="center" wrapText="1"/>
    </xf>
    <xf numFmtId="178" fontId="4" fillId="3" borderId="0" xfId="1" applyNumberFormat="1" applyFont="1" applyFill="1" applyBorder="1" applyAlignment="1">
      <alignment horizontal="right" vertical="center" wrapText="1"/>
    </xf>
    <xf numFmtId="178" fontId="4" fillId="3" borderId="4" xfId="1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right" vertical="center"/>
    </xf>
    <xf numFmtId="0" fontId="4" fillId="3" borderId="0" xfId="0" applyFont="1" applyFill="1"/>
    <xf numFmtId="178" fontId="4" fillId="0" borderId="25" xfId="1" applyNumberFormat="1" applyFont="1" applyFill="1" applyBorder="1" applyAlignment="1">
      <alignment horizontal="right" vertical="center" wrapText="1"/>
    </xf>
    <xf numFmtId="178" fontId="4" fillId="0" borderId="5" xfId="1" applyNumberFormat="1" applyFont="1" applyFill="1" applyBorder="1" applyAlignment="1">
      <alignment horizontal="right" vertical="center" wrapText="1"/>
    </xf>
    <xf numFmtId="176" fontId="17" fillId="0" borderId="23" xfId="0" applyNumberFormat="1" applyFont="1" applyFill="1" applyBorder="1" applyAlignment="1">
      <alignment horizontal="right" vertical="distributed"/>
    </xf>
    <xf numFmtId="176" fontId="17" fillId="0" borderId="20" xfId="0" applyNumberFormat="1" applyFont="1" applyFill="1" applyBorder="1" applyAlignment="1">
      <alignment horizontal="right" vertical="distributed"/>
    </xf>
    <xf numFmtId="176" fontId="17" fillId="0" borderId="17" xfId="0" applyNumberFormat="1" applyFont="1" applyFill="1" applyBorder="1" applyAlignment="1">
      <alignment horizontal="right" vertical="distributed"/>
    </xf>
    <xf numFmtId="49" fontId="5" fillId="3" borderId="0" xfId="0" applyNumberFormat="1" applyFont="1" applyFill="1" applyAlignment="1">
      <alignment vertical="center"/>
    </xf>
    <xf numFmtId="49" fontId="4" fillId="3" borderId="0" xfId="0" applyNumberFormat="1" applyFont="1" applyFill="1"/>
    <xf numFmtId="0" fontId="10" fillId="3" borderId="0" xfId="0" applyFont="1" applyFill="1" applyAlignment="1">
      <alignment vertical="center"/>
    </xf>
    <xf numFmtId="0" fontId="4" fillId="3" borderId="13" xfId="0" applyFont="1" applyFill="1" applyBorder="1" applyAlignment="1"/>
    <xf numFmtId="0" fontId="8" fillId="3" borderId="15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distributed"/>
    </xf>
    <xf numFmtId="49" fontId="8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 vertical="distributed"/>
    </xf>
    <xf numFmtId="176" fontId="2" fillId="3" borderId="0" xfId="0" applyNumberFormat="1" applyFont="1" applyFill="1" applyAlignment="1">
      <alignment horizontal="right" vertical="distributed"/>
    </xf>
    <xf numFmtId="0" fontId="2" fillId="3" borderId="5" xfId="0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/>
    <xf numFmtId="49" fontId="2" fillId="3" borderId="2" xfId="0" applyNumberFormat="1" applyFont="1" applyFill="1" applyBorder="1" applyAlignment="1">
      <alignment horizontal="right" vertical="distributed"/>
    </xf>
    <xf numFmtId="0" fontId="8" fillId="3" borderId="7" xfId="0" applyFont="1" applyFill="1" applyBorder="1" applyAlignment="1">
      <alignment horizontal="center" vertical="center"/>
    </xf>
    <xf numFmtId="178" fontId="4" fillId="3" borderId="25" xfId="1" applyNumberFormat="1" applyFont="1" applyFill="1" applyBorder="1" applyAlignment="1">
      <alignment horizontal="right" vertical="center" wrapText="1"/>
    </xf>
    <xf numFmtId="178" fontId="4" fillId="3" borderId="5" xfId="1" applyNumberFormat="1" applyFont="1" applyFill="1" applyBorder="1" applyAlignment="1">
      <alignment horizontal="right" vertical="center" wrapText="1"/>
    </xf>
    <xf numFmtId="178" fontId="4" fillId="3" borderId="36" xfId="1" applyNumberFormat="1" applyFont="1" applyFill="1" applyBorder="1" applyAlignment="1">
      <alignment horizontal="right" vertical="center" wrapText="1"/>
    </xf>
    <xf numFmtId="178" fontId="4" fillId="3" borderId="3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right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 shrinkToFit="1"/>
    </xf>
    <xf numFmtId="49" fontId="8" fillId="3" borderId="15" xfId="0" applyNumberFormat="1" applyFont="1" applyFill="1" applyBorder="1" applyAlignment="1">
      <alignment horizontal="center" vertical="center" shrinkToFit="1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38" fontId="2" fillId="3" borderId="5" xfId="8" applyFont="1" applyFill="1" applyBorder="1" applyAlignment="1">
      <alignment horizontal="right" vertical="center"/>
    </xf>
    <xf numFmtId="38" fontId="2" fillId="3" borderId="0" xfId="8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2" fillId="3" borderId="3" xfId="8" applyFont="1" applyFill="1" applyBorder="1" applyAlignment="1">
      <alignment vertical="center"/>
    </xf>
    <xf numFmtId="38" fontId="2" fillId="3" borderId="3" xfId="8" applyFont="1" applyFill="1" applyBorder="1" applyAlignment="1">
      <alignment horizontal="right" vertical="center"/>
    </xf>
    <xf numFmtId="38" fontId="2" fillId="3" borderId="1" xfId="8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38" fontId="2" fillId="3" borderId="5" xfId="8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38" fontId="2" fillId="3" borderId="33" xfId="8" applyFont="1" applyFill="1" applyBorder="1" applyAlignment="1">
      <alignment vertical="center"/>
    </xf>
    <xf numFmtId="38" fontId="2" fillId="3" borderId="33" xfId="8" applyFont="1" applyFill="1" applyBorder="1" applyAlignment="1">
      <alignment horizontal="right" vertical="center"/>
    </xf>
    <xf numFmtId="38" fontId="2" fillId="3" borderId="35" xfId="8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38" fontId="7" fillId="3" borderId="5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8" fontId="7" fillId="3" borderId="36" xfId="1" applyFont="1" applyFill="1" applyBorder="1" applyAlignment="1">
      <alignment horizontal="right" vertical="center"/>
    </xf>
    <xf numFmtId="3" fontId="2" fillId="3" borderId="36" xfId="0" applyNumberFormat="1" applyFont="1" applyFill="1" applyBorder="1" applyAlignment="1">
      <alignment horizontal="right" vertical="center"/>
    </xf>
    <xf numFmtId="176" fontId="7" fillId="3" borderId="5" xfId="0" applyNumberFormat="1" applyFont="1" applyFill="1" applyBorder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2" fillId="3" borderId="5" xfId="0" applyNumberFormat="1" applyFont="1" applyFill="1" applyBorder="1" applyAlignment="1">
      <alignment horizontal="right" vertical="distributed"/>
    </xf>
    <xf numFmtId="176" fontId="2" fillId="3" borderId="4" xfId="0" applyNumberFormat="1" applyFont="1" applyFill="1" applyBorder="1" applyAlignment="1">
      <alignment horizontal="right" vertical="distributed"/>
    </xf>
    <xf numFmtId="38" fontId="7" fillId="3" borderId="5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176" fontId="2" fillId="3" borderId="0" xfId="0" applyNumberFormat="1" applyFont="1" applyFill="1" applyAlignment="1">
      <alignment horizontal="right" vertical="distributed"/>
    </xf>
    <xf numFmtId="0" fontId="8" fillId="3" borderId="0" xfId="0" applyFont="1" applyFill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76" fontId="4" fillId="3" borderId="33" xfId="0" applyNumberFormat="1" applyFont="1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3" fontId="2" fillId="3" borderId="33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3" fontId="2" fillId="3" borderId="34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top"/>
    </xf>
    <xf numFmtId="0" fontId="10" fillId="3" borderId="0" xfId="0" applyFont="1" applyFill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</cellXfs>
  <cellStyles count="9">
    <cellStyle name="パーセント 2" xfId="3"/>
    <cellStyle name="ハイパーリンク" xfId="2" builtinId="8"/>
    <cellStyle name="桁区切り 2" xfId="1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1.&#27700;&#3694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6"/>
  <sheetViews>
    <sheetView tabSelected="1" workbookViewId="0">
      <selection activeCell="B13" sqref="B13"/>
    </sheetView>
  </sheetViews>
  <sheetFormatPr defaultRowHeight="13.5"/>
  <cols>
    <col min="1" max="1" width="2.5" customWidth="1"/>
    <col min="2" max="2" width="48" customWidth="1"/>
  </cols>
  <sheetData>
    <row r="1" spans="2:3" ht="31.5" customHeight="1">
      <c r="B1" s="1" t="s">
        <v>95</v>
      </c>
    </row>
    <row r="2" spans="2:3" ht="30" customHeight="1" thickBot="1">
      <c r="B2" s="6" t="s">
        <v>29</v>
      </c>
      <c r="C2" s="2" t="s">
        <v>30</v>
      </c>
    </row>
    <row r="3" spans="2:3" ht="30" customHeight="1" thickTop="1">
      <c r="B3" s="3" t="s">
        <v>38</v>
      </c>
      <c r="C3" s="4" t="s">
        <v>31</v>
      </c>
    </row>
    <row r="4" spans="2:3" ht="30" customHeight="1">
      <c r="B4" s="3" t="s">
        <v>39</v>
      </c>
      <c r="C4" s="4" t="s">
        <v>31</v>
      </c>
    </row>
    <row r="5" spans="2:3" ht="30" customHeight="1">
      <c r="B5" s="3" t="s">
        <v>40</v>
      </c>
      <c r="C5" s="4" t="s">
        <v>31</v>
      </c>
    </row>
    <row r="6" spans="2:3" ht="30" customHeight="1">
      <c r="B6" s="5" t="s">
        <v>41</v>
      </c>
      <c r="C6" s="4" t="s">
        <v>31</v>
      </c>
    </row>
  </sheetData>
  <phoneticPr fontId="3"/>
  <hyperlinks>
    <hyperlink ref="C3" location="'111'!A1" display="表示"/>
    <hyperlink ref="C4:C6" r:id="rId1" location="'112,113,114'!A1" display="表示"/>
    <hyperlink ref="C4" location="'112'!A1" display="表示"/>
    <hyperlink ref="C5" location="'113'!A1" display="表示"/>
    <hyperlink ref="C6" location="'11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1"/>
  <sheetViews>
    <sheetView zoomScaleNormal="100" zoomScaleSheetLayoutView="100" workbookViewId="0">
      <selection activeCell="A2" sqref="A2:L11"/>
    </sheetView>
  </sheetViews>
  <sheetFormatPr defaultColWidth="11" defaultRowHeight="13.5"/>
  <cols>
    <col min="1" max="1" width="16.75" style="7" customWidth="1"/>
    <col min="2" max="4" width="7.75" style="7" customWidth="1"/>
    <col min="5" max="5" width="8.5" style="7" customWidth="1"/>
    <col min="6" max="6" width="7.75" style="7" customWidth="1"/>
    <col min="7" max="7" width="8.5" style="7" customWidth="1"/>
    <col min="8" max="15" width="7.75" style="7" customWidth="1"/>
    <col min="16" max="16384" width="11" style="7"/>
  </cols>
  <sheetData>
    <row r="1" spans="1:12" ht="18" customHeight="1">
      <c r="A1" s="17" t="s">
        <v>32</v>
      </c>
    </row>
    <row r="2" spans="1:12" ht="19.5" customHeight="1">
      <c r="A2" s="74" t="s">
        <v>67</v>
      </c>
      <c r="B2" s="74"/>
      <c r="C2" s="74"/>
      <c r="D2" s="24"/>
      <c r="E2" s="24"/>
      <c r="F2" s="24"/>
      <c r="G2" s="24"/>
      <c r="H2" s="24"/>
      <c r="I2" s="24"/>
      <c r="J2" s="75" t="s">
        <v>68</v>
      </c>
      <c r="K2" s="75"/>
      <c r="L2" s="75"/>
    </row>
    <row r="3" spans="1:12" ht="10.5" customHeight="1" thickBot="1">
      <c r="A3" s="25"/>
      <c r="B3" s="26"/>
      <c r="C3" s="26"/>
      <c r="D3" s="26"/>
      <c r="E3" s="26"/>
      <c r="F3" s="26"/>
      <c r="G3" s="26"/>
      <c r="H3" s="26"/>
      <c r="I3" s="26"/>
      <c r="J3" s="76"/>
      <c r="K3" s="76"/>
      <c r="L3" s="76"/>
    </row>
    <row r="4" spans="1:12" ht="15" customHeight="1" thickTop="1">
      <c r="A4" s="77" t="s">
        <v>51</v>
      </c>
      <c r="B4" s="79" t="s">
        <v>69</v>
      </c>
      <c r="C4" s="80"/>
      <c r="D4" s="81" t="s">
        <v>27</v>
      </c>
      <c r="E4" s="82"/>
      <c r="F4" s="79" t="s">
        <v>42</v>
      </c>
      <c r="G4" s="83"/>
      <c r="H4" s="80"/>
      <c r="I4" s="84" t="s">
        <v>43</v>
      </c>
      <c r="J4" s="84" t="s">
        <v>52</v>
      </c>
      <c r="K4" s="84" t="s">
        <v>70</v>
      </c>
      <c r="L4" s="86" t="s">
        <v>44</v>
      </c>
    </row>
    <row r="5" spans="1:12" ht="25.5" customHeight="1">
      <c r="A5" s="78"/>
      <c r="B5" s="27" t="s">
        <v>56</v>
      </c>
      <c r="C5" s="28" t="s">
        <v>71</v>
      </c>
      <c r="D5" s="28" t="s">
        <v>45</v>
      </c>
      <c r="E5" s="28" t="s">
        <v>57</v>
      </c>
      <c r="F5" s="28" t="s">
        <v>72</v>
      </c>
      <c r="G5" s="28" t="s">
        <v>26</v>
      </c>
      <c r="H5" s="29" t="s">
        <v>73</v>
      </c>
      <c r="I5" s="85"/>
      <c r="J5" s="85"/>
      <c r="K5" s="85"/>
      <c r="L5" s="87"/>
    </row>
    <row r="6" spans="1:12" ht="16.5" customHeight="1">
      <c r="A6" s="30" t="s">
        <v>25</v>
      </c>
      <c r="B6" s="31" t="s">
        <v>74</v>
      </c>
      <c r="C6" s="31" t="s">
        <v>24</v>
      </c>
      <c r="D6" s="31" t="s">
        <v>75</v>
      </c>
      <c r="E6" s="31" t="s">
        <v>24</v>
      </c>
      <c r="F6" s="31" t="s">
        <v>75</v>
      </c>
      <c r="G6" s="31" t="s">
        <v>24</v>
      </c>
      <c r="H6" s="31" t="s">
        <v>24</v>
      </c>
      <c r="I6" s="31" t="s">
        <v>76</v>
      </c>
      <c r="J6" s="31" t="s">
        <v>76</v>
      </c>
      <c r="K6" s="31" t="s">
        <v>76</v>
      </c>
      <c r="L6" s="32" t="s">
        <v>23</v>
      </c>
    </row>
    <row r="7" spans="1:12" ht="21" customHeight="1">
      <c r="A7" s="33" t="s">
        <v>22</v>
      </c>
      <c r="B7" s="21">
        <v>9855</v>
      </c>
      <c r="C7" s="21">
        <v>42344</v>
      </c>
      <c r="D7" s="8">
        <v>963</v>
      </c>
      <c r="E7" s="8">
        <v>20720</v>
      </c>
      <c r="F7" s="9">
        <v>872.9</v>
      </c>
      <c r="G7" s="50">
        <v>22089</v>
      </c>
      <c r="H7" s="50">
        <v>20134</v>
      </c>
      <c r="I7" s="19">
        <v>90.6</v>
      </c>
      <c r="J7" s="19">
        <v>52.2</v>
      </c>
      <c r="K7" s="19">
        <v>91.1</v>
      </c>
      <c r="L7" s="10">
        <v>2157</v>
      </c>
    </row>
    <row r="8" spans="1:12" ht="21" customHeight="1">
      <c r="A8" s="34" t="s">
        <v>21</v>
      </c>
      <c r="B8" s="21">
        <v>9855</v>
      </c>
      <c r="C8" s="21">
        <v>42344</v>
      </c>
      <c r="D8" s="11">
        <v>350</v>
      </c>
      <c r="E8" s="11">
        <v>8090</v>
      </c>
      <c r="F8" s="12">
        <v>250.7</v>
      </c>
      <c r="G8" s="51">
        <v>6519</v>
      </c>
      <c r="H8" s="51">
        <v>6208</v>
      </c>
      <c r="I8" s="19">
        <v>71.599999999999994</v>
      </c>
      <c r="J8" s="19">
        <v>15.4</v>
      </c>
      <c r="K8" s="19">
        <v>95.2</v>
      </c>
      <c r="L8" s="13">
        <v>587</v>
      </c>
    </row>
    <row r="9" spans="1:12" ht="21" customHeight="1">
      <c r="A9" s="35" t="s">
        <v>20</v>
      </c>
      <c r="B9" s="21">
        <v>9855</v>
      </c>
      <c r="C9" s="21">
        <v>42344</v>
      </c>
      <c r="D9" s="11">
        <v>341</v>
      </c>
      <c r="E9" s="11">
        <v>9220</v>
      </c>
      <c r="F9" s="12">
        <v>341.4</v>
      </c>
      <c r="G9" s="51">
        <v>7216</v>
      </c>
      <c r="H9" s="51">
        <v>6249</v>
      </c>
      <c r="I9" s="19">
        <v>100</v>
      </c>
      <c r="J9" s="19">
        <v>17</v>
      </c>
      <c r="K9" s="19">
        <v>86.6</v>
      </c>
      <c r="L9" s="18">
        <v>523</v>
      </c>
    </row>
    <row r="10" spans="1:12" ht="21" customHeight="1">
      <c r="A10" s="36" t="s">
        <v>19</v>
      </c>
      <c r="B10" s="22">
        <v>9855</v>
      </c>
      <c r="C10" s="22">
        <v>42344</v>
      </c>
      <c r="D10" s="14"/>
      <c r="E10" s="14"/>
      <c r="F10" s="14"/>
      <c r="G10" s="52">
        <v>5802</v>
      </c>
      <c r="H10" s="52">
        <v>5802</v>
      </c>
      <c r="I10" s="23"/>
      <c r="J10" s="23">
        <v>13.7</v>
      </c>
      <c r="K10" s="23">
        <v>100</v>
      </c>
      <c r="L10" s="15"/>
    </row>
    <row r="11" spans="1:12" ht="16.5" customHeight="1">
      <c r="A11" s="53" t="s">
        <v>77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</sheetData>
  <mergeCells count="10">
    <mergeCell ref="A2:C2"/>
    <mergeCell ref="J2:L3"/>
    <mergeCell ref="A4:A5"/>
    <mergeCell ref="B4:C4"/>
    <mergeCell ref="D4:E4"/>
    <mergeCell ref="F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8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>
      <selection activeCell="A2" sqref="A2:M8"/>
    </sheetView>
  </sheetViews>
  <sheetFormatPr defaultRowHeight="13.5"/>
  <cols>
    <col min="1" max="1" width="16.75" style="20" customWidth="1"/>
    <col min="2" max="13" width="7.75" style="20" customWidth="1"/>
    <col min="14" max="16384" width="9" style="20"/>
  </cols>
  <sheetData>
    <row r="1" spans="1:13" ht="18" customHeight="1">
      <c r="A1" s="17" t="s">
        <v>32</v>
      </c>
    </row>
    <row r="2" spans="1:13" s="7" customFormat="1" ht="19.5" customHeight="1">
      <c r="A2" s="55" t="s">
        <v>78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7" customFormat="1" ht="11.25" customHeight="1" thickBot="1">
      <c r="A3" s="25"/>
      <c r="B3" s="26"/>
      <c r="C3" s="26"/>
      <c r="D3" s="26"/>
      <c r="E3" s="56"/>
      <c r="F3" s="56"/>
      <c r="G3" s="56"/>
      <c r="H3" s="24"/>
      <c r="I3" s="24"/>
      <c r="J3" s="24"/>
      <c r="K3" s="24"/>
      <c r="L3" s="24"/>
      <c r="M3" s="24"/>
    </row>
    <row r="4" spans="1:13" s="7" customFormat="1" ht="25.5" customHeight="1" thickTop="1">
      <c r="A4" s="57"/>
      <c r="B4" s="98" t="s">
        <v>33</v>
      </c>
      <c r="C4" s="105"/>
      <c r="D4" s="98" t="s">
        <v>35</v>
      </c>
      <c r="E4" s="105"/>
      <c r="F4" s="98" t="s">
        <v>46</v>
      </c>
      <c r="G4" s="105"/>
      <c r="H4" s="98" t="s">
        <v>53</v>
      </c>
      <c r="I4" s="105"/>
      <c r="J4" s="98" t="s">
        <v>58</v>
      </c>
      <c r="K4" s="105"/>
      <c r="L4" s="98" t="s">
        <v>79</v>
      </c>
      <c r="M4" s="99"/>
    </row>
    <row r="5" spans="1:13" s="7" customFormat="1" ht="28.5" customHeight="1">
      <c r="A5" s="58" t="s">
        <v>18</v>
      </c>
      <c r="B5" s="100">
        <v>42339</v>
      </c>
      <c r="C5" s="101"/>
      <c r="D5" s="102">
        <v>42148</v>
      </c>
      <c r="E5" s="101"/>
      <c r="F5" s="103">
        <v>44309</v>
      </c>
      <c r="G5" s="104"/>
      <c r="H5" s="103">
        <v>43950</v>
      </c>
      <c r="I5" s="104"/>
      <c r="J5" s="103">
        <v>43741</v>
      </c>
      <c r="K5" s="104"/>
      <c r="L5" s="103">
        <v>43484</v>
      </c>
      <c r="M5" s="104"/>
    </row>
    <row r="6" spans="1:13" s="7" customFormat="1" ht="28.5" customHeight="1">
      <c r="A6" s="58" t="s">
        <v>17</v>
      </c>
      <c r="B6" s="95">
        <v>17643</v>
      </c>
      <c r="C6" s="96"/>
      <c r="D6" s="97">
        <v>17836</v>
      </c>
      <c r="E6" s="96"/>
      <c r="F6" s="88">
        <v>18979</v>
      </c>
      <c r="G6" s="89"/>
      <c r="H6" s="88">
        <v>18982</v>
      </c>
      <c r="I6" s="89"/>
      <c r="J6" s="88">
        <v>19075</v>
      </c>
      <c r="K6" s="89"/>
      <c r="L6" s="88">
        <v>19149</v>
      </c>
      <c r="M6" s="89"/>
    </row>
    <row r="7" spans="1:13" s="7" customFormat="1" ht="28.5" customHeight="1">
      <c r="A7" s="59" t="s">
        <v>16</v>
      </c>
      <c r="B7" s="90">
        <v>17765</v>
      </c>
      <c r="C7" s="91"/>
      <c r="D7" s="92">
        <v>17308</v>
      </c>
      <c r="E7" s="91"/>
      <c r="F7" s="93">
        <v>19459</v>
      </c>
      <c r="G7" s="94"/>
      <c r="H7" s="93">
        <v>19449</v>
      </c>
      <c r="I7" s="94"/>
      <c r="J7" s="93">
        <v>19540</v>
      </c>
      <c r="K7" s="94"/>
      <c r="L7" s="93">
        <v>19597</v>
      </c>
      <c r="M7" s="94"/>
    </row>
    <row r="8" spans="1:13" s="7" customFormat="1" ht="16.5" customHeight="1">
      <c r="A8" s="60" t="s">
        <v>0</v>
      </c>
      <c r="B8" s="47"/>
      <c r="C8" s="47"/>
      <c r="D8" s="47"/>
      <c r="E8" s="47"/>
      <c r="F8" s="24"/>
      <c r="G8" s="24"/>
      <c r="H8" s="24"/>
      <c r="I8" s="24"/>
      <c r="J8" s="24"/>
      <c r="K8" s="24"/>
      <c r="L8" s="24"/>
      <c r="M8" s="24"/>
    </row>
  </sheetData>
  <mergeCells count="24">
    <mergeCell ref="L4:M4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6"/>
  <sheetViews>
    <sheetView workbookViewId="0">
      <selection activeCell="J14" sqref="J14"/>
    </sheetView>
  </sheetViews>
  <sheetFormatPr defaultRowHeight="13.5"/>
  <cols>
    <col min="1" max="1" width="16.75" style="20" customWidth="1"/>
    <col min="2" max="13" width="7.75" style="20" customWidth="1"/>
    <col min="14" max="16384" width="9" style="20"/>
  </cols>
  <sheetData>
    <row r="1" spans="1:13" ht="18" customHeight="1">
      <c r="A1" s="17" t="s">
        <v>32</v>
      </c>
    </row>
    <row r="2" spans="1:13" s="7" customFormat="1" ht="19.5" customHeight="1">
      <c r="A2" s="55" t="s">
        <v>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75" t="s">
        <v>81</v>
      </c>
      <c r="M2" s="75"/>
    </row>
    <row r="3" spans="1:13" s="7" customFormat="1" ht="10.5" customHeight="1" thickBot="1">
      <c r="A3" s="25"/>
      <c r="B3" s="25"/>
      <c r="C3" s="25"/>
      <c r="D3" s="25"/>
      <c r="E3" s="25"/>
      <c r="F3" s="26"/>
      <c r="G3" s="26"/>
      <c r="H3" s="26"/>
      <c r="I3" s="26"/>
      <c r="J3" s="156"/>
      <c r="K3" s="156"/>
      <c r="L3" s="76"/>
      <c r="M3" s="76"/>
    </row>
    <row r="4" spans="1:13" s="7" customFormat="1" ht="25.5" customHeight="1" thickTop="1">
      <c r="A4" s="57"/>
      <c r="B4" s="98" t="s">
        <v>82</v>
      </c>
      <c r="C4" s="157"/>
      <c r="D4" s="98" t="s">
        <v>83</v>
      </c>
      <c r="E4" s="157"/>
      <c r="F4" s="98" t="s">
        <v>84</v>
      </c>
      <c r="G4" s="157"/>
      <c r="H4" s="98" t="s">
        <v>85</v>
      </c>
      <c r="I4" s="157"/>
      <c r="J4" s="98" t="s">
        <v>86</v>
      </c>
      <c r="K4" s="157"/>
      <c r="L4" s="98" t="s">
        <v>87</v>
      </c>
      <c r="M4" s="105"/>
    </row>
    <row r="5" spans="1:13" s="7" customFormat="1" ht="28.5" customHeight="1">
      <c r="A5" s="61" t="s">
        <v>15</v>
      </c>
      <c r="B5" s="151">
        <v>5959635</v>
      </c>
      <c r="C5" s="152"/>
      <c r="D5" s="151">
        <v>5746099</v>
      </c>
      <c r="E5" s="152"/>
      <c r="F5" s="153">
        <v>6314809</v>
      </c>
      <c r="G5" s="154"/>
      <c r="H5" s="153">
        <v>6205925</v>
      </c>
      <c r="I5" s="154"/>
      <c r="J5" s="153">
        <v>6106453</v>
      </c>
      <c r="K5" s="155"/>
      <c r="L5" s="142">
        <v>6145280</v>
      </c>
      <c r="M5" s="143"/>
    </row>
    <row r="6" spans="1:13" s="7" customFormat="1" ht="28.5" customHeight="1">
      <c r="A6" s="59" t="s">
        <v>14</v>
      </c>
      <c r="B6" s="144">
        <v>4883846</v>
      </c>
      <c r="C6" s="145"/>
      <c r="D6" s="144">
        <v>4748742</v>
      </c>
      <c r="E6" s="145"/>
      <c r="F6" s="146">
        <v>5039463</v>
      </c>
      <c r="G6" s="147"/>
      <c r="H6" s="146">
        <v>4929229</v>
      </c>
      <c r="I6" s="147"/>
      <c r="J6" s="146">
        <v>4884004</v>
      </c>
      <c r="K6" s="148"/>
      <c r="L6" s="149">
        <v>4914019</v>
      </c>
      <c r="M6" s="150"/>
    </row>
    <row r="7" spans="1:13" s="7" customFormat="1" ht="27" customHeight="1">
      <c r="A7" s="47"/>
      <c r="B7" s="47"/>
      <c r="C7" s="47"/>
      <c r="D7" s="47"/>
      <c r="E7" s="47"/>
      <c r="F7" s="47"/>
      <c r="G7" s="47"/>
      <c r="H7" s="24"/>
      <c r="I7" s="24"/>
      <c r="J7" s="24"/>
      <c r="K7" s="24"/>
      <c r="L7" s="24"/>
      <c r="M7" s="24"/>
    </row>
    <row r="8" spans="1:13" s="7" customFormat="1" ht="16.5" customHeight="1">
      <c r="A8" s="131" t="s">
        <v>47</v>
      </c>
      <c r="B8" s="131"/>
      <c r="C8" s="131"/>
      <c r="D8" s="47"/>
      <c r="E8" s="75" t="s">
        <v>88</v>
      </c>
      <c r="F8" s="75"/>
      <c r="G8" s="75"/>
      <c r="H8" s="24"/>
      <c r="I8" s="24"/>
      <c r="J8" s="24"/>
      <c r="K8" s="24"/>
      <c r="L8" s="24"/>
      <c r="M8" s="24"/>
    </row>
    <row r="9" spans="1:13" s="7" customFormat="1" ht="7.5" customHeight="1" thickBot="1">
      <c r="A9" s="26"/>
      <c r="B9" s="26"/>
      <c r="C9" s="26"/>
      <c r="D9" s="26"/>
      <c r="E9" s="76"/>
      <c r="F9" s="76"/>
      <c r="G9" s="76"/>
      <c r="H9" s="24"/>
      <c r="I9" s="24"/>
      <c r="J9" s="24"/>
      <c r="K9" s="24"/>
      <c r="L9" s="24"/>
      <c r="M9" s="24"/>
    </row>
    <row r="10" spans="1:13" s="7" customFormat="1" ht="13.5" customHeight="1" thickTop="1">
      <c r="A10" s="132" t="s">
        <v>48</v>
      </c>
      <c r="B10" s="134" t="s">
        <v>13</v>
      </c>
      <c r="C10" s="135"/>
      <c r="D10" s="137" t="s">
        <v>12</v>
      </c>
      <c r="E10" s="137"/>
      <c r="F10" s="137"/>
      <c r="G10" s="137"/>
      <c r="H10" s="47"/>
      <c r="I10" s="24"/>
      <c r="J10" s="24"/>
      <c r="K10" s="24"/>
      <c r="L10" s="24"/>
      <c r="M10" s="24"/>
    </row>
    <row r="11" spans="1:13" s="7" customFormat="1" ht="27" customHeight="1">
      <c r="A11" s="133"/>
      <c r="B11" s="136"/>
      <c r="C11" s="133"/>
      <c r="D11" s="138" t="s">
        <v>11</v>
      </c>
      <c r="E11" s="139"/>
      <c r="F11" s="140" t="s">
        <v>10</v>
      </c>
      <c r="G11" s="141"/>
      <c r="H11" s="47"/>
      <c r="I11" s="24"/>
      <c r="J11" s="24"/>
      <c r="K11" s="24"/>
      <c r="L11" s="24"/>
      <c r="M11" s="24"/>
    </row>
    <row r="12" spans="1:13" s="7" customFormat="1" ht="22.5" customHeight="1">
      <c r="A12" s="62" t="s">
        <v>59</v>
      </c>
      <c r="B12" s="124">
        <v>422069</v>
      </c>
      <c r="C12" s="125"/>
      <c r="D12" s="126">
        <v>422274</v>
      </c>
      <c r="E12" s="127"/>
      <c r="F12" s="126">
        <v>395</v>
      </c>
      <c r="G12" s="130"/>
      <c r="H12" s="47"/>
      <c r="I12" s="24"/>
      <c r="J12" s="24"/>
      <c r="K12" s="24"/>
      <c r="L12" s="24"/>
      <c r="M12" s="24"/>
    </row>
    <row r="13" spans="1:13" s="7" customFormat="1" ht="22.5" customHeight="1">
      <c r="A13" s="62" t="s">
        <v>7</v>
      </c>
      <c r="B13" s="124">
        <v>418470</v>
      </c>
      <c r="C13" s="125"/>
      <c r="D13" s="126">
        <v>418080</v>
      </c>
      <c r="E13" s="127"/>
      <c r="F13" s="126">
        <v>390</v>
      </c>
      <c r="G13" s="130"/>
      <c r="H13" s="47"/>
      <c r="I13" s="24"/>
      <c r="J13" s="24"/>
      <c r="K13" s="24"/>
      <c r="L13" s="24"/>
      <c r="M13" s="24"/>
    </row>
    <row r="14" spans="1:13" s="7" customFormat="1" ht="22.5" customHeight="1">
      <c r="A14" s="62" t="s">
        <v>6</v>
      </c>
      <c r="B14" s="124">
        <v>410878</v>
      </c>
      <c r="C14" s="125"/>
      <c r="D14" s="126">
        <v>410398</v>
      </c>
      <c r="E14" s="127"/>
      <c r="F14" s="63"/>
      <c r="G14" s="63">
        <v>480</v>
      </c>
      <c r="H14" s="47"/>
      <c r="I14" s="24"/>
      <c r="J14" s="24"/>
      <c r="K14" s="24"/>
      <c r="L14" s="24"/>
      <c r="M14" s="24"/>
    </row>
    <row r="15" spans="1:13" s="7" customFormat="1" ht="22.5" customHeight="1">
      <c r="A15" s="62" t="s">
        <v>5</v>
      </c>
      <c r="B15" s="124">
        <v>402694</v>
      </c>
      <c r="C15" s="125"/>
      <c r="D15" s="126">
        <v>402143</v>
      </c>
      <c r="E15" s="127"/>
      <c r="F15" s="63"/>
      <c r="G15" s="63">
        <v>551</v>
      </c>
      <c r="H15" s="47"/>
      <c r="I15" s="24"/>
      <c r="J15" s="24"/>
      <c r="K15" s="24"/>
      <c r="L15" s="24"/>
      <c r="M15" s="24"/>
    </row>
    <row r="16" spans="1:13" s="7" customFormat="1" ht="22.5" customHeight="1">
      <c r="A16" s="62" t="s">
        <v>4</v>
      </c>
      <c r="B16" s="124">
        <v>396524</v>
      </c>
      <c r="C16" s="125"/>
      <c r="D16" s="126">
        <v>396040</v>
      </c>
      <c r="E16" s="127"/>
      <c r="F16" s="63"/>
      <c r="G16" s="63">
        <v>484</v>
      </c>
      <c r="H16" s="47"/>
      <c r="I16" s="24"/>
      <c r="J16" s="24"/>
      <c r="K16" s="24"/>
      <c r="L16" s="24"/>
      <c r="M16" s="24"/>
    </row>
    <row r="17" spans="1:13" s="7" customFormat="1" ht="22.5" customHeight="1">
      <c r="A17" s="62" t="s">
        <v>3</v>
      </c>
      <c r="B17" s="128">
        <v>406179</v>
      </c>
      <c r="C17" s="129"/>
      <c r="D17" s="64"/>
      <c r="E17" s="65">
        <v>405627</v>
      </c>
      <c r="F17" s="66"/>
      <c r="G17" s="66">
        <v>552</v>
      </c>
      <c r="H17" s="67"/>
      <c r="I17" s="24"/>
      <c r="J17" s="24"/>
      <c r="K17" s="24"/>
      <c r="L17" s="24"/>
      <c r="M17" s="24"/>
    </row>
    <row r="18" spans="1:13" s="7" customFormat="1" ht="22.5" customHeight="1">
      <c r="A18" s="62" t="s">
        <v>2</v>
      </c>
      <c r="B18" s="119">
        <v>405117</v>
      </c>
      <c r="C18" s="120"/>
      <c r="D18" s="66"/>
      <c r="E18" s="65">
        <v>404590</v>
      </c>
      <c r="F18" s="66"/>
      <c r="G18" s="66">
        <v>527</v>
      </c>
      <c r="H18" s="47"/>
      <c r="I18" s="24"/>
      <c r="J18" s="24"/>
      <c r="K18" s="24"/>
      <c r="L18" s="24"/>
      <c r="M18" s="24"/>
    </row>
    <row r="19" spans="1:13" s="7" customFormat="1" ht="22.5" customHeight="1">
      <c r="A19" s="62" t="s">
        <v>1</v>
      </c>
      <c r="B19" s="119">
        <v>399298</v>
      </c>
      <c r="C19" s="120"/>
      <c r="D19" s="66"/>
      <c r="E19" s="65">
        <v>398870</v>
      </c>
      <c r="F19" s="66"/>
      <c r="G19" s="66">
        <v>428</v>
      </c>
      <c r="H19" s="47"/>
      <c r="I19" s="24"/>
      <c r="J19" s="24"/>
      <c r="K19" s="24"/>
      <c r="L19" s="24"/>
      <c r="M19" s="24"/>
    </row>
    <row r="20" spans="1:13" s="7" customFormat="1" ht="22.5" customHeight="1">
      <c r="A20" s="62" t="s">
        <v>34</v>
      </c>
      <c r="B20" s="119">
        <v>406987</v>
      </c>
      <c r="C20" s="120"/>
      <c r="D20" s="117">
        <v>406667</v>
      </c>
      <c r="E20" s="118"/>
      <c r="F20" s="109">
        <v>320</v>
      </c>
      <c r="G20" s="110"/>
      <c r="H20" s="47"/>
      <c r="I20" s="24"/>
      <c r="J20" s="24"/>
      <c r="K20" s="24"/>
      <c r="L20" s="24"/>
      <c r="M20" s="24"/>
    </row>
    <row r="21" spans="1:13" s="7" customFormat="1" ht="22.5" customHeight="1">
      <c r="A21" s="62" t="s">
        <v>36</v>
      </c>
      <c r="B21" s="119">
        <v>395728</v>
      </c>
      <c r="C21" s="120"/>
      <c r="D21" s="117">
        <v>395440</v>
      </c>
      <c r="E21" s="121"/>
      <c r="F21" s="109">
        <v>288</v>
      </c>
      <c r="G21" s="110"/>
      <c r="H21" s="47"/>
      <c r="I21" s="24"/>
      <c r="J21" s="24"/>
      <c r="K21" s="24"/>
      <c r="L21" s="24"/>
      <c r="M21" s="24"/>
    </row>
    <row r="22" spans="1:13" s="7" customFormat="1" ht="22.5" customHeight="1">
      <c r="A22" s="62" t="s">
        <v>49</v>
      </c>
      <c r="B22" s="119">
        <v>419955</v>
      </c>
      <c r="C22" s="120"/>
      <c r="D22" s="117">
        <v>419611</v>
      </c>
      <c r="E22" s="118"/>
      <c r="F22" s="109">
        <v>344</v>
      </c>
      <c r="G22" s="110"/>
      <c r="H22" s="47"/>
      <c r="I22" s="24"/>
      <c r="J22" s="24"/>
      <c r="K22" s="24"/>
      <c r="L22" s="24"/>
      <c r="M22" s="24"/>
    </row>
    <row r="23" spans="1:13" s="7" customFormat="1" ht="22.5" customHeight="1">
      <c r="A23" s="62" t="s">
        <v>54</v>
      </c>
      <c r="B23" s="111">
        <v>410769</v>
      </c>
      <c r="C23" s="112"/>
      <c r="D23" s="113">
        <v>410484</v>
      </c>
      <c r="E23" s="114"/>
      <c r="F23" s="115">
        <v>285</v>
      </c>
      <c r="G23" s="116"/>
      <c r="H23" s="47"/>
      <c r="I23" s="24"/>
      <c r="J23" s="24"/>
      <c r="K23" s="24"/>
      <c r="L23" s="24"/>
      <c r="M23" s="24"/>
    </row>
    <row r="24" spans="1:13" s="7" customFormat="1" ht="22.5" customHeight="1">
      <c r="A24" s="62" t="s">
        <v>60</v>
      </c>
      <c r="B24" s="111">
        <v>407000</v>
      </c>
      <c r="C24" s="112"/>
      <c r="D24" s="113">
        <v>406785</v>
      </c>
      <c r="E24" s="114"/>
      <c r="F24" s="115">
        <v>215</v>
      </c>
      <c r="G24" s="116"/>
      <c r="H24" s="47"/>
      <c r="I24" s="24"/>
      <c r="J24" s="24"/>
      <c r="K24" s="24"/>
      <c r="L24" s="24"/>
      <c r="M24" s="24"/>
    </row>
    <row r="25" spans="1:13" s="7" customFormat="1" ht="22.5" customHeight="1">
      <c r="A25" s="68" t="s">
        <v>89</v>
      </c>
      <c r="B25" s="122">
        <f>ROUNDDOWN(L6/12,0)</f>
        <v>409501</v>
      </c>
      <c r="C25" s="122"/>
      <c r="D25" s="123">
        <f>B25-F25</f>
        <v>409290</v>
      </c>
      <c r="E25" s="123"/>
      <c r="F25" s="106">
        <f>ROUNDDOWN(2534/12,0)</f>
        <v>211</v>
      </c>
      <c r="G25" s="107"/>
      <c r="H25" s="47"/>
      <c r="I25" s="24"/>
      <c r="J25" s="24"/>
      <c r="K25" s="24"/>
      <c r="L25" s="24"/>
      <c r="M25" s="24"/>
    </row>
    <row r="26" spans="1:13">
      <c r="A26" s="108" t="s">
        <v>0</v>
      </c>
      <c r="B26" s="108"/>
      <c r="C26" s="47"/>
      <c r="D26" s="47"/>
      <c r="E26" s="47"/>
      <c r="F26" s="47"/>
      <c r="G26" s="47"/>
      <c r="H26" s="24"/>
      <c r="I26" s="24"/>
      <c r="J26" s="24"/>
      <c r="K26" s="24"/>
      <c r="L26" s="24"/>
      <c r="M26" s="24"/>
    </row>
  </sheetData>
  <mergeCells count="61">
    <mergeCell ref="L2:M3"/>
    <mergeCell ref="J3:K3"/>
    <mergeCell ref="B4:C4"/>
    <mergeCell ref="D4:E4"/>
    <mergeCell ref="F4:G4"/>
    <mergeCell ref="H4:I4"/>
    <mergeCell ref="J4:K4"/>
    <mergeCell ref="L4:M4"/>
    <mergeCell ref="L5:M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F12:G12"/>
    <mergeCell ref="B13:C13"/>
    <mergeCell ref="D13:E13"/>
    <mergeCell ref="F13:G13"/>
    <mergeCell ref="A8:C8"/>
    <mergeCell ref="E8:G9"/>
    <mergeCell ref="A10:A11"/>
    <mergeCell ref="B10:C11"/>
    <mergeCell ref="D10:G10"/>
    <mergeCell ref="D11:E11"/>
    <mergeCell ref="F11:G11"/>
    <mergeCell ref="B14:C14"/>
    <mergeCell ref="D14:E14"/>
    <mergeCell ref="B15:C15"/>
    <mergeCell ref="D15:E15"/>
    <mergeCell ref="B12:C12"/>
    <mergeCell ref="D12:E12"/>
    <mergeCell ref="D25:E25"/>
    <mergeCell ref="B18:C18"/>
    <mergeCell ref="B19:C19"/>
    <mergeCell ref="B20:C20"/>
    <mergeCell ref="B16:C16"/>
    <mergeCell ref="D16:E16"/>
    <mergeCell ref="B17:C17"/>
    <mergeCell ref="D20:E20"/>
    <mergeCell ref="F25:G25"/>
    <mergeCell ref="A26:B26"/>
    <mergeCell ref="F20:G20"/>
    <mergeCell ref="B24:C24"/>
    <mergeCell ref="D24:E24"/>
    <mergeCell ref="F24:G24"/>
    <mergeCell ref="D22:E22"/>
    <mergeCell ref="B21:C21"/>
    <mergeCell ref="B22:C22"/>
    <mergeCell ref="B23:C23"/>
    <mergeCell ref="D23:E23"/>
    <mergeCell ref="F23:G23"/>
    <mergeCell ref="D21:E21"/>
    <mergeCell ref="F21:G21"/>
    <mergeCell ref="F22:G22"/>
    <mergeCell ref="B25:C2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zoomScaleNormal="100" zoomScaleSheetLayoutView="100" workbookViewId="0">
      <selection activeCell="K15" sqref="K15"/>
    </sheetView>
  </sheetViews>
  <sheetFormatPr defaultColWidth="11" defaultRowHeight="13.5"/>
  <cols>
    <col min="1" max="1" width="11.875" style="7" customWidth="1"/>
    <col min="2" max="2" width="14.125" style="7" customWidth="1"/>
    <col min="3" max="7" width="12.5" style="7" customWidth="1"/>
    <col min="8" max="16384" width="11" style="7"/>
  </cols>
  <sheetData>
    <row r="1" spans="1:11" ht="18" customHeight="1">
      <c r="A1" s="17" t="s">
        <v>32</v>
      </c>
    </row>
    <row r="2" spans="1:11" ht="19.5" customHeight="1">
      <c r="A2" s="159" t="s">
        <v>63</v>
      </c>
      <c r="B2" s="159"/>
      <c r="C2" s="159"/>
      <c r="D2" s="159"/>
      <c r="E2" s="159"/>
      <c r="F2" s="24"/>
      <c r="G2" s="24"/>
    </row>
    <row r="3" spans="1:11" ht="15" customHeight="1" thickBot="1">
      <c r="A3" s="25"/>
      <c r="B3" s="26"/>
      <c r="C3" s="26"/>
      <c r="D3" s="26"/>
      <c r="E3" s="26"/>
      <c r="F3" s="76" t="s">
        <v>90</v>
      </c>
      <c r="G3" s="76"/>
      <c r="H3" s="16"/>
      <c r="I3" s="16"/>
      <c r="J3" s="16"/>
      <c r="K3" s="16"/>
    </row>
    <row r="4" spans="1:11" ht="16.5" customHeight="1" thickTop="1">
      <c r="A4" s="132" t="s">
        <v>48</v>
      </c>
      <c r="B4" s="160" t="s">
        <v>64</v>
      </c>
      <c r="C4" s="137"/>
      <c r="D4" s="161"/>
      <c r="E4" s="137" t="s">
        <v>65</v>
      </c>
      <c r="F4" s="137"/>
      <c r="G4" s="137"/>
      <c r="H4" s="16"/>
      <c r="I4" s="16"/>
      <c r="J4" s="16"/>
      <c r="K4" s="16"/>
    </row>
    <row r="5" spans="1:11" ht="30" customHeight="1">
      <c r="A5" s="133"/>
      <c r="B5" s="37" t="s">
        <v>66</v>
      </c>
      <c r="C5" s="69" t="s">
        <v>91</v>
      </c>
      <c r="D5" s="38" t="s">
        <v>92</v>
      </c>
      <c r="E5" s="39" t="s">
        <v>66</v>
      </c>
      <c r="F5" s="69" t="s">
        <v>91</v>
      </c>
      <c r="G5" s="40" t="s">
        <v>92</v>
      </c>
      <c r="H5" s="16"/>
      <c r="I5" s="16"/>
      <c r="J5" s="16"/>
      <c r="K5" s="16"/>
    </row>
    <row r="6" spans="1:11" ht="21" customHeight="1">
      <c r="A6" s="41" t="s">
        <v>61</v>
      </c>
      <c r="B6" s="42">
        <v>892569115</v>
      </c>
      <c r="C6" s="43">
        <v>795381319</v>
      </c>
      <c r="D6" s="43">
        <f t="shared" ref="D6:D16" si="0">B6-C6</f>
        <v>97187796</v>
      </c>
      <c r="E6" s="43">
        <v>198296779</v>
      </c>
      <c r="F6" s="43">
        <v>407238298</v>
      </c>
      <c r="G6" s="42">
        <f t="shared" ref="G6:G17" si="1">F6-E6</f>
        <v>208941519</v>
      </c>
      <c r="H6" s="16"/>
      <c r="I6" s="16"/>
      <c r="J6" s="16"/>
      <c r="K6" s="16"/>
    </row>
    <row r="7" spans="1:11" ht="21" customHeight="1">
      <c r="A7" s="41" t="s">
        <v>9</v>
      </c>
      <c r="B7" s="42">
        <v>914751191</v>
      </c>
      <c r="C7" s="43">
        <v>785809934</v>
      </c>
      <c r="D7" s="43">
        <f t="shared" si="0"/>
        <v>128941257</v>
      </c>
      <c r="E7" s="43">
        <v>166857128</v>
      </c>
      <c r="F7" s="43">
        <v>384549379</v>
      </c>
      <c r="G7" s="42">
        <f t="shared" si="1"/>
        <v>217692251</v>
      </c>
      <c r="H7" s="16"/>
      <c r="I7" s="16"/>
      <c r="J7" s="16"/>
      <c r="K7" s="16"/>
    </row>
    <row r="8" spans="1:11" ht="21" customHeight="1">
      <c r="A8" s="41" t="s">
        <v>8</v>
      </c>
      <c r="B8" s="42">
        <v>906861939</v>
      </c>
      <c r="C8" s="43">
        <v>821847887</v>
      </c>
      <c r="D8" s="43">
        <f t="shared" si="0"/>
        <v>85014052</v>
      </c>
      <c r="E8" s="43">
        <v>139814155</v>
      </c>
      <c r="F8" s="43">
        <v>364149197</v>
      </c>
      <c r="G8" s="42">
        <f t="shared" si="1"/>
        <v>224335042</v>
      </c>
      <c r="H8" s="16"/>
      <c r="I8" s="16"/>
      <c r="J8" s="16"/>
      <c r="K8" s="16"/>
    </row>
    <row r="9" spans="1:11" ht="21" customHeight="1">
      <c r="A9" s="41" t="s">
        <v>7</v>
      </c>
      <c r="B9" s="42">
        <v>895024239</v>
      </c>
      <c r="C9" s="43">
        <v>763825803</v>
      </c>
      <c r="D9" s="43">
        <f t="shared" si="0"/>
        <v>131198436</v>
      </c>
      <c r="E9" s="43">
        <v>137359500</v>
      </c>
      <c r="F9" s="43">
        <v>340692420</v>
      </c>
      <c r="G9" s="42">
        <f t="shared" si="1"/>
        <v>203332920</v>
      </c>
      <c r="H9" s="16"/>
      <c r="I9" s="16"/>
      <c r="J9" s="16"/>
      <c r="K9" s="16"/>
    </row>
    <row r="10" spans="1:11" ht="21" customHeight="1">
      <c r="A10" s="41" t="s">
        <v>6</v>
      </c>
      <c r="B10" s="42">
        <v>886532143</v>
      </c>
      <c r="C10" s="43">
        <v>785156882</v>
      </c>
      <c r="D10" s="43">
        <f>B10-C10</f>
        <v>101375261</v>
      </c>
      <c r="E10" s="43">
        <v>116115955</v>
      </c>
      <c r="F10" s="43">
        <v>342491636</v>
      </c>
      <c r="G10" s="42">
        <f t="shared" si="1"/>
        <v>226375681</v>
      </c>
      <c r="H10" s="16"/>
      <c r="I10" s="16"/>
      <c r="J10" s="16"/>
      <c r="K10" s="16"/>
    </row>
    <row r="11" spans="1:11" ht="21" customHeight="1">
      <c r="A11" s="41" t="s">
        <v>5</v>
      </c>
      <c r="B11" s="42">
        <v>904526305</v>
      </c>
      <c r="C11" s="43">
        <v>769765825</v>
      </c>
      <c r="D11" s="43">
        <f t="shared" si="0"/>
        <v>134760480</v>
      </c>
      <c r="E11" s="43">
        <v>108733650</v>
      </c>
      <c r="F11" s="43">
        <v>362256430</v>
      </c>
      <c r="G11" s="42">
        <f t="shared" si="1"/>
        <v>253522780</v>
      </c>
      <c r="H11" s="16"/>
      <c r="I11" s="16"/>
      <c r="J11" s="16"/>
      <c r="K11" s="16"/>
    </row>
    <row r="12" spans="1:11" ht="21" customHeight="1">
      <c r="A12" s="41" t="s">
        <v>4</v>
      </c>
      <c r="B12" s="42">
        <v>864067083</v>
      </c>
      <c r="C12" s="43">
        <v>785601125</v>
      </c>
      <c r="D12" s="43">
        <f t="shared" si="0"/>
        <v>78465958</v>
      </c>
      <c r="E12" s="43">
        <v>120843450</v>
      </c>
      <c r="F12" s="43">
        <v>460643843</v>
      </c>
      <c r="G12" s="42">
        <f t="shared" si="1"/>
        <v>339800393</v>
      </c>
      <c r="H12" s="16"/>
      <c r="I12" s="16"/>
      <c r="J12" s="16"/>
      <c r="K12" s="16"/>
    </row>
    <row r="13" spans="1:11" ht="21" customHeight="1">
      <c r="A13" s="41" t="s">
        <v>3</v>
      </c>
      <c r="B13" s="44">
        <v>886164450</v>
      </c>
      <c r="C13" s="70">
        <v>770725209</v>
      </c>
      <c r="D13" s="45">
        <f t="shared" si="0"/>
        <v>115439241</v>
      </c>
      <c r="E13" s="70">
        <v>135203600</v>
      </c>
      <c r="F13" s="70">
        <v>397341799</v>
      </c>
      <c r="G13" s="44">
        <f t="shared" si="1"/>
        <v>262138199</v>
      </c>
      <c r="H13" s="16"/>
      <c r="I13" s="16"/>
      <c r="J13" s="16"/>
      <c r="K13" s="16"/>
    </row>
    <row r="14" spans="1:11" ht="21" customHeight="1">
      <c r="A14" s="41" t="s">
        <v>93</v>
      </c>
      <c r="B14" s="45">
        <v>878321378</v>
      </c>
      <c r="C14" s="45">
        <v>771988591</v>
      </c>
      <c r="D14" s="45">
        <f>B14-C14</f>
        <v>106332787</v>
      </c>
      <c r="E14" s="45">
        <v>130286100</v>
      </c>
      <c r="F14" s="45">
        <v>363361976</v>
      </c>
      <c r="G14" s="44">
        <f t="shared" si="1"/>
        <v>233075876</v>
      </c>
      <c r="H14" s="16"/>
      <c r="I14" s="16"/>
      <c r="J14" s="16"/>
      <c r="K14" s="16"/>
    </row>
    <row r="15" spans="1:11" ht="21" customHeight="1">
      <c r="A15" s="41" t="s">
        <v>1</v>
      </c>
      <c r="B15" s="45">
        <v>877415952</v>
      </c>
      <c r="C15" s="45">
        <v>742401241</v>
      </c>
      <c r="D15" s="45">
        <f t="shared" si="0"/>
        <v>135014711</v>
      </c>
      <c r="E15" s="45">
        <v>136640500</v>
      </c>
      <c r="F15" s="45">
        <v>368811810</v>
      </c>
      <c r="G15" s="44">
        <f t="shared" si="1"/>
        <v>232171310</v>
      </c>
      <c r="H15" s="16"/>
      <c r="I15" s="16"/>
      <c r="J15" s="16"/>
      <c r="K15" s="16"/>
    </row>
    <row r="16" spans="1:11" ht="21" customHeight="1">
      <c r="A16" s="41" t="s">
        <v>34</v>
      </c>
      <c r="B16" s="70">
        <v>884423753</v>
      </c>
      <c r="C16" s="70">
        <v>742206681</v>
      </c>
      <c r="D16" s="70">
        <f t="shared" si="0"/>
        <v>142217072</v>
      </c>
      <c r="E16" s="70">
        <v>82528400</v>
      </c>
      <c r="F16" s="70">
        <v>354321084</v>
      </c>
      <c r="G16" s="71">
        <f t="shared" si="1"/>
        <v>271792684</v>
      </c>
      <c r="H16" s="16"/>
      <c r="I16" s="16"/>
      <c r="J16" s="16"/>
      <c r="K16" s="16"/>
    </row>
    <row r="17" spans="1:11" ht="21" customHeight="1">
      <c r="A17" s="41" t="s">
        <v>37</v>
      </c>
      <c r="B17" s="70">
        <v>923203113</v>
      </c>
      <c r="C17" s="70">
        <v>785704065</v>
      </c>
      <c r="D17" s="70">
        <v>137499048</v>
      </c>
      <c r="E17" s="70">
        <v>230443180</v>
      </c>
      <c r="F17" s="70">
        <v>500927963</v>
      </c>
      <c r="G17" s="71">
        <f t="shared" si="1"/>
        <v>270484783</v>
      </c>
      <c r="H17" s="16"/>
      <c r="I17" s="16"/>
      <c r="J17" s="16"/>
      <c r="K17" s="16"/>
    </row>
    <row r="18" spans="1:11" ht="21" customHeight="1">
      <c r="A18" s="41" t="s">
        <v>50</v>
      </c>
      <c r="B18" s="70">
        <v>960124664</v>
      </c>
      <c r="C18" s="70">
        <v>841090360</v>
      </c>
      <c r="D18" s="70">
        <f>B18-C18</f>
        <v>119034304</v>
      </c>
      <c r="E18" s="70">
        <v>589080420</v>
      </c>
      <c r="F18" s="70">
        <v>753478925</v>
      </c>
      <c r="G18" s="71">
        <f>F18-E18</f>
        <v>164398505</v>
      </c>
      <c r="H18" s="16"/>
      <c r="I18" s="16"/>
      <c r="J18" s="16"/>
      <c r="K18" s="16"/>
    </row>
    <row r="19" spans="1:11" ht="21" customHeight="1">
      <c r="A19" s="41" t="s">
        <v>55</v>
      </c>
      <c r="B19" s="48">
        <v>957901677</v>
      </c>
      <c r="C19" s="48">
        <v>844169969</v>
      </c>
      <c r="D19" s="48">
        <f>B19-C19</f>
        <v>113731708</v>
      </c>
      <c r="E19" s="48">
        <v>173429849</v>
      </c>
      <c r="F19" s="48">
        <v>404850396</v>
      </c>
      <c r="G19" s="49">
        <f>F19-E19</f>
        <v>231420547</v>
      </c>
      <c r="H19" s="16"/>
      <c r="I19" s="16"/>
      <c r="J19" s="16"/>
      <c r="K19" s="16"/>
    </row>
    <row r="20" spans="1:11" ht="18.75" customHeight="1">
      <c r="A20" s="41" t="s">
        <v>62</v>
      </c>
      <c r="B20" s="48">
        <v>941814685</v>
      </c>
      <c r="C20" s="48">
        <v>780044322</v>
      </c>
      <c r="D20" s="48">
        <f>B20-C20</f>
        <v>161770363</v>
      </c>
      <c r="E20" s="48">
        <v>61092399</v>
      </c>
      <c r="F20" s="48">
        <v>279738215</v>
      </c>
      <c r="G20" s="49">
        <f>F20-E20</f>
        <v>218645816</v>
      </c>
      <c r="H20" s="16"/>
      <c r="I20" s="16"/>
      <c r="J20" s="16"/>
      <c r="K20" s="16"/>
    </row>
    <row r="21" spans="1:11">
      <c r="A21" s="46" t="s">
        <v>94</v>
      </c>
      <c r="B21" s="72">
        <v>950255027</v>
      </c>
      <c r="C21" s="72">
        <v>798363426</v>
      </c>
      <c r="D21" s="72">
        <f>B21-C21</f>
        <v>151891601</v>
      </c>
      <c r="E21" s="72">
        <v>21966000</v>
      </c>
      <c r="F21" s="72">
        <v>279800206</v>
      </c>
      <c r="G21" s="73">
        <f>F21-E21</f>
        <v>257834206</v>
      </c>
      <c r="H21" s="16"/>
      <c r="I21" s="16"/>
      <c r="J21" s="16"/>
      <c r="K21" s="16"/>
    </row>
    <row r="22" spans="1:11">
      <c r="A22" s="108" t="s">
        <v>0</v>
      </c>
      <c r="B22" s="108"/>
      <c r="C22" s="47"/>
      <c r="D22" s="47"/>
      <c r="E22" s="158" t="s">
        <v>28</v>
      </c>
      <c r="F22" s="158"/>
      <c r="G22" s="158"/>
      <c r="H22" s="16"/>
      <c r="I22" s="16"/>
      <c r="J22" s="16"/>
      <c r="K22" s="16"/>
    </row>
    <row r="23" spans="1:1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</sheetData>
  <mergeCells count="7">
    <mergeCell ref="A22:B22"/>
    <mergeCell ref="E22:G22"/>
    <mergeCell ref="A2:E2"/>
    <mergeCell ref="F3:G3"/>
    <mergeCell ref="A4:A5"/>
    <mergeCell ref="B4:D4"/>
    <mergeCell ref="E4:G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111</vt:lpstr>
      <vt:lpstr>112</vt:lpstr>
      <vt:lpstr>113</vt:lpstr>
      <vt:lpstr>114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2014-03-24T10:05:23Z</dcterms:created>
  <dcterms:modified xsi:type="dcterms:W3CDTF">2021-07-13T02:36:42Z</dcterms:modified>
</cp:coreProperties>
</file>