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05総務部\0052企画課\00522行政経営係\06　統計\01 統計\委託統計\統計小諸\2017年版（H29)\HP用\"/>
    </mc:Choice>
  </mc:AlternateContent>
  <bookViews>
    <workbookView xWindow="360" yWindow="45" windowWidth="28035" windowHeight="12105"/>
  </bookViews>
  <sheets>
    <sheet name="表名" sheetId="8" r:id="rId1"/>
    <sheet name="124" sheetId="1" r:id="rId2"/>
    <sheet name="125" sheetId="9" r:id="rId3"/>
    <sheet name="126" sheetId="2" r:id="rId4"/>
    <sheet name="127" sheetId="3" r:id="rId5"/>
    <sheet name="128" sheetId="4" r:id="rId6"/>
    <sheet name="129" sheetId="5" r:id="rId7"/>
    <sheet name="130" sheetId="6" r:id="rId8"/>
    <sheet name="131" sheetId="7" r:id="rId9"/>
    <sheet name="132" sheetId="10" r:id="rId10"/>
  </sheets>
  <definedNames>
    <definedName name="_xlnm.Print_Area" localSheetId="1">'124'!#REF!</definedName>
    <definedName name="_xlnm.Print_Area" localSheetId="3">'126'!#REF!</definedName>
    <definedName name="_xlnm.Print_Area" localSheetId="4">'127'!#REF!</definedName>
    <definedName name="_xlnm.Print_Area" localSheetId="5">'128'!#REF!</definedName>
    <definedName name="_xlnm.Print_Area" localSheetId="6">'129'!#REF!</definedName>
    <definedName name="_xlnm.Print_Area" localSheetId="7">'130'!#REF!</definedName>
    <definedName name="_xlnm.Print_Area" localSheetId="8">'131'!#REF!</definedName>
  </definedNames>
  <calcPr calcId="152511"/>
</workbook>
</file>

<file path=xl/calcChain.xml><?xml version="1.0" encoding="utf-8"?>
<calcChain xmlns="http://schemas.openxmlformats.org/spreadsheetml/2006/main">
  <c r="H12" i="7" l="1"/>
  <c r="F12" i="7"/>
  <c r="D12" i="7"/>
  <c r="B12" i="7"/>
  <c r="G23" i="6"/>
  <c r="G5" i="6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G28" i="5"/>
  <c r="G6" i="5"/>
  <c r="G52" i="4"/>
  <c r="D52" i="4"/>
  <c r="G51" i="4"/>
  <c r="D51" i="4"/>
  <c r="G35" i="4"/>
  <c r="D35" i="4"/>
  <c r="G34" i="4"/>
  <c r="D34" i="4"/>
  <c r="G18" i="4"/>
  <c r="C18" i="4"/>
  <c r="B18" i="4"/>
  <c r="D18" i="4" s="1"/>
  <c r="G17" i="4"/>
  <c r="L18" i="1"/>
  <c r="H28" i="5" l="1"/>
  <c r="H6" i="5"/>
</calcChain>
</file>

<file path=xl/sharedStrings.xml><?xml version="1.0" encoding="utf-8"?>
<sst xmlns="http://schemas.openxmlformats.org/spreadsheetml/2006/main" count="761" uniqueCount="327">
  <si>
    <t>24年</t>
    <rPh sb="2" eb="3">
      <t>ネン</t>
    </rPh>
    <phoneticPr fontId="3"/>
  </si>
  <si>
    <t>23年</t>
    <rPh sb="2" eb="3">
      <t>ネン</t>
    </rPh>
    <phoneticPr fontId="6"/>
  </si>
  <si>
    <t>22年</t>
    <rPh sb="2" eb="3">
      <t>ネン</t>
    </rPh>
    <phoneticPr fontId="6"/>
  </si>
  <si>
    <t>21年</t>
    <rPh sb="2" eb="3">
      <t>ネン</t>
    </rPh>
    <phoneticPr fontId="6"/>
  </si>
  <si>
    <t>20年</t>
    <rPh sb="2" eb="3">
      <t>ネン</t>
    </rPh>
    <phoneticPr fontId="6"/>
  </si>
  <si>
    <t>19年</t>
    <rPh sb="2" eb="3">
      <t>ネン</t>
    </rPh>
    <phoneticPr fontId="6"/>
  </si>
  <si>
    <t>18年</t>
    <rPh sb="2" eb="3">
      <t>ネン</t>
    </rPh>
    <phoneticPr fontId="6"/>
  </si>
  <si>
    <t>17年</t>
    <rPh sb="2" eb="3">
      <t>ネン</t>
    </rPh>
    <phoneticPr fontId="6"/>
  </si>
  <si>
    <t>経済建設委員会</t>
    <rPh sb="0" eb="2">
      <t>ケイザイ</t>
    </rPh>
    <rPh sb="2" eb="4">
      <t>ケンセツ</t>
    </rPh>
    <rPh sb="4" eb="7">
      <t>イインカイ</t>
    </rPh>
    <phoneticPr fontId="6"/>
  </si>
  <si>
    <t>16年</t>
    <rPh sb="2" eb="3">
      <t>ネン</t>
    </rPh>
    <phoneticPr fontId="6"/>
  </si>
  <si>
    <t>開催
日数</t>
    <rPh sb="3" eb="5">
      <t>ニッスウ</t>
    </rPh>
    <phoneticPr fontId="6"/>
  </si>
  <si>
    <t>年　次</t>
    <rPh sb="0" eb="1">
      <t>ネン</t>
    </rPh>
    <rPh sb="2" eb="3">
      <t>ツギ</t>
    </rPh>
    <phoneticPr fontId="6"/>
  </si>
  <si>
    <t xml:space="preserve">      （注）現在数は各年4月1日現在。
            議員歳費＝報酬＋期末手当、年度で集計。
            平成24年議員の法定数は法改正により撤廃。</t>
    <rPh sb="7" eb="8">
      <t>チュウ</t>
    </rPh>
    <rPh sb="9" eb="11">
      <t>ゲンザイ</t>
    </rPh>
    <rPh sb="11" eb="12">
      <t>スウ</t>
    </rPh>
    <rPh sb="13" eb="15">
      <t>カクトシ</t>
    </rPh>
    <rPh sb="16" eb="17">
      <t>ガツ</t>
    </rPh>
    <rPh sb="18" eb="19">
      <t>ニチ</t>
    </rPh>
    <rPh sb="19" eb="21">
      <t>ゲンザイ</t>
    </rPh>
    <rPh sb="35" eb="37">
      <t>ギイン</t>
    </rPh>
    <rPh sb="37" eb="39">
      <t>サイヒ</t>
    </rPh>
    <rPh sb="40" eb="42">
      <t>ホウシュウ</t>
    </rPh>
    <rPh sb="43" eb="45">
      <t>キマツ</t>
    </rPh>
    <rPh sb="45" eb="47">
      <t>テアテ</t>
    </rPh>
    <rPh sb="48" eb="50">
      <t>ネンド</t>
    </rPh>
    <rPh sb="51" eb="53">
      <t>シュウケイ</t>
    </rPh>
    <phoneticPr fontId="3"/>
  </si>
  <si>
    <t>23年</t>
    <rPh sb="2" eb="3">
      <t>ネン</t>
    </rPh>
    <phoneticPr fontId="3"/>
  </si>
  <si>
    <t>現在数(人)</t>
    <rPh sb="0" eb="2">
      <t>ゲンザイ</t>
    </rPh>
    <rPh sb="2" eb="3">
      <t>カズ</t>
    </rPh>
    <phoneticPr fontId="6"/>
  </si>
  <si>
    <t>条例定数</t>
    <rPh sb="0" eb="2">
      <t>ジョウレイ</t>
    </rPh>
    <rPh sb="2" eb="4">
      <t>テイスウ</t>
    </rPh>
    <phoneticPr fontId="6"/>
  </si>
  <si>
    <t>参議院（比例代表）</t>
    <rPh sb="0" eb="3">
      <t>サンギイン</t>
    </rPh>
    <rPh sb="4" eb="6">
      <t>ヒレイ</t>
    </rPh>
    <rPh sb="6" eb="8">
      <t>ダイヒョウ</t>
    </rPh>
    <phoneticPr fontId="6"/>
  </si>
  <si>
    <t>参議院（長野県選出）</t>
    <rPh sb="0" eb="3">
      <t>サンギイン</t>
    </rPh>
    <rPh sb="4" eb="7">
      <t>ナガノケン</t>
    </rPh>
    <rPh sb="7" eb="9">
      <t>センシュツ</t>
    </rPh>
    <phoneticPr fontId="6"/>
  </si>
  <si>
    <t>衆議院（比例代表）</t>
    <rPh sb="0" eb="3">
      <t>シュウギイン</t>
    </rPh>
    <rPh sb="4" eb="6">
      <t>ヒレイ</t>
    </rPh>
    <rPh sb="6" eb="8">
      <t>ダイヒョウ</t>
    </rPh>
    <phoneticPr fontId="6"/>
  </si>
  <si>
    <t>衆議院（小選挙区）</t>
    <rPh sb="0" eb="3">
      <t>シュウギイン</t>
    </rPh>
    <rPh sb="4" eb="8">
      <t>ショウセンキョク</t>
    </rPh>
    <phoneticPr fontId="6"/>
  </si>
  <si>
    <t>小諸市農業委員</t>
    <rPh sb="0" eb="2">
      <t>コモロ</t>
    </rPh>
    <rPh sb="2" eb="3">
      <t>シ</t>
    </rPh>
    <rPh sb="3" eb="5">
      <t>ノウギョウ</t>
    </rPh>
    <rPh sb="5" eb="7">
      <t>イイン</t>
    </rPh>
    <phoneticPr fontId="3"/>
  </si>
  <si>
    <t>県議会議員</t>
    <rPh sb="0" eb="3">
      <t>ケンギカイ</t>
    </rPh>
    <rPh sb="3" eb="5">
      <t>ギイン</t>
    </rPh>
    <phoneticPr fontId="6"/>
  </si>
  <si>
    <t>市議会議員</t>
    <rPh sb="0" eb="1">
      <t>シ</t>
    </rPh>
    <rPh sb="1" eb="3">
      <t>ギカイ</t>
    </rPh>
    <rPh sb="3" eb="5">
      <t>ギイン</t>
    </rPh>
    <phoneticPr fontId="6"/>
  </si>
  <si>
    <t>長野県知事</t>
    <rPh sb="0" eb="2">
      <t>ナガノ</t>
    </rPh>
    <rPh sb="2" eb="5">
      <t>ケンチジ</t>
    </rPh>
    <phoneticPr fontId="6"/>
  </si>
  <si>
    <t>参議院（比例代表）</t>
    <rPh sb="0" eb="3">
      <t>サンギイン</t>
    </rPh>
    <rPh sb="4" eb="6">
      <t>ヒレイ</t>
    </rPh>
    <rPh sb="6" eb="8">
      <t>ダイヒョウ</t>
    </rPh>
    <phoneticPr fontId="3"/>
  </si>
  <si>
    <t>参議院（長野県選出）</t>
    <rPh sb="0" eb="3">
      <t>サンギイン</t>
    </rPh>
    <rPh sb="4" eb="7">
      <t>ナガノケン</t>
    </rPh>
    <rPh sb="7" eb="9">
      <t>センシュツ</t>
    </rPh>
    <phoneticPr fontId="3"/>
  </si>
  <si>
    <t>小諸市長</t>
    <rPh sb="0" eb="2">
      <t>コモロ</t>
    </rPh>
    <rPh sb="2" eb="3">
      <t>シ</t>
    </rPh>
    <rPh sb="3" eb="4">
      <t>チョウ</t>
    </rPh>
    <phoneticPr fontId="3"/>
  </si>
  <si>
    <t>小諸市農業委員</t>
    <rPh sb="0" eb="2">
      <t>コモロ</t>
    </rPh>
    <rPh sb="2" eb="3">
      <t>シ</t>
    </rPh>
    <rPh sb="3" eb="5">
      <t>ノウギョウ</t>
    </rPh>
    <rPh sb="5" eb="7">
      <t>イイン</t>
    </rPh>
    <phoneticPr fontId="6"/>
  </si>
  <si>
    <t>小諸市長</t>
    <rPh sb="0" eb="4">
      <t>コモロシチョウ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</si>
  <si>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</si>
  <si>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</si>
  <si>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総 数</t>
    <rPh sb="0" eb="1">
      <t>フサ</t>
    </rPh>
    <rPh sb="2" eb="3">
      <t>カズ</t>
    </rPh>
    <phoneticPr fontId="6"/>
  </si>
  <si>
    <t>男</t>
    <rPh sb="0" eb="1">
      <t>オトコ</t>
    </rPh>
    <phoneticPr fontId="3"/>
  </si>
  <si>
    <t>参議院(比例代表)</t>
    <rPh sb="0" eb="3">
      <t>サンギイン</t>
    </rPh>
    <rPh sb="4" eb="6">
      <t>ヒレイ</t>
    </rPh>
    <rPh sb="6" eb="8">
      <t>ダイヒョウ</t>
    </rPh>
    <phoneticPr fontId="3"/>
  </si>
  <si>
    <t>参議院(長野県選出)</t>
    <rPh sb="0" eb="3">
      <t>サンギイン</t>
    </rPh>
    <rPh sb="4" eb="7">
      <t>ナガノケン</t>
    </rPh>
    <rPh sb="7" eb="9">
      <t>センシュツ</t>
    </rPh>
    <phoneticPr fontId="3"/>
  </si>
  <si>
    <t>諸派無所属等</t>
    <rPh sb="0" eb="2">
      <t>ショハ</t>
    </rPh>
    <rPh sb="2" eb="5">
      <t>ムショゾク</t>
    </rPh>
    <rPh sb="5" eb="6">
      <t>トウ</t>
    </rPh>
    <phoneticPr fontId="3"/>
  </si>
  <si>
    <t>幸福実現党</t>
    <rPh sb="0" eb="2">
      <t>コウフク</t>
    </rPh>
    <rPh sb="2" eb="4">
      <t>ジツゲン</t>
    </rPh>
    <rPh sb="4" eb="5">
      <t>トウ</t>
    </rPh>
    <phoneticPr fontId="3"/>
  </si>
  <si>
    <t>日本維新の会</t>
    <rPh sb="0" eb="2">
      <t>ニホン</t>
    </rPh>
    <rPh sb="2" eb="4">
      <t>イシン</t>
    </rPh>
    <rPh sb="5" eb="6">
      <t>カイ</t>
    </rPh>
    <phoneticPr fontId="3"/>
  </si>
  <si>
    <t>緑の党</t>
    <rPh sb="0" eb="1">
      <t>ミドリ</t>
    </rPh>
    <rPh sb="2" eb="3">
      <t>トウ</t>
    </rPh>
    <phoneticPr fontId="3"/>
  </si>
  <si>
    <t>公明党</t>
    <rPh sb="0" eb="2">
      <t>コウメイ</t>
    </rPh>
    <rPh sb="2" eb="3">
      <t>トウ</t>
    </rPh>
    <phoneticPr fontId="3"/>
  </si>
  <si>
    <t>共産党</t>
    <rPh sb="0" eb="3">
      <t>キョウサントウ</t>
    </rPh>
    <phoneticPr fontId="3"/>
  </si>
  <si>
    <t>自民党</t>
    <rPh sb="0" eb="3">
      <t>ジミントウ</t>
    </rPh>
    <phoneticPr fontId="3"/>
  </si>
  <si>
    <t>みどりの風</t>
    <rPh sb="4" eb="5">
      <t>カゼ</t>
    </rPh>
    <phoneticPr fontId="3"/>
  </si>
  <si>
    <t>生活の党</t>
    <rPh sb="0" eb="2">
      <t>セイカツ</t>
    </rPh>
    <rPh sb="3" eb="4">
      <t>トウ</t>
    </rPh>
    <phoneticPr fontId="3"/>
  </si>
  <si>
    <t>社民党</t>
    <rPh sb="0" eb="3">
      <t>シャミントウ</t>
    </rPh>
    <phoneticPr fontId="3"/>
  </si>
  <si>
    <t>新党大地</t>
    <rPh sb="0" eb="2">
      <t>シントウ</t>
    </rPh>
    <rPh sb="2" eb="4">
      <t>ダイチ</t>
    </rPh>
    <phoneticPr fontId="3"/>
  </si>
  <si>
    <t>民主党</t>
    <rPh sb="0" eb="3">
      <t>ミンシュトウ</t>
    </rPh>
    <phoneticPr fontId="3"/>
  </si>
  <si>
    <t>みんなの党</t>
    <rPh sb="4" eb="5">
      <t>トウ</t>
    </rPh>
    <phoneticPr fontId="3"/>
  </si>
  <si>
    <t>衆議院(比例代表)</t>
    <rPh sb="0" eb="3">
      <t>シュウギイン</t>
    </rPh>
    <rPh sb="4" eb="6">
      <t>ヒレイ</t>
    </rPh>
    <phoneticPr fontId="3"/>
  </si>
  <si>
    <t>衆議院(小選挙区)</t>
    <rPh sb="0" eb="3">
      <t>シュウギイン</t>
    </rPh>
    <phoneticPr fontId="3"/>
  </si>
  <si>
    <t>諸派無所属等</t>
    <rPh sb="0" eb="1">
      <t>ショ</t>
    </rPh>
    <rPh sb="1" eb="2">
      <t>ハ</t>
    </rPh>
    <rPh sb="2" eb="5">
      <t>ムショゾク</t>
    </rPh>
    <rPh sb="5" eb="6">
      <t>トウ</t>
    </rPh>
    <phoneticPr fontId="6"/>
  </si>
  <si>
    <t>日本未来の党</t>
    <rPh sb="0" eb="2">
      <t>ニッポン</t>
    </rPh>
    <rPh sb="2" eb="4">
      <t>ミライ</t>
    </rPh>
    <rPh sb="5" eb="6">
      <t>トウ</t>
    </rPh>
    <phoneticPr fontId="3"/>
  </si>
  <si>
    <t>民主党</t>
    <rPh sb="0" eb="2">
      <t>ミンシュ</t>
    </rPh>
    <rPh sb="2" eb="3">
      <t>トウ</t>
    </rPh>
    <phoneticPr fontId="3"/>
  </si>
  <si>
    <t>日本維新の会</t>
    <rPh sb="0" eb="2">
      <t>ニッポン</t>
    </rPh>
    <rPh sb="2" eb="4">
      <t>イシン</t>
    </rPh>
    <rPh sb="5" eb="6">
      <t>カイ</t>
    </rPh>
    <phoneticPr fontId="6"/>
  </si>
  <si>
    <t>共産党</t>
    <rPh sb="0" eb="3">
      <t>キョウサントウ</t>
    </rPh>
    <phoneticPr fontId="6"/>
  </si>
  <si>
    <t>公明党</t>
    <rPh sb="0" eb="3">
      <t>コウメイトウ</t>
    </rPh>
    <phoneticPr fontId="3"/>
  </si>
  <si>
    <t>自民党</t>
    <rPh sb="0" eb="3">
      <t>ジミントウ</t>
    </rPh>
    <phoneticPr fontId="6"/>
  </si>
  <si>
    <t>社民党</t>
    <rPh sb="0" eb="3">
      <t>シャミントウ</t>
    </rPh>
    <phoneticPr fontId="6"/>
  </si>
  <si>
    <t>公明党</t>
    <rPh sb="0" eb="2">
      <t>コウメイ</t>
    </rPh>
    <rPh sb="2" eb="3">
      <t>トウ</t>
    </rPh>
    <phoneticPr fontId="6"/>
  </si>
  <si>
    <t>幸福党</t>
    <rPh sb="0" eb="2">
      <t>コウフク</t>
    </rPh>
    <rPh sb="2" eb="3">
      <t>トウ</t>
    </rPh>
    <phoneticPr fontId="3"/>
  </si>
  <si>
    <t>民主党</t>
    <rPh sb="0" eb="3">
      <t>ミンシュトウ</t>
    </rPh>
    <phoneticPr fontId="6"/>
  </si>
  <si>
    <t>新党日本</t>
    <rPh sb="0" eb="2">
      <t>シントウ</t>
    </rPh>
    <rPh sb="2" eb="4">
      <t>ニッポン</t>
    </rPh>
    <phoneticPr fontId="3"/>
  </si>
  <si>
    <t>国民新党</t>
    <rPh sb="0" eb="2">
      <t>コクミン</t>
    </rPh>
    <rPh sb="2" eb="4">
      <t>シントウ</t>
    </rPh>
    <phoneticPr fontId="3"/>
  </si>
  <si>
    <t>９条ﾈｯﾄ</t>
    <rPh sb="1" eb="2">
      <t>ジョウ</t>
    </rPh>
    <phoneticPr fontId="3"/>
  </si>
  <si>
    <t>維新政党</t>
    <rPh sb="0" eb="2">
      <t>イシン</t>
    </rPh>
    <rPh sb="2" eb="4">
      <t>セイトウ</t>
    </rPh>
    <phoneticPr fontId="3"/>
  </si>
  <si>
    <t>公明党</t>
    <rPh sb="0" eb="3">
      <t>コウメイトウ</t>
    </rPh>
    <phoneticPr fontId="6"/>
  </si>
  <si>
    <t>国民新党</t>
    <rPh sb="0" eb="2">
      <t>コクミン</t>
    </rPh>
    <rPh sb="2" eb="4">
      <t>シントウ</t>
    </rPh>
    <phoneticPr fontId="6"/>
  </si>
  <si>
    <t>社民党</t>
    <rPh sb="0" eb="2">
      <t>シャミン</t>
    </rPh>
    <rPh sb="2" eb="3">
      <t>トウ</t>
    </rPh>
    <phoneticPr fontId="6"/>
  </si>
  <si>
    <t>小諸市長</t>
  </si>
  <si>
    <t>県議会議員</t>
  </si>
  <si>
    <t>二院ｸﾗﾌﾞ</t>
    <rPh sb="0" eb="1">
      <t>ニ</t>
    </rPh>
    <rPh sb="1" eb="2">
      <t>イン</t>
    </rPh>
    <phoneticPr fontId="6"/>
  </si>
  <si>
    <t>自由党</t>
    <rPh sb="0" eb="3">
      <t>ジユウトウ</t>
    </rPh>
    <phoneticPr fontId="6"/>
  </si>
  <si>
    <t>資料：税　務　課</t>
    <rPh sb="3" eb="4">
      <t>ゼイ</t>
    </rPh>
    <rPh sb="5" eb="6">
      <t>ツトム</t>
    </rPh>
    <rPh sb="7" eb="8">
      <t>カ</t>
    </rPh>
    <phoneticPr fontId="3"/>
  </si>
  <si>
    <t>24年度</t>
    <rPh sb="2" eb="4">
      <t>ネンド</t>
    </rPh>
    <phoneticPr fontId="3"/>
  </si>
  <si>
    <t>23年度</t>
    <rPh sb="2" eb="4">
      <t>ネンド</t>
    </rPh>
    <phoneticPr fontId="3"/>
  </si>
  <si>
    <t>22年度</t>
    <rPh sb="2" eb="4">
      <t>ネンド</t>
    </rPh>
    <phoneticPr fontId="6"/>
  </si>
  <si>
    <t>21年度</t>
    <rPh sb="2" eb="4">
      <t>ネンド</t>
    </rPh>
    <phoneticPr fontId="6"/>
  </si>
  <si>
    <t>20年度</t>
    <rPh sb="2" eb="4">
      <t>ネンド</t>
    </rPh>
    <phoneticPr fontId="6"/>
  </si>
  <si>
    <t>19年度</t>
    <rPh sb="2" eb="4">
      <t>ネンド</t>
    </rPh>
    <phoneticPr fontId="6"/>
  </si>
  <si>
    <t>18年度</t>
    <rPh sb="2" eb="4">
      <t>ネンド</t>
    </rPh>
    <phoneticPr fontId="6"/>
  </si>
  <si>
    <t>入湯税・都市計画税</t>
    <rPh sb="0" eb="2">
      <t>ニュウトウ</t>
    </rPh>
    <rPh sb="2" eb="3">
      <t>ゼイ</t>
    </rPh>
    <rPh sb="4" eb="6">
      <t>トシ</t>
    </rPh>
    <rPh sb="6" eb="8">
      <t>ケイカク</t>
    </rPh>
    <rPh sb="8" eb="9">
      <t>ゼイ</t>
    </rPh>
    <phoneticPr fontId="6"/>
  </si>
  <si>
    <t>23年度</t>
    <rPh sb="2" eb="4">
      <t>ネンド</t>
    </rPh>
    <phoneticPr fontId="6"/>
  </si>
  <si>
    <t>調  定  額</t>
    <phoneticPr fontId="6"/>
  </si>
  <si>
    <t>軽自・たばこ税</t>
    <rPh sb="0" eb="1">
      <t>ケイ</t>
    </rPh>
    <rPh sb="1" eb="2">
      <t>ジ</t>
    </rPh>
    <rPh sb="6" eb="7">
      <t>ゼイ</t>
    </rPh>
    <phoneticPr fontId="6"/>
  </si>
  <si>
    <t xml:space="preserve">23年度 </t>
    <rPh sb="2" eb="4">
      <t>ネンド</t>
    </rPh>
    <phoneticPr fontId="3"/>
  </si>
  <si>
    <t>(単位：千円)</t>
    <rPh sb="1" eb="3">
      <t>タンイ</t>
    </rPh>
    <rPh sb="4" eb="6">
      <t>センエン</t>
    </rPh>
    <phoneticPr fontId="3"/>
  </si>
  <si>
    <t>資料：財 政 課</t>
  </si>
  <si>
    <t>諸支出金</t>
    <rPh sb="0" eb="1">
      <t>ショ</t>
    </rPh>
    <rPh sb="1" eb="4">
      <t>シシュツキン</t>
    </rPh>
    <phoneticPr fontId="6"/>
  </si>
  <si>
    <t>公債費</t>
    <rPh sb="0" eb="2">
      <t>コウサイ</t>
    </rPh>
    <rPh sb="2" eb="3">
      <t>ヒ</t>
    </rPh>
    <phoneticPr fontId="6"/>
  </si>
  <si>
    <t>災害復旧費</t>
    <rPh sb="0" eb="2">
      <t>サイガイ</t>
    </rPh>
    <rPh sb="2" eb="4">
      <t>フッキュウ</t>
    </rPh>
    <rPh sb="4" eb="5">
      <t>ヒ</t>
    </rPh>
    <phoneticPr fontId="6"/>
  </si>
  <si>
    <t>教育費</t>
    <rPh sb="0" eb="3">
      <t>キョウイクヒ</t>
    </rPh>
    <phoneticPr fontId="6"/>
  </si>
  <si>
    <t>消防費</t>
    <rPh sb="0" eb="2">
      <t>ショウボウ</t>
    </rPh>
    <rPh sb="2" eb="3">
      <t>ヒ</t>
    </rPh>
    <phoneticPr fontId="6"/>
  </si>
  <si>
    <t>土木費</t>
    <rPh sb="0" eb="2">
      <t>ドボク</t>
    </rPh>
    <rPh sb="2" eb="3">
      <t>ヒ</t>
    </rPh>
    <phoneticPr fontId="6"/>
  </si>
  <si>
    <t>商工費</t>
    <rPh sb="0" eb="2">
      <t>ショウコウ</t>
    </rPh>
    <rPh sb="2" eb="3">
      <t>ヒ</t>
    </rPh>
    <phoneticPr fontId="6"/>
  </si>
  <si>
    <t>農林水産業費</t>
    <rPh sb="0" eb="2">
      <t>ノウリン</t>
    </rPh>
    <rPh sb="2" eb="5">
      <t>スイサンギョウ</t>
    </rPh>
    <rPh sb="5" eb="6">
      <t>ヒ</t>
    </rPh>
    <phoneticPr fontId="6"/>
  </si>
  <si>
    <t>労働費</t>
    <rPh sb="0" eb="3">
      <t>ロウドウヒ</t>
    </rPh>
    <phoneticPr fontId="6"/>
  </si>
  <si>
    <t>衛生費</t>
    <rPh sb="0" eb="3">
      <t>エイセイヒ</t>
    </rPh>
    <phoneticPr fontId="6"/>
  </si>
  <si>
    <t>民生費</t>
    <rPh sb="0" eb="2">
      <t>ミンセイ</t>
    </rPh>
    <rPh sb="2" eb="3">
      <t>ヒ</t>
    </rPh>
    <phoneticPr fontId="6"/>
  </si>
  <si>
    <t>総務費</t>
    <rPh sb="0" eb="3">
      <t>ソウムヒ</t>
    </rPh>
    <phoneticPr fontId="6"/>
  </si>
  <si>
    <t>議会費</t>
    <rPh sb="0" eb="2">
      <t>ギカイ</t>
    </rPh>
    <rPh sb="2" eb="3">
      <t>ヒ</t>
    </rPh>
    <phoneticPr fontId="6"/>
  </si>
  <si>
    <t>歳出総額</t>
    <rPh sb="0" eb="2">
      <t>サイシュツ</t>
    </rPh>
    <rPh sb="2" eb="4">
      <t>ソウガク</t>
    </rPh>
    <phoneticPr fontId="6"/>
  </si>
  <si>
    <t>市債</t>
    <rPh sb="0" eb="2">
      <t>シサイ</t>
    </rPh>
    <phoneticPr fontId="6"/>
  </si>
  <si>
    <t>諸収入</t>
    <rPh sb="0" eb="1">
      <t>ショ</t>
    </rPh>
    <rPh sb="1" eb="3">
      <t>シュウニュウ</t>
    </rPh>
    <phoneticPr fontId="6"/>
  </si>
  <si>
    <t>繰越金</t>
    <rPh sb="0" eb="2">
      <t>クリコシ</t>
    </rPh>
    <rPh sb="2" eb="3">
      <t>キン</t>
    </rPh>
    <phoneticPr fontId="6"/>
  </si>
  <si>
    <t>繰入金</t>
    <rPh sb="0" eb="2">
      <t>クリイレ</t>
    </rPh>
    <rPh sb="2" eb="3">
      <t>キン</t>
    </rPh>
    <phoneticPr fontId="6"/>
  </si>
  <si>
    <t>寄付金</t>
    <rPh sb="0" eb="3">
      <t>キフキン</t>
    </rPh>
    <phoneticPr fontId="6"/>
  </si>
  <si>
    <t>財産収入</t>
    <rPh sb="0" eb="2">
      <t>ザイサン</t>
    </rPh>
    <rPh sb="2" eb="4">
      <t>シュウニュウ</t>
    </rPh>
    <phoneticPr fontId="6"/>
  </si>
  <si>
    <t>県支出金</t>
    <rPh sb="0" eb="1">
      <t>ケン</t>
    </rPh>
    <rPh sb="1" eb="4">
      <t>シシュツキン</t>
    </rPh>
    <phoneticPr fontId="6"/>
  </si>
  <si>
    <t>国庫支出金</t>
    <rPh sb="0" eb="2">
      <t>コッコ</t>
    </rPh>
    <rPh sb="2" eb="4">
      <t>シシュツ</t>
    </rPh>
    <rPh sb="4" eb="5">
      <t>キン</t>
    </rPh>
    <phoneticPr fontId="6"/>
  </si>
  <si>
    <t>使用料及び手数料</t>
    <rPh sb="0" eb="3">
      <t>シヨウリョウ</t>
    </rPh>
    <rPh sb="3" eb="4">
      <t>オヨ</t>
    </rPh>
    <rPh sb="5" eb="8">
      <t>テスウリョウ</t>
    </rPh>
    <phoneticPr fontId="6"/>
  </si>
  <si>
    <t>分担金及び負担金</t>
    <rPh sb="0" eb="3">
      <t>ブンタンキン</t>
    </rPh>
    <rPh sb="3" eb="4">
      <t>オヨ</t>
    </rPh>
    <rPh sb="5" eb="8">
      <t>フタンキン</t>
    </rPh>
    <phoneticPr fontId="6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</si>
  <si>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6"/>
  </si>
  <si>
    <t>地方交付税</t>
    <rPh sb="0" eb="1">
      <t>チ</t>
    </rPh>
    <rPh sb="1" eb="2">
      <t>カタ</t>
    </rPh>
    <rPh sb="2" eb="5">
      <t>コウフゼイ</t>
    </rPh>
    <phoneticPr fontId="6"/>
  </si>
  <si>
    <t>地方特例交付金</t>
    <rPh sb="0" eb="2">
      <t>チホウ</t>
    </rPh>
    <rPh sb="2" eb="4">
      <t>トクレイ</t>
    </rPh>
    <rPh sb="4" eb="7">
      <t>コウフキン</t>
    </rPh>
    <phoneticPr fontId="6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</si>
  <si>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6"/>
  </si>
  <si>
    <t>-</t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</si>
  <si>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6"/>
  </si>
  <si>
    <t>地方消費税交付金</t>
    <rPh sb="0" eb="2">
      <t>チホウ</t>
    </rPh>
    <rPh sb="2" eb="5">
      <t>ショウヒゼイ</t>
    </rPh>
    <rPh sb="5" eb="8">
      <t>コウフキン</t>
    </rPh>
    <phoneticPr fontId="6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</si>
  <si>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</si>
  <si>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</si>
  <si>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6"/>
  </si>
  <si>
    <t>地方譲与税</t>
    <rPh sb="0" eb="2">
      <t>チホウ</t>
    </rPh>
    <rPh sb="2" eb="4">
      <t>ジョウヨ</t>
    </rPh>
    <rPh sb="4" eb="5">
      <t>ゼイ</t>
    </rPh>
    <phoneticPr fontId="6"/>
  </si>
  <si>
    <t>市税</t>
    <rPh sb="0" eb="2">
      <t>シゼイ</t>
    </rPh>
    <phoneticPr fontId="6"/>
  </si>
  <si>
    <t>歳入総額</t>
    <rPh sb="0" eb="2">
      <t>サイニュウ</t>
    </rPh>
    <rPh sb="2" eb="4">
      <t>ソウガク</t>
    </rPh>
    <phoneticPr fontId="6"/>
  </si>
  <si>
    <t>構成比
（％）</t>
    <rPh sb="0" eb="3">
      <t>コウセイヒ</t>
    </rPh>
    <phoneticPr fontId="3"/>
  </si>
  <si>
    <t>乗瀬地区市有地管理事業</t>
    <rPh sb="0" eb="2">
      <t>ノリセ</t>
    </rPh>
    <rPh sb="2" eb="4">
      <t>チク</t>
    </rPh>
    <rPh sb="4" eb="6">
      <t>シユウ</t>
    </rPh>
    <rPh sb="6" eb="7">
      <t>チ</t>
    </rPh>
    <rPh sb="7" eb="9">
      <t>カンリ</t>
    </rPh>
    <rPh sb="9" eb="11">
      <t>ジギョウ</t>
    </rPh>
    <phoneticPr fontId="6"/>
  </si>
  <si>
    <t>小諸市滋野財産区</t>
    <rPh sb="0" eb="2">
      <t>コモロ</t>
    </rPh>
    <rPh sb="2" eb="3">
      <t>シ</t>
    </rPh>
    <rPh sb="3" eb="5">
      <t>シゲノ</t>
    </rPh>
    <rPh sb="5" eb="7">
      <t>ザイサン</t>
    </rPh>
    <rPh sb="7" eb="8">
      <t>ク</t>
    </rPh>
    <phoneticPr fontId="6"/>
  </si>
  <si>
    <t>古牧財産区</t>
    <rPh sb="0" eb="1">
      <t>フル</t>
    </rPh>
    <rPh sb="1" eb="2">
      <t>マキ</t>
    </rPh>
    <rPh sb="2" eb="4">
      <t>ザイサン</t>
    </rPh>
    <rPh sb="4" eb="5">
      <t>ク</t>
    </rPh>
    <phoneticPr fontId="6"/>
  </si>
  <si>
    <t>御牧ヶ原財産区</t>
    <rPh sb="0" eb="4">
      <t>ミマキガハラ</t>
    </rPh>
    <rPh sb="4" eb="6">
      <t>ザイサン</t>
    </rPh>
    <rPh sb="6" eb="7">
      <t>ク</t>
    </rPh>
    <phoneticPr fontId="6"/>
  </si>
  <si>
    <t>高峰財産区</t>
    <rPh sb="0" eb="2">
      <t>タカミネ</t>
    </rPh>
    <rPh sb="2" eb="4">
      <t>ザイサン</t>
    </rPh>
    <rPh sb="4" eb="5">
      <t>ク</t>
    </rPh>
    <phoneticPr fontId="6"/>
  </si>
  <si>
    <t>小諸公園事業</t>
    <rPh sb="0" eb="2">
      <t>コモロ</t>
    </rPh>
    <rPh sb="2" eb="4">
      <t>コウエン</t>
    </rPh>
    <rPh sb="4" eb="6">
      <t>ジギョウ</t>
    </rPh>
    <phoneticPr fontId="6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</si>
  <si>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6"/>
  </si>
  <si>
    <t>公共下水道事業</t>
    <rPh sb="0" eb="2">
      <t>コウキョウ</t>
    </rPh>
    <rPh sb="2" eb="5">
      <t>ゲスイドウ</t>
    </rPh>
    <rPh sb="5" eb="7">
      <t>ジギョウ</t>
    </rPh>
    <phoneticPr fontId="6"/>
  </si>
  <si>
    <t>住宅新築資金等貸付事業</t>
    <rPh sb="0" eb="2">
      <t>ジュウタク</t>
    </rPh>
    <rPh sb="2" eb="4">
      <t>シンチク</t>
    </rPh>
    <rPh sb="4" eb="6">
      <t>シキン</t>
    </rPh>
    <rPh sb="6" eb="7">
      <t>トウ</t>
    </rPh>
    <rPh sb="7" eb="9">
      <t>カシツケ</t>
    </rPh>
    <rPh sb="9" eb="11">
      <t>ジギョウ</t>
    </rPh>
    <phoneticPr fontId="6"/>
  </si>
  <si>
    <t>小諸市奨学資金</t>
    <rPh sb="0" eb="2">
      <t>コモロ</t>
    </rPh>
    <rPh sb="2" eb="3">
      <t>シ</t>
    </rPh>
    <rPh sb="3" eb="5">
      <t>ショウガク</t>
    </rPh>
    <rPh sb="5" eb="7">
      <t>シキン</t>
    </rPh>
    <phoneticPr fontId="6"/>
  </si>
  <si>
    <t>介護保険事業</t>
    <rPh sb="0" eb="2">
      <t>カイゴ</t>
    </rPh>
    <rPh sb="2" eb="4">
      <t>ホケン</t>
    </rPh>
    <rPh sb="4" eb="6">
      <t>ジギョウ</t>
    </rPh>
    <phoneticPr fontId="6"/>
  </si>
  <si>
    <t>老人保健</t>
    <rPh sb="0" eb="2">
      <t>ロウジン</t>
    </rPh>
    <rPh sb="2" eb="4">
      <t>ホケン</t>
    </rPh>
    <phoneticPr fontId="6"/>
  </si>
  <si>
    <t>小諸市後期高齢者医療</t>
    <rPh sb="0" eb="2">
      <t>コモロ</t>
    </rPh>
    <rPh sb="2" eb="3">
      <t>シ</t>
    </rPh>
    <rPh sb="3" eb="5">
      <t>コウキ</t>
    </rPh>
    <rPh sb="5" eb="7">
      <t>コウレイ</t>
    </rPh>
    <rPh sb="7" eb="8">
      <t>シャ</t>
    </rPh>
    <rPh sb="8" eb="10">
      <t>イリョウ</t>
    </rPh>
    <phoneticPr fontId="3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</si>
  <si>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6"/>
  </si>
  <si>
    <t>地域振興整備事業</t>
    <rPh sb="0" eb="2">
      <t>チイキ</t>
    </rPh>
    <rPh sb="2" eb="4">
      <t>シンコウ</t>
    </rPh>
    <rPh sb="4" eb="6">
      <t>セイビ</t>
    </rPh>
    <rPh sb="6" eb="8">
      <t>ジギョウ</t>
    </rPh>
    <phoneticPr fontId="6"/>
  </si>
  <si>
    <t>小諸市等公平委員会</t>
    <rPh sb="0" eb="2">
      <t>コモロ</t>
    </rPh>
    <rPh sb="2" eb="3">
      <t>シ</t>
    </rPh>
    <rPh sb="3" eb="4">
      <t>トウ</t>
    </rPh>
    <rPh sb="4" eb="6">
      <t>コウヘイ</t>
    </rPh>
    <rPh sb="6" eb="9">
      <t>イインカイ</t>
    </rPh>
    <phoneticPr fontId="6"/>
  </si>
  <si>
    <t>小諸市後期高齢者医療</t>
    <rPh sb="0" eb="2">
      <t>コモロ</t>
    </rPh>
    <rPh sb="2" eb="3">
      <t>シ</t>
    </rPh>
    <rPh sb="3" eb="5">
      <t>コウキ</t>
    </rPh>
    <rPh sb="5" eb="8">
      <t>コウレイシャ</t>
    </rPh>
    <rPh sb="8" eb="10">
      <t>イリョウ</t>
    </rPh>
    <phoneticPr fontId="3"/>
  </si>
  <si>
    <t>歳入・歳出</t>
    <rPh sb="0" eb="2">
      <t>サイニュウ</t>
    </rPh>
    <rPh sb="3" eb="5">
      <t>サイシュツ</t>
    </rPh>
    <phoneticPr fontId="6"/>
  </si>
  <si>
    <t>25年度</t>
    <rPh sb="2" eb="4">
      <t>ネンド</t>
    </rPh>
    <phoneticPr fontId="3"/>
  </si>
  <si>
    <t>1(兼務)</t>
    <rPh sb="2" eb="4">
      <t>ケンム</t>
    </rPh>
    <phoneticPr fontId="3"/>
  </si>
  <si>
    <t>24年度</t>
    <rPh sb="2" eb="4">
      <t>ネンド</t>
    </rPh>
    <phoneticPr fontId="6"/>
  </si>
  <si>
    <t>水道企業会計</t>
    <rPh sb="0" eb="2">
      <t>スイドウ</t>
    </rPh>
    <rPh sb="2" eb="4">
      <t>キギョウ</t>
    </rPh>
    <rPh sb="4" eb="6">
      <t>カイケイ</t>
    </rPh>
    <phoneticPr fontId="6"/>
  </si>
  <si>
    <t>(各年度4月1日現在 単位：人)</t>
    <rPh sb="3" eb="4">
      <t>ド</t>
    </rPh>
    <phoneticPr fontId="6"/>
  </si>
  <si>
    <t>山　林</t>
    <rPh sb="0" eb="1">
      <t>ヤマ</t>
    </rPh>
    <rPh sb="2" eb="3">
      <t>ハヤシ</t>
    </rPh>
    <phoneticPr fontId="3"/>
  </si>
  <si>
    <t>表　　名</t>
    <rPh sb="0" eb="1">
      <t>ヒョウ</t>
    </rPh>
    <rPh sb="3" eb="4">
      <t>メイ</t>
    </rPh>
    <phoneticPr fontId="3"/>
  </si>
  <si>
    <t>リンク</t>
    <phoneticPr fontId="3"/>
  </si>
  <si>
    <t>表示</t>
    <rPh sb="0" eb="2">
      <t>ヒョウジ</t>
    </rPh>
    <phoneticPr fontId="3"/>
  </si>
  <si>
    <t>戻る</t>
    <rPh sb="0" eb="1">
      <t>モド</t>
    </rPh>
    <phoneticPr fontId="3"/>
  </si>
  <si>
    <t>議　　員　　数</t>
    <phoneticPr fontId="6"/>
  </si>
  <si>
    <r>
      <t xml:space="preserve">議員歳費総額
</t>
    </r>
    <r>
      <rPr>
        <b/>
        <sz val="10.5"/>
        <rFont val="ＤＦＰ平成明朝体W3-PSM"/>
        <family val="3"/>
        <charset val="128"/>
      </rPr>
      <t>(千円)</t>
    </r>
    <phoneticPr fontId="6"/>
  </si>
  <si>
    <t>法定数</t>
    <phoneticPr fontId="6"/>
  </si>
  <si>
    <t>25年</t>
    <rPh sb="2" eb="3">
      <t>ネン</t>
    </rPh>
    <phoneticPr fontId="3"/>
  </si>
  <si>
    <t>福祉環境委員会</t>
    <phoneticPr fontId="6"/>
  </si>
  <si>
    <t>執行年月日</t>
    <phoneticPr fontId="6"/>
  </si>
  <si>
    <t>総 数</t>
    <phoneticPr fontId="6"/>
  </si>
  <si>
    <t>長野県知事</t>
    <rPh sb="0" eb="2">
      <t>ナガノ</t>
    </rPh>
    <rPh sb="2" eb="5">
      <t>ケンチジ</t>
    </rPh>
    <phoneticPr fontId="3"/>
  </si>
  <si>
    <t>市議会議員</t>
    <rPh sb="0" eb="1">
      <t>シ</t>
    </rPh>
    <rPh sb="1" eb="3">
      <t>ギカイ</t>
    </rPh>
    <rPh sb="3" eb="5">
      <t>ギイン</t>
    </rPh>
    <phoneticPr fontId="3"/>
  </si>
  <si>
    <t>衆議院（小選挙区）</t>
    <rPh sb="0" eb="3">
      <t>シュウギイン</t>
    </rPh>
    <rPh sb="4" eb="8">
      <t>ショウセンキョク</t>
    </rPh>
    <phoneticPr fontId="3"/>
  </si>
  <si>
    <t>衆議院（比例代表）</t>
    <rPh sb="0" eb="3">
      <t>シュウギイン</t>
    </rPh>
    <rPh sb="4" eb="6">
      <t>ヒレイ</t>
    </rPh>
    <rPh sb="6" eb="8">
      <t>ダイヒョウ</t>
    </rPh>
    <phoneticPr fontId="3"/>
  </si>
  <si>
    <t>小諸市農業委員</t>
    <rPh sb="0" eb="3">
      <t>コモロシ</t>
    </rPh>
    <rPh sb="3" eb="5">
      <t>ノウギョウ</t>
    </rPh>
    <rPh sb="5" eb="7">
      <t>イイン</t>
    </rPh>
    <phoneticPr fontId="3"/>
  </si>
  <si>
    <t>日本共産党</t>
    <rPh sb="0" eb="2">
      <t>ニホン</t>
    </rPh>
    <rPh sb="2" eb="5">
      <t>キョウサントウ</t>
    </rPh>
    <phoneticPr fontId="3"/>
  </si>
  <si>
    <t>社会民主党</t>
    <rPh sb="0" eb="2">
      <t>シャカイ</t>
    </rPh>
    <rPh sb="2" eb="5">
      <t>ミンシュトウ</t>
    </rPh>
    <phoneticPr fontId="3"/>
  </si>
  <si>
    <t>自由民主党</t>
    <rPh sb="0" eb="2">
      <t>ジユウ</t>
    </rPh>
    <rPh sb="2" eb="5">
      <t>ミンシュトウ</t>
    </rPh>
    <phoneticPr fontId="3"/>
  </si>
  <si>
    <t>維新の党</t>
    <rPh sb="0" eb="2">
      <t>イシン</t>
    </rPh>
    <rPh sb="3" eb="4">
      <t>トウ</t>
    </rPh>
    <phoneticPr fontId="3"/>
  </si>
  <si>
    <t>次世代の党</t>
    <rPh sb="0" eb="3">
      <t>ジセダイ</t>
    </rPh>
    <rPh sb="4" eb="5">
      <t>トウ</t>
    </rPh>
    <phoneticPr fontId="3"/>
  </si>
  <si>
    <t>収  入  率(％)</t>
    <phoneticPr fontId="6"/>
  </si>
  <si>
    <t>収  入  額</t>
    <phoneticPr fontId="6"/>
  </si>
  <si>
    <t>24年度
決算額</t>
    <rPh sb="2" eb="4">
      <t>ネンド</t>
    </rPh>
    <rPh sb="5" eb="7">
      <t>ケッサン</t>
    </rPh>
    <rPh sb="7" eb="8">
      <t>ガク</t>
    </rPh>
    <phoneticPr fontId="3"/>
  </si>
  <si>
    <t>平成24年度</t>
    <rPh sb="0" eb="2">
      <t>ヘイセイ</t>
    </rPh>
    <rPh sb="4" eb="6">
      <t>ネンド</t>
    </rPh>
    <phoneticPr fontId="3"/>
  </si>
  <si>
    <t>‐</t>
  </si>
  <si>
    <t>年　度</t>
    <phoneticPr fontId="6"/>
  </si>
  <si>
    <t>26年度</t>
    <rPh sb="2" eb="4">
      <t>ネンド</t>
    </rPh>
    <phoneticPr fontId="3"/>
  </si>
  <si>
    <t>1(兼務)</t>
    <phoneticPr fontId="3"/>
  </si>
  <si>
    <t>議決件数
(件)</t>
    <rPh sb="0" eb="2">
      <t>ギケツ</t>
    </rPh>
    <rPh sb="2" eb="4">
      <t>ケンスウ</t>
    </rPh>
    <phoneticPr fontId="6"/>
  </si>
  <si>
    <t>26年</t>
    <rPh sb="2" eb="3">
      <t>ネン</t>
    </rPh>
    <phoneticPr fontId="3"/>
  </si>
  <si>
    <t>常　　　任　　　委　　　員　　　会</t>
    <phoneticPr fontId="6"/>
  </si>
  <si>
    <t>開催
日数</t>
    <phoneticPr fontId="6"/>
  </si>
  <si>
    <t>　</t>
    <phoneticPr fontId="3"/>
  </si>
  <si>
    <t>当日有権者数 (人)</t>
    <phoneticPr fontId="6"/>
  </si>
  <si>
    <t>男</t>
    <phoneticPr fontId="6"/>
  </si>
  <si>
    <t>15. 4.13</t>
    <phoneticPr fontId="3"/>
  </si>
  <si>
    <t>-</t>
    <phoneticPr fontId="6"/>
  </si>
  <si>
    <t>小諸市長</t>
    <rPh sb="0" eb="2">
      <t>コモロ</t>
    </rPh>
    <rPh sb="2" eb="4">
      <t>シチョウ</t>
    </rPh>
    <phoneticPr fontId="3"/>
  </si>
  <si>
    <t>24. 4.15</t>
    <phoneticPr fontId="3"/>
  </si>
  <si>
    <t>24.12.16</t>
    <phoneticPr fontId="3"/>
  </si>
  <si>
    <t>26. 6.29</t>
    <phoneticPr fontId="3"/>
  </si>
  <si>
    <t>26.12.14</t>
    <phoneticPr fontId="3"/>
  </si>
  <si>
    <t>(単位：票)</t>
    <phoneticPr fontId="6"/>
  </si>
  <si>
    <t>選  挙  名</t>
    <phoneticPr fontId="6"/>
  </si>
  <si>
    <t>無効</t>
    <phoneticPr fontId="6"/>
  </si>
  <si>
    <t>参議院(比例代表)</t>
    <phoneticPr fontId="3"/>
  </si>
  <si>
    <t>26. 8.10</t>
    <phoneticPr fontId="3"/>
  </si>
  <si>
    <t>総　額（国民健康保険税を除く）</t>
    <phoneticPr fontId="6"/>
  </si>
  <si>
    <t>市　　　民　　　税</t>
    <phoneticPr fontId="6"/>
  </si>
  <si>
    <t>固　定　資　産　税</t>
    <phoneticPr fontId="6"/>
  </si>
  <si>
    <t xml:space="preserve"> </t>
    <phoneticPr fontId="3"/>
  </si>
  <si>
    <t>(単位：千円)</t>
    <phoneticPr fontId="6"/>
  </si>
  <si>
    <t>科　　　目</t>
    <phoneticPr fontId="6"/>
  </si>
  <si>
    <t>23年度
決算額</t>
    <phoneticPr fontId="3"/>
  </si>
  <si>
    <t>25年度
決算額</t>
    <rPh sb="2" eb="4">
      <t>ネンド</t>
    </rPh>
    <rPh sb="5" eb="7">
      <t>ケッサン</t>
    </rPh>
    <rPh sb="7" eb="8">
      <t>ガク</t>
    </rPh>
    <phoneticPr fontId="3"/>
  </si>
  <si>
    <t>決算額</t>
    <phoneticPr fontId="6"/>
  </si>
  <si>
    <t>平成25年度</t>
    <rPh sb="0" eb="2">
      <t>ヘイセイ</t>
    </rPh>
    <rPh sb="4" eb="6">
      <t>ネンド</t>
    </rPh>
    <phoneticPr fontId="3"/>
  </si>
  <si>
    <t>普　通　財　産</t>
    <phoneticPr fontId="6"/>
  </si>
  <si>
    <t>選　管
事務局</t>
    <phoneticPr fontId="6"/>
  </si>
  <si>
    <t>教　委
事務局</t>
    <phoneticPr fontId="6"/>
  </si>
  <si>
    <t>27年度</t>
    <rPh sb="2" eb="4">
      <t>ネンド</t>
    </rPh>
    <phoneticPr fontId="3"/>
  </si>
  <si>
    <t>資料：総 務 課</t>
    <phoneticPr fontId="6"/>
  </si>
  <si>
    <t>124　市議会本会議の開会及び提案件数等の状況</t>
    <phoneticPr fontId="3"/>
  </si>
  <si>
    <t>125　市議会委員会の状況</t>
    <phoneticPr fontId="3"/>
  </si>
  <si>
    <t>126　主要選挙の投票状況</t>
    <phoneticPr fontId="3"/>
  </si>
  <si>
    <t>127　政党別得票状況</t>
    <phoneticPr fontId="3"/>
  </si>
  <si>
    <t>128　市税の収入状況</t>
    <phoneticPr fontId="3"/>
  </si>
  <si>
    <t>129　一般会計歳入歳出決算状況</t>
    <phoneticPr fontId="3"/>
  </si>
  <si>
    <t>130　特別会計歳入歳出決算状況</t>
    <phoneticPr fontId="3"/>
  </si>
  <si>
    <t>131　市有財産の状況</t>
    <phoneticPr fontId="3"/>
  </si>
  <si>
    <t>132　市の職員数</t>
    <phoneticPr fontId="3"/>
  </si>
  <si>
    <t>124　市議会本会議の開会及び提案件数等の状況</t>
    <phoneticPr fontId="6"/>
  </si>
  <si>
    <t>議会招集回数
(定例・臨時)
(回)</t>
    <phoneticPr fontId="6"/>
  </si>
  <si>
    <t>27年</t>
    <rPh sb="2" eb="3">
      <t>ネン</t>
    </rPh>
    <phoneticPr fontId="3"/>
  </si>
  <si>
    <t>資料：議会事務局</t>
    <phoneticPr fontId="6"/>
  </si>
  <si>
    <t>125　市議会委員会の状況</t>
    <phoneticPr fontId="6"/>
  </si>
  <si>
    <t>特別委員会</t>
    <phoneticPr fontId="6"/>
  </si>
  <si>
    <t>委員数（人）</t>
    <rPh sb="4" eb="5">
      <t>ニン</t>
    </rPh>
    <phoneticPr fontId="6"/>
  </si>
  <si>
    <t>委員
会数</t>
    <phoneticPr fontId="6"/>
  </si>
  <si>
    <t>総務文教委員会</t>
    <phoneticPr fontId="6"/>
  </si>
  <si>
    <t>経済委員会</t>
    <phoneticPr fontId="6"/>
  </si>
  <si>
    <t>126　主要選挙の投票状況</t>
    <phoneticPr fontId="6"/>
  </si>
  <si>
    <t>選　挙　名</t>
    <phoneticPr fontId="6"/>
  </si>
  <si>
    <t>投 票 者 数 (人)</t>
    <phoneticPr fontId="6"/>
  </si>
  <si>
    <t>投 票 率 (％)</t>
    <phoneticPr fontId="6"/>
  </si>
  <si>
    <t>15. 4.13</t>
    <phoneticPr fontId="6"/>
  </si>
  <si>
    <t>15.11. 9</t>
    <phoneticPr fontId="6"/>
  </si>
  <si>
    <t>16. 4.11</t>
    <phoneticPr fontId="6"/>
  </si>
  <si>
    <t>16. 7.11</t>
    <phoneticPr fontId="6"/>
  </si>
  <si>
    <t>17. 7.10</t>
    <phoneticPr fontId="6"/>
  </si>
  <si>
    <t>17. 9.11</t>
    <phoneticPr fontId="6"/>
  </si>
  <si>
    <t>18. 8. 6</t>
    <phoneticPr fontId="6"/>
  </si>
  <si>
    <t>19. 7.29</t>
    <phoneticPr fontId="3"/>
  </si>
  <si>
    <t>20. 4.13</t>
    <phoneticPr fontId="3"/>
  </si>
  <si>
    <t>20. 7. 6</t>
    <phoneticPr fontId="3"/>
  </si>
  <si>
    <t>22. 7.11</t>
    <phoneticPr fontId="3"/>
  </si>
  <si>
    <t>22. 8. 8</t>
    <phoneticPr fontId="3"/>
  </si>
  <si>
    <t>23. 4.10</t>
    <phoneticPr fontId="3"/>
  </si>
  <si>
    <t>23. 7. 3</t>
    <phoneticPr fontId="3"/>
  </si>
  <si>
    <t>25. 7.21</t>
    <phoneticPr fontId="3"/>
  </si>
  <si>
    <t>27．4.12</t>
  </si>
  <si>
    <t>28．4.10</t>
    <phoneticPr fontId="3"/>
  </si>
  <si>
    <t>28．7.10</t>
    <phoneticPr fontId="3"/>
  </si>
  <si>
    <t>127　政党別得票状況</t>
    <phoneticPr fontId="6"/>
  </si>
  <si>
    <t>政　党　別　得　票　状　況</t>
    <phoneticPr fontId="6"/>
  </si>
  <si>
    <t>衆議院(小選挙区)</t>
    <phoneticPr fontId="3"/>
  </si>
  <si>
    <t>15.11. 9</t>
    <phoneticPr fontId="3"/>
  </si>
  <si>
    <t>衆議院(比例代表)</t>
    <phoneticPr fontId="3"/>
  </si>
  <si>
    <t>16. 4.11</t>
    <phoneticPr fontId="3"/>
  </si>
  <si>
    <t>16. 7.11</t>
    <phoneticPr fontId="3"/>
  </si>
  <si>
    <t>17. 9.11</t>
    <phoneticPr fontId="3"/>
  </si>
  <si>
    <t>衆議院(比例区)</t>
    <phoneticPr fontId="3"/>
  </si>
  <si>
    <t>19. 1.21</t>
    <phoneticPr fontId="6"/>
  </si>
  <si>
    <t>県議会議員</t>
    <phoneticPr fontId="3"/>
  </si>
  <si>
    <t>19. 4. 8</t>
    <phoneticPr fontId="3"/>
  </si>
  <si>
    <t>参議院(長野県選出)</t>
    <phoneticPr fontId="3"/>
  </si>
  <si>
    <t>-</t>
    <phoneticPr fontId="3"/>
  </si>
  <si>
    <t>21. 8.30</t>
    <phoneticPr fontId="3"/>
  </si>
  <si>
    <t>長野県知事</t>
    <phoneticPr fontId="3"/>
  </si>
  <si>
    <t>23. 1.23</t>
    <phoneticPr fontId="6"/>
  </si>
  <si>
    <t>小諸市長</t>
    <phoneticPr fontId="3"/>
  </si>
  <si>
    <t>市議会議員</t>
    <phoneticPr fontId="3"/>
  </si>
  <si>
    <t>27. 1.25</t>
    <phoneticPr fontId="3"/>
  </si>
  <si>
    <t>28. 4.10</t>
    <phoneticPr fontId="3"/>
  </si>
  <si>
    <t>国民怒り</t>
    <rPh sb="0" eb="2">
      <t>コクミン</t>
    </rPh>
    <rPh sb="2" eb="3">
      <t>イカ</t>
    </rPh>
    <phoneticPr fontId="3"/>
  </si>
  <si>
    <t>維新の会</t>
    <rPh sb="0" eb="2">
      <t>イシン</t>
    </rPh>
    <rPh sb="3" eb="4">
      <t>カイ</t>
    </rPh>
    <phoneticPr fontId="3"/>
  </si>
  <si>
    <t>新党改革</t>
    <rPh sb="0" eb="2">
      <t>シントウ</t>
    </rPh>
    <rPh sb="2" eb="4">
      <t>カイカク</t>
    </rPh>
    <phoneticPr fontId="3"/>
  </si>
  <si>
    <t>28. 7.10</t>
    <phoneticPr fontId="3"/>
  </si>
  <si>
    <t>日本のこころ</t>
    <rPh sb="0" eb="2">
      <t>ニホン</t>
    </rPh>
    <phoneticPr fontId="3"/>
  </si>
  <si>
    <t>民進党</t>
    <rPh sb="0" eb="3">
      <t>ミンシントウ</t>
    </rPh>
    <phoneticPr fontId="3"/>
  </si>
  <si>
    <t>支持政党なし</t>
    <rPh sb="0" eb="2">
      <t>シジ</t>
    </rPh>
    <rPh sb="2" eb="4">
      <t>セイトウ</t>
    </rPh>
    <phoneticPr fontId="3"/>
  </si>
  <si>
    <t>資料：選挙管理委員会</t>
    <phoneticPr fontId="6"/>
  </si>
  <si>
    <t>128　市税の収入状況</t>
    <phoneticPr fontId="6"/>
  </si>
  <si>
    <t>収  入  率 (％)</t>
    <phoneticPr fontId="6"/>
  </si>
  <si>
    <t>国 民 健 康 保 険 税</t>
    <phoneticPr fontId="6"/>
  </si>
  <si>
    <t>129　一般会計歳入歳出決算状況</t>
    <phoneticPr fontId="6"/>
  </si>
  <si>
    <t>26年度
決算額</t>
    <rPh sb="2" eb="4">
      <t>ネンド</t>
    </rPh>
    <rPh sb="5" eb="7">
      <t>ケッサン</t>
    </rPh>
    <rPh sb="7" eb="8">
      <t>ガク</t>
    </rPh>
    <phoneticPr fontId="3"/>
  </si>
  <si>
    <t>平成27年度</t>
    <phoneticPr fontId="3"/>
  </si>
  <si>
    <t>130　特別会計歳入歳出決算状況</t>
    <phoneticPr fontId="6"/>
  </si>
  <si>
    <t>平成23年度</t>
  </si>
  <si>
    <t>平成26年度</t>
  </si>
  <si>
    <t>公  用  財  産</t>
    <phoneticPr fontId="6"/>
  </si>
  <si>
    <t>公 共 用 財 産</t>
    <phoneticPr fontId="6"/>
  </si>
  <si>
    <t>建　物</t>
    <phoneticPr fontId="6"/>
  </si>
  <si>
    <t>資料：財 政 課</t>
    <phoneticPr fontId="6"/>
  </si>
  <si>
    <t>131　市有財産の状況</t>
    <phoneticPr fontId="6"/>
  </si>
  <si>
    <t>(単位：㎡)</t>
    <phoneticPr fontId="6"/>
  </si>
  <si>
    <t>132　市の職員数</t>
    <phoneticPr fontId="6"/>
  </si>
  <si>
    <t>総　数</t>
    <phoneticPr fontId="6"/>
  </si>
  <si>
    <t>監　査
事務局</t>
    <phoneticPr fontId="6"/>
  </si>
  <si>
    <t>1(兼務)</t>
  </si>
  <si>
    <t>5(兼務)</t>
  </si>
  <si>
    <t>28年度</t>
    <rPh sb="2" eb="4">
      <t>ネンド</t>
    </rPh>
    <phoneticPr fontId="3"/>
  </si>
  <si>
    <t>平成15年</t>
    <rPh sb="0" eb="2">
      <t>ヘイセイ</t>
    </rPh>
    <rPh sb="4" eb="5">
      <t>ネン</t>
    </rPh>
    <phoneticPr fontId="6"/>
  </si>
  <si>
    <t>28年</t>
    <rPh sb="2" eb="3">
      <t>ネン</t>
    </rPh>
    <phoneticPr fontId="3"/>
  </si>
  <si>
    <t>建設委員会</t>
    <phoneticPr fontId="6"/>
  </si>
  <si>
    <t>女</t>
    <phoneticPr fontId="6"/>
  </si>
  <si>
    <t>23. 1.23</t>
    <phoneticPr fontId="3"/>
  </si>
  <si>
    <t>29.10.22</t>
    <phoneticPr fontId="3"/>
  </si>
  <si>
    <t>希望の党</t>
    <rPh sb="0" eb="2">
      <t>キボウ</t>
    </rPh>
    <rPh sb="3" eb="4">
      <t>トウ</t>
    </rPh>
    <phoneticPr fontId="3"/>
  </si>
  <si>
    <t>立憲民主党</t>
    <rPh sb="0" eb="2">
      <t>リッケン</t>
    </rPh>
    <rPh sb="2" eb="5">
      <t>ミンシュトウ</t>
    </rPh>
    <phoneticPr fontId="3"/>
  </si>
  <si>
    <t>平成17年度</t>
    <rPh sb="0" eb="2">
      <t>ヘイセイ</t>
    </rPh>
    <rPh sb="4" eb="6">
      <t>ネンド</t>
    </rPh>
    <phoneticPr fontId="6"/>
  </si>
  <si>
    <t>28年度</t>
  </si>
  <si>
    <t>27年度
決算額</t>
    <rPh sb="2" eb="4">
      <t>ネンド</t>
    </rPh>
    <rPh sb="5" eb="7">
      <t>ケッサン</t>
    </rPh>
    <rPh sb="7" eb="8">
      <t>ガク</t>
    </rPh>
    <phoneticPr fontId="3"/>
  </si>
  <si>
    <t>平成28年度</t>
    <phoneticPr fontId="3"/>
  </si>
  <si>
    <t>平成28年度</t>
    <phoneticPr fontId="6"/>
  </si>
  <si>
    <t>小諸市野生鳥獣商品化施設運営事業</t>
    <rPh sb="0" eb="3">
      <t>コモロシ</t>
    </rPh>
    <rPh sb="3" eb="5">
      <t>ヤセイ</t>
    </rPh>
    <rPh sb="5" eb="7">
      <t>チョウジュウ</t>
    </rPh>
    <rPh sb="7" eb="10">
      <t>ショウヒンカ</t>
    </rPh>
    <rPh sb="10" eb="12">
      <t>シセツ</t>
    </rPh>
    <rPh sb="12" eb="14">
      <t>ウンエイ</t>
    </rPh>
    <rPh sb="14" eb="16">
      <t>ジギョウ</t>
    </rPh>
    <phoneticPr fontId="3"/>
  </si>
  <si>
    <t>…</t>
    <phoneticPr fontId="3"/>
  </si>
  <si>
    <t>小諸市野生鳥獣商品化施設運営事業</t>
    <phoneticPr fontId="3"/>
  </si>
  <si>
    <t>行　　政　　財　　産</t>
    <phoneticPr fontId="6"/>
  </si>
  <si>
    <t>土　地</t>
    <phoneticPr fontId="6"/>
  </si>
  <si>
    <t>市長
部局</t>
    <phoneticPr fontId="6"/>
  </si>
  <si>
    <t>議　会
事務局</t>
    <phoneticPr fontId="6"/>
  </si>
  <si>
    <t>農　委
事務局</t>
    <phoneticPr fontId="6"/>
  </si>
  <si>
    <t>5(兼務)</t>
    <phoneticPr fontId="3"/>
  </si>
  <si>
    <t>29年度</t>
    <rPh sb="2" eb="4">
      <t>ネンド</t>
    </rPh>
    <phoneticPr fontId="3"/>
  </si>
  <si>
    <t>2017年版　統計小諸　「行財政」</t>
    <rPh sb="4" eb="5">
      <t>ネン</t>
    </rPh>
    <rPh sb="5" eb="6">
      <t>バン</t>
    </rPh>
    <rPh sb="7" eb="9">
      <t>トウケイ</t>
    </rPh>
    <rPh sb="9" eb="11">
      <t>コモロ</t>
    </rPh>
    <rPh sb="13" eb="16">
      <t>ギョウザイセイ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</si>
</sst>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"/>
    <numFmt numFmtId="177" formatCode="0.00_ "/>
    <numFmt numFmtId="178" formatCode="m/d"/>
    <numFmt numFmtId="179" formatCode="#,##0_);[Red]\(#,##0\)"/>
    <numFmt numFmtId="180" formatCode="#,##0.000_);[Red]\(#,##0.000\)"/>
    <numFmt numFmtId="181" formatCode="0_);[Red]\(0\)"/>
    <numFmt numFmtId="182" formatCode="#,##0.00_ "/>
    <numFmt numFmtId="183" formatCode="0.000_);[Red]\(0.000\)"/>
    <numFmt numFmtId="184" formatCode="0.0%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10.5"/>
      <name val="ＤＦＰ平成明朝体W3-PSM"/>
      <family val="3"/>
      <charset val="128"/>
    </font>
    <font>
      <sz val="10"/>
      <name val="ＤＦＰ平成明朝体W3-PSM"/>
      <family val="3"/>
      <charset val="128"/>
    </font>
    <font>
      <sz val="6"/>
      <name val="Osaka"/>
      <family val="3"/>
      <charset val="128"/>
    </font>
    <font>
      <b/>
      <sz val="10.5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sz val="9"/>
      <name val="ＤＦＰ平成明朝体W3-PSM"/>
      <family val="3"/>
      <charset val="128"/>
    </font>
    <font>
      <b/>
      <sz val="10"/>
      <name val="ＤＦＰ平成明朝体W3-PSM"/>
      <family val="3"/>
      <charset val="128"/>
    </font>
    <font>
      <b/>
      <sz val="9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ＤＦＰ平成明朝体W3-PSM"/>
      <family val="3"/>
      <charset val="128"/>
    </font>
    <font>
      <b/>
      <sz val="12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b/>
      <sz val="11"/>
      <name val="ＤＦＰ平成明朝体W3-PSM"/>
      <family val="3"/>
      <charset val="128"/>
    </font>
    <font>
      <b/>
      <sz val="10"/>
      <color rgb="FFFF0000"/>
      <name val="ＤＦＰ平成明朝体W3-PS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/>
    <xf numFmtId="0" fontId="14" fillId="0" borderId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451">
    <xf numFmtId="0" fontId="0" fillId="0" borderId="0" xfId="0"/>
    <xf numFmtId="0" fontId="16" fillId="0" borderId="0" xfId="0" applyFont="1" applyAlignment="1">
      <alignment vertical="center"/>
    </xf>
    <xf numFmtId="0" fontId="1" fillId="2" borderId="32" xfId="7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34" xfId="7" applyFont="1" applyBorder="1" applyAlignment="1">
      <alignment vertical="center" wrapText="1"/>
    </xf>
    <xf numFmtId="0" fontId="17" fillId="0" borderId="11" xfId="1" applyFont="1" applyBorder="1" applyAlignment="1" applyProtection="1">
      <alignment horizontal="center" vertical="center"/>
    </xf>
    <xf numFmtId="0" fontId="0" fillId="0" borderId="35" xfId="7" applyFont="1" applyBorder="1" applyAlignment="1">
      <alignment vertical="center" wrapText="1"/>
    </xf>
    <xf numFmtId="0" fontId="0" fillId="0" borderId="36" xfId="7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2" fillId="0" borderId="0" xfId="0" applyFont="1" applyFill="1"/>
    <xf numFmtId="0" fontId="2" fillId="0" borderId="16" xfId="1" applyFont="1" applyFill="1" applyBorder="1" applyAlignment="1" applyProtection="1"/>
    <xf numFmtId="0" fontId="4" fillId="0" borderId="16" xfId="0" applyFont="1" applyFill="1" applyBorder="1"/>
    <xf numFmtId="0" fontId="4" fillId="0" borderId="0" xfId="0" applyFont="1" applyFill="1"/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0" borderId="0" xfId="0" applyFont="1" applyFill="1" applyAlignment="1"/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38" fontId="2" fillId="0" borderId="2" xfId="3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16" xfId="0" applyFont="1" applyFill="1" applyBorder="1" applyAlignment="1"/>
    <xf numFmtId="0" fontId="2" fillId="0" borderId="0" xfId="0" applyFont="1" applyFill="1" applyBorder="1"/>
    <xf numFmtId="179" fontId="2" fillId="0" borderId="2" xfId="0" applyNumberFormat="1" applyFont="1" applyFill="1" applyBorder="1" applyAlignment="1">
      <alignment horizontal="right" vertical="center" wrapText="1"/>
    </xf>
    <xf numFmtId="180" fontId="2" fillId="0" borderId="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distributed"/>
    </xf>
    <xf numFmtId="178" fontId="2" fillId="0" borderId="6" xfId="0" applyNumberFormat="1" applyFont="1" applyFill="1" applyBorder="1" applyAlignment="1">
      <alignment horizontal="right" vertical="distributed"/>
    </xf>
    <xf numFmtId="0" fontId="4" fillId="0" borderId="3" xfId="0" applyFont="1" applyFill="1" applyBorder="1" applyAlignment="1">
      <alignment vertical="distributed"/>
    </xf>
    <xf numFmtId="179" fontId="2" fillId="0" borderId="2" xfId="0" applyNumberFormat="1" applyFont="1" applyFill="1" applyBorder="1" applyAlignment="1">
      <alignment vertical="center" wrapText="1"/>
    </xf>
    <xf numFmtId="179" fontId="4" fillId="0" borderId="0" xfId="0" applyNumberFormat="1" applyFont="1" applyFill="1"/>
    <xf numFmtId="179" fontId="4" fillId="0" borderId="6" xfId="0" applyNumberFormat="1" applyFont="1" applyFill="1" applyBorder="1" applyAlignment="1">
      <alignment horizontal="right" vertical="distributed"/>
    </xf>
    <xf numFmtId="179" fontId="4" fillId="0" borderId="0" xfId="0" applyNumberFormat="1" applyFont="1" applyFill="1" applyBorder="1" applyAlignment="1">
      <alignment horizontal="right" vertical="distributed"/>
    </xf>
    <xf numFmtId="38" fontId="4" fillId="0" borderId="6" xfId="3" applyFont="1" applyFill="1" applyBorder="1" applyAlignment="1">
      <alignment vertical="center"/>
    </xf>
    <xf numFmtId="2" fontId="4" fillId="0" borderId="6" xfId="0" applyNumberFormat="1" applyFont="1" applyFill="1" applyBorder="1" applyAlignment="1">
      <alignment vertical="center"/>
    </xf>
    <xf numFmtId="2" fontId="4" fillId="0" borderId="4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horizontal="right" vertical="distributed"/>
    </xf>
    <xf numFmtId="177" fontId="4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/>
    <xf numFmtId="0" fontId="15" fillId="0" borderId="0" xfId="0" applyFont="1" applyFill="1"/>
    <xf numFmtId="0" fontId="2" fillId="0" borderId="0" xfId="1" applyFont="1" applyFill="1" applyBorder="1" applyAlignment="1" applyProtection="1"/>
    <xf numFmtId="0" fontId="10" fillId="0" borderId="0" xfId="0" applyFont="1" applyFill="1" applyBorder="1"/>
    <xf numFmtId="0" fontId="15" fillId="0" borderId="0" xfId="0" applyFont="1" applyFill="1" applyBorder="1"/>
    <xf numFmtId="0" fontId="7" fillId="0" borderId="0" xfId="0" applyFont="1" applyFill="1"/>
    <xf numFmtId="0" fontId="9" fillId="0" borderId="0" xfId="0" applyFont="1" applyFill="1"/>
    <xf numFmtId="0" fontId="4" fillId="0" borderId="5" xfId="0" applyFont="1" applyFill="1" applyBorder="1" applyAlignment="1">
      <alignment horizontal="left" vertical="distributed" indent="1"/>
    </xf>
    <xf numFmtId="0" fontId="10" fillId="0" borderId="0" xfId="0" applyFont="1" applyFill="1"/>
    <xf numFmtId="179" fontId="15" fillId="0" borderId="0" xfId="0" applyNumberFormat="1" applyFont="1" applyFill="1"/>
    <xf numFmtId="0" fontId="8" fillId="0" borderId="0" xfId="1" applyFill="1" applyAlignment="1" applyProtection="1">
      <alignment vertical="center"/>
    </xf>
    <xf numFmtId="180" fontId="2" fillId="0" borderId="11" xfId="0" applyNumberFormat="1" applyFont="1" applyFill="1" applyBorder="1" applyAlignment="1">
      <alignment horizontal="center" vertical="center" wrapText="1"/>
    </xf>
    <xf numFmtId="180" fontId="2" fillId="0" borderId="11" xfId="0" applyNumberFormat="1" applyFont="1" applyFill="1" applyBorder="1" applyAlignment="1">
      <alignment horizontal="center" vertical="center" shrinkToFit="1"/>
    </xf>
    <xf numFmtId="179" fontId="2" fillId="0" borderId="1" xfId="0" applyNumberFormat="1" applyFont="1" applyFill="1" applyBorder="1" applyAlignment="1">
      <alignment horizontal="right" vertical="distributed" wrapText="1"/>
    </xf>
    <xf numFmtId="179" fontId="4" fillId="0" borderId="5" xfId="0" applyNumberFormat="1" applyFont="1" applyFill="1" applyBorder="1" applyAlignment="1">
      <alignment horizontal="right" vertical="distributed"/>
    </xf>
    <xf numFmtId="0" fontId="5" fillId="0" borderId="0" xfId="0" applyFont="1" applyFill="1" applyBorder="1" applyAlignment="1">
      <alignment vertical="center"/>
    </xf>
    <xf numFmtId="0" fontId="0" fillId="0" borderId="0" xfId="0" applyFill="1"/>
    <xf numFmtId="0" fontId="5" fillId="0" borderId="16" xfId="0" applyFont="1" applyFill="1" applyBorder="1" applyAlignment="1">
      <alignment horizontal="right"/>
    </xf>
    <xf numFmtId="0" fontId="9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 wrapText="1"/>
    </xf>
    <xf numFmtId="179" fontId="2" fillId="0" borderId="0" xfId="0" applyNumberFormat="1" applyFont="1" applyFill="1" applyBorder="1" applyAlignment="1">
      <alignment vertical="center" wrapText="1"/>
    </xf>
    <xf numFmtId="179" fontId="2" fillId="0" borderId="5" xfId="0" applyNumberFormat="1" applyFont="1" applyFill="1" applyBorder="1" applyAlignment="1">
      <alignment vertical="center" wrapText="1"/>
    </xf>
    <xf numFmtId="180" fontId="2" fillId="0" borderId="6" xfId="0" applyNumberFormat="1" applyFont="1" applyFill="1" applyBorder="1" applyAlignment="1">
      <alignment vertical="center" wrapText="1"/>
    </xf>
    <xf numFmtId="179" fontId="2" fillId="0" borderId="6" xfId="0" applyNumberFormat="1" applyFont="1" applyFill="1" applyBorder="1" applyAlignment="1">
      <alignment vertical="center" wrapText="1"/>
    </xf>
    <xf numFmtId="179" fontId="2" fillId="0" borderId="4" xfId="0" applyNumberFormat="1" applyFont="1" applyFill="1" applyBorder="1" applyAlignment="1">
      <alignment horizontal="right" vertical="distributed" wrapText="1"/>
    </xf>
    <xf numFmtId="180" fontId="2" fillId="0" borderId="5" xfId="0" applyNumberFormat="1" applyFont="1" applyFill="1" applyBorder="1" applyAlignment="1">
      <alignment vertical="center" wrapText="1"/>
    </xf>
    <xf numFmtId="178" fontId="2" fillId="0" borderId="2" xfId="0" applyNumberFormat="1" applyFont="1" applyFill="1" applyBorder="1" applyAlignment="1">
      <alignment horizontal="right" vertical="distributed"/>
    </xf>
    <xf numFmtId="0" fontId="5" fillId="0" borderId="16" xfId="0" applyFont="1" applyFill="1" applyBorder="1" applyAlignment="1">
      <alignment vertical="center"/>
    </xf>
    <xf numFmtId="0" fontId="5" fillId="0" borderId="16" xfId="0" applyFont="1" applyFill="1" applyBorder="1" applyAlignment="1"/>
    <xf numFmtId="0" fontId="4" fillId="0" borderId="0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right" vertical="distributed"/>
    </xf>
    <xf numFmtId="176" fontId="4" fillId="3" borderId="4" xfId="0" applyNumberFormat="1" applyFont="1" applyFill="1" applyBorder="1" applyAlignment="1">
      <alignment horizontal="right" vertical="distributed"/>
    </xf>
    <xf numFmtId="176" fontId="4" fillId="3" borderId="4" xfId="0" applyNumberFormat="1" applyFont="1" applyFill="1" applyBorder="1" applyAlignment="1">
      <alignment horizontal="right" vertical="center" wrapText="1"/>
    </xf>
    <xf numFmtId="49" fontId="4" fillId="3" borderId="0" xfId="0" applyNumberFormat="1" applyFont="1" applyFill="1" applyBorder="1" applyAlignment="1">
      <alignment horizontal="right" vertical="distributed"/>
    </xf>
    <xf numFmtId="176" fontId="4" fillId="4" borderId="4" xfId="0" applyNumberFormat="1" applyFont="1" applyFill="1" applyBorder="1" applyAlignment="1">
      <alignment horizontal="right" vertical="center" wrapText="1"/>
    </xf>
    <xf numFmtId="49" fontId="4" fillId="4" borderId="5" xfId="0" applyNumberFormat="1" applyFont="1" applyFill="1" applyBorder="1" applyAlignment="1">
      <alignment horizontal="right" vertical="distributed"/>
    </xf>
    <xf numFmtId="49" fontId="4" fillId="3" borderId="3" xfId="0" applyNumberFormat="1" applyFont="1" applyFill="1" applyBorder="1" applyAlignment="1">
      <alignment horizontal="right" vertical="distributed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4" fillId="4" borderId="0" xfId="0" applyFont="1" applyFill="1" applyAlignment="1">
      <alignment vertical="top"/>
    </xf>
    <xf numFmtId="0" fontId="4" fillId="4" borderId="0" xfId="0" applyFont="1" applyFill="1" applyBorder="1" applyAlignment="1">
      <alignment vertical="top" wrapText="1"/>
    </xf>
    <xf numFmtId="0" fontId="2" fillId="4" borderId="0" xfId="0" applyFont="1" applyFill="1" applyAlignment="1">
      <alignment vertical="top"/>
    </xf>
    <xf numFmtId="0" fontId="7" fillId="3" borderId="15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 shrinkToFi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distributed"/>
    </xf>
    <xf numFmtId="0" fontId="4" fillId="4" borderId="6" xfId="0" applyNumberFormat="1" applyFont="1" applyFill="1" applyBorder="1" applyAlignment="1">
      <alignment horizontal="right" vertical="distributed"/>
    </xf>
    <xf numFmtId="0" fontId="4" fillId="4" borderId="0" xfId="0" applyNumberFormat="1" applyFont="1" applyFill="1" applyAlignment="1">
      <alignment horizontal="right" vertical="distributed"/>
    </xf>
    <xf numFmtId="0" fontId="4" fillId="4" borderId="4" xfId="0" applyNumberFormat="1" applyFont="1" applyFill="1" applyBorder="1" applyAlignment="1">
      <alignment horizontal="right" vertical="distributed"/>
    </xf>
    <xf numFmtId="0" fontId="4" fillId="4" borderId="2" xfId="0" applyNumberFormat="1" applyFont="1" applyFill="1" applyBorder="1" applyAlignment="1">
      <alignment horizontal="right" vertical="distributed"/>
    </xf>
    <xf numFmtId="49" fontId="4" fillId="4" borderId="0" xfId="0" applyNumberFormat="1" applyFont="1" applyFill="1" applyAlignment="1">
      <alignment horizontal="center" vertical="distributed"/>
    </xf>
    <xf numFmtId="49" fontId="4" fillId="4" borderId="4" xfId="0" applyNumberFormat="1" applyFont="1" applyFill="1" applyBorder="1" applyAlignment="1">
      <alignment horizontal="center" vertical="distributed"/>
    </xf>
    <xf numFmtId="0" fontId="4" fillId="4" borderId="7" xfId="0" applyNumberFormat="1" applyFont="1" applyFill="1" applyBorder="1" applyAlignment="1">
      <alignment horizontal="right" vertical="distributed"/>
    </xf>
    <xf numFmtId="49" fontId="4" fillId="4" borderId="0" xfId="0" applyNumberFormat="1" applyFont="1" applyFill="1" applyBorder="1" applyAlignment="1">
      <alignment horizontal="right" vertical="distributed"/>
    </xf>
    <xf numFmtId="0" fontId="4" fillId="4" borderId="4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vertical="center"/>
    </xf>
    <xf numFmtId="178" fontId="2" fillId="3" borderId="6" xfId="0" applyNumberFormat="1" applyFont="1" applyFill="1" applyBorder="1" applyAlignment="1">
      <alignment horizontal="right" vertical="center"/>
    </xf>
    <xf numFmtId="176" fontId="2" fillId="3" borderId="4" xfId="0" applyNumberFormat="1" applyFont="1" applyFill="1" applyBorder="1" applyAlignment="1">
      <alignment horizontal="right" vertical="center" wrapText="1"/>
    </xf>
    <xf numFmtId="176" fontId="2" fillId="3" borderId="6" xfId="0" applyNumberFormat="1" applyFont="1" applyFill="1" applyBorder="1" applyAlignment="1">
      <alignment horizontal="right" vertical="center" wrapText="1"/>
    </xf>
    <xf numFmtId="177" fontId="2" fillId="3" borderId="6" xfId="0" applyNumberFormat="1" applyFont="1" applyFill="1" applyBorder="1" applyAlignment="1">
      <alignment horizontal="right" vertical="center" wrapText="1"/>
    </xf>
    <xf numFmtId="177" fontId="2" fillId="3" borderId="6" xfId="0" applyNumberFormat="1" applyFont="1" applyFill="1" applyBorder="1" applyAlignment="1">
      <alignment horizontal="right" vertical="center" wrapText="1" shrinkToFit="1"/>
    </xf>
    <xf numFmtId="177" fontId="2" fillId="3" borderId="0" xfId="0" applyNumberFormat="1" applyFont="1" applyFill="1" applyBorder="1" applyAlignment="1">
      <alignment horizontal="right" vertical="center" wrapText="1" shrinkToFit="1"/>
    </xf>
    <xf numFmtId="177" fontId="4" fillId="3" borderId="6" xfId="0" applyNumberFormat="1" applyFont="1" applyFill="1" applyBorder="1" applyAlignment="1">
      <alignment horizontal="right" vertical="center" wrapText="1" shrinkToFit="1"/>
    </xf>
    <xf numFmtId="0" fontId="5" fillId="3" borderId="24" xfId="0" applyFont="1" applyFill="1" applyBorder="1" applyAlignment="1">
      <alignment vertical="center"/>
    </xf>
    <xf numFmtId="178" fontId="2" fillId="3" borderId="22" xfId="0" applyNumberFormat="1" applyFont="1" applyFill="1" applyBorder="1" applyAlignment="1">
      <alignment horizontal="right" vertical="center"/>
    </xf>
    <xf numFmtId="176" fontId="2" fillId="3" borderId="21" xfId="0" applyNumberFormat="1" applyFont="1" applyFill="1" applyBorder="1" applyAlignment="1">
      <alignment horizontal="right" vertical="center" wrapText="1"/>
    </xf>
    <xf numFmtId="176" fontId="2" fillId="3" borderId="22" xfId="0" applyNumberFormat="1" applyFont="1" applyFill="1" applyBorder="1" applyAlignment="1">
      <alignment horizontal="right" vertical="center" wrapText="1"/>
    </xf>
    <xf numFmtId="177" fontId="2" fillId="3" borderId="22" xfId="0" applyNumberFormat="1" applyFont="1" applyFill="1" applyBorder="1" applyAlignment="1">
      <alignment horizontal="right" vertical="center" wrapText="1"/>
    </xf>
    <xf numFmtId="177" fontId="2" fillId="3" borderId="22" xfId="0" applyNumberFormat="1" applyFont="1" applyFill="1" applyBorder="1" applyAlignment="1">
      <alignment horizontal="right" vertical="center" wrapText="1" shrinkToFit="1"/>
    </xf>
    <xf numFmtId="177" fontId="2" fillId="3" borderId="23" xfId="0" applyNumberFormat="1" applyFont="1" applyFill="1" applyBorder="1" applyAlignment="1">
      <alignment horizontal="right" vertical="center" wrapText="1" shrinkToFit="1"/>
    </xf>
    <xf numFmtId="178" fontId="2" fillId="3" borderId="23" xfId="0" applyNumberFormat="1" applyFont="1" applyFill="1" applyBorder="1" applyAlignment="1">
      <alignment horizontal="right" vertical="center"/>
    </xf>
    <xf numFmtId="178" fontId="2" fillId="3" borderId="0" xfId="0" applyNumberFormat="1" applyFont="1" applyFill="1" applyBorder="1" applyAlignment="1">
      <alignment horizontal="right" vertical="center"/>
    </xf>
    <xf numFmtId="0" fontId="5" fillId="3" borderId="23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right" vertical="center"/>
    </xf>
    <xf numFmtId="38" fontId="2" fillId="3" borderId="22" xfId="3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right" vertical="center"/>
    </xf>
    <xf numFmtId="38" fontId="2" fillId="3" borderId="0" xfId="3" applyFont="1" applyFill="1" applyBorder="1" applyAlignment="1">
      <alignment vertical="center" wrapText="1"/>
    </xf>
    <xf numFmtId="38" fontId="2" fillId="3" borderId="6" xfId="3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5" fillId="4" borderId="24" xfId="0" applyFont="1" applyFill="1" applyBorder="1" applyAlignment="1">
      <alignment vertical="center"/>
    </xf>
    <xf numFmtId="0" fontId="2" fillId="4" borderId="22" xfId="0" applyFont="1" applyFill="1" applyBorder="1" applyAlignment="1">
      <alignment horizontal="right" vertical="center"/>
    </xf>
    <xf numFmtId="38" fontId="2" fillId="4" borderId="22" xfId="3" applyFont="1" applyFill="1" applyBorder="1" applyAlignment="1">
      <alignment vertical="center" wrapText="1"/>
    </xf>
    <xf numFmtId="176" fontId="2" fillId="4" borderId="22" xfId="0" applyNumberFormat="1" applyFont="1" applyFill="1" applyBorder="1" applyAlignment="1">
      <alignment horizontal="right" vertical="center" wrapText="1"/>
    </xf>
    <xf numFmtId="177" fontId="2" fillId="4" borderId="22" xfId="0" applyNumberFormat="1" applyFont="1" applyFill="1" applyBorder="1" applyAlignment="1">
      <alignment horizontal="right" vertical="center" wrapText="1"/>
    </xf>
    <xf numFmtId="177" fontId="2" fillId="4" borderId="22" xfId="0" applyNumberFormat="1" applyFont="1" applyFill="1" applyBorder="1" applyAlignment="1">
      <alignment horizontal="right" vertical="center" wrapText="1" shrinkToFit="1"/>
    </xf>
    <xf numFmtId="177" fontId="2" fillId="4" borderId="23" xfId="0" applyNumberFormat="1" applyFont="1" applyFill="1" applyBorder="1" applyAlignment="1">
      <alignment horizontal="right" vertical="center" wrapText="1" shrinkToFit="1"/>
    </xf>
    <xf numFmtId="0" fontId="5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38" fontId="2" fillId="4" borderId="6" xfId="3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2" fontId="2" fillId="4" borderId="6" xfId="0" applyNumberFormat="1" applyFont="1" applyFill="1" applyBorder="1" applyAlignment="1">
      <alignment vertical="center" wrapText="1"/>
    </xf>
    <xf numFmtId="38" fontId="2" fillId="4" borderId="22" xfId="3" applyFont="1" applyFill="1" applyBorder="1" applyAlignment="1">
      <alignment horizontal="right" vertical="center" wrapText="1"/>
    </xf>
    <xf numFmtId="0" fontId="2" fillId="4" borderId="22" xfId="0" applyFont="1" applyFill="1" applyBorder="1" applyAlignment="1">
      <alignment horizontal="right" vertical="center" wrapText="1"/>
    </xf>
    <xf numFmtId="0" fontId="2" fillId="4" borderId="21" xfId="0" applyFont="1" applyFill="1" applyBorder="1" applyAlignment="1">
      <alignment horizontal="right" vertical="center" wrapText="1"/>
    </xf>
    <xf numFmtId="177" fontId="2" fillId="4" borderId="4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right" vertical="center"/>
    </xf>
    <xf numFmtId="38" fontId="2" fillId="0" borderId="5" xfId="8" applyNumberFormat="1" applyFont="1" applyFill="1" applyBorder="1" applyAlignment="1">
      <alignment vertical="center"/>
    </xf>
    <xf numFmtId="40" fontId="2" fillId="0" borderId="5" xfId="8" applyNumberFormat="1" applyFont="1" applyFill="1" applyBorder="1" applyAlignment="1">
      <alignment vertical="center"/>
    </xf>
    <xf numFmtId="40" fontId="2" fillId="0" borderId="0" xfId="8" applyNumberFormat="1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178" fontId="2" fillId="3" borderId="4" xfId="0" applyNumberFormat="1" applyFont="1" applyFill="1" applyBorder="1" applyAlignment="1">
      <alignment horizontal="right" vertical="center"/>
    </xf>
    <xf numFmtId="179" fontId="2" fillId="3" borderId="11" xfId="0" applyNumberFormat="1" applyFont="1" applyFill="1" applyBorder="1" applyAlignment="1">
      <alignment horizontal="center" vertical="center"/>
    </xf>
    <xf numFmtId="179" fontId="2" fillId="3" borderId="11" xfId="0" applyNumberFormat="1" applyFont="1" applyFill="1" applyBorder="1" applyAlignment="1">
      <alignment horizontal="center" vertical="center" shrinkToFit="1"/>
    </xf>
    <xf numFmtId="179" fontId="2" fillId="3" borderId="9" xfId="0" applyNumberFormat="1" applyFont="1" applyFill="1" applyBorder="1" applyAlignment="1">
      <alignment horizontal="right" vertical="center"/>
    </xf>
    <xf numFmtId="179" fontId="2" fillId="3" borderId="6" xfId="0" applyNumberFormat="1" applyFont="1" applyFill="1" applyBorder="1" applyAlignment="1">
      <alignment horizontal="right" vertical="center" wrapText="1"/>
    </xf>
    <xf numFmtId="179" fontId="2" fillId="3" borderId="0" xfId="0" applyNumberFormat="1" applyFont="1" applyFill="1" applyBorder="1" applyAlignment="1">
      <alignment horizontal="right" vertical="center" wrapText="1"/>
    </xf>
    <xf numFmtId="179" fontId="4" fillId="3" borderId="6" xfId="0" applyNumberFormat="1" applyFont="1" applyFill="1" applyBorder="1" applyAlignment="1">
      <alignment horizontal="right" vertical="center" wrapText="1"/>
    </xf>
    <xf numFmtId="180" fontId="2" fillId="3" borderId="2" xfId="0" applyNumberFormat="1" applyFont="1" applyFill="1" applyBorder="1" applyAlignment="1">
      <alignment horizontal="right" vertical="center" wrapText="1"/>
    </xf>
    <xf numFmtId="179" fontId="2" fillId="3" borderId="2" xfId="0" applyNumberFormat="1" applyFont="1" applyFill="1" applyBorder="1" applyAlignment="1">
      <alignment horizontal="right" vertical="center" wrapText="1"/>
    </xf>
    <xf numFmtId="179" fontId="2" fillId="3" borderId="1" xfId="0" applyNumberFormat="1" applyFont="1" applyFill="1" applyBorder="1" applyAlignment="1">
      <alignment horizontal="right" vertical="center" wrapText="1"/>
    </xf>
    <xf numFmtId="179" fontId="2" fillId="3" borderId="26" xfId="0" applyNumberFormat="1" applyFont="1" applyFill="1" applyBorder="1" applyAlignment="1">
      <alignment horizontal="center" vertical="center"/>
    </xf>
    <xf numFmtId="179" fontId="2" fillId="3" borderId="27" xfId="0" applyNumberFormat="1" applyFont="1" applyFill="1" applyBorder="1" applyAlignment="1">
      <alignment horizontal="center" vertical="center"/>
    </xf>
    <xf numFmtId="179" fontId="2" fillId="3" borderId="7" xfId="0" applyNumberFormat="1" applyFont="1" applyFill="1" applyBorder="1" applyAlignment="1">
      <alignment horizontal="right" vertical="center" wrapText="1"/>
    </xf>
    <xf numFmtId="179" fontId="2" fillId="3" borderId="0" xfId="0" applyNumberFormat="1" applyFont="1" applyFill="1" applyBorder="1" applyAlignment="1">
      <alignment horizontal="center" vertical="center" wrapText="1"/>
    </xf>
    <xf numFmtId="179" fontId="2" fillId="3" borderId="5" xfId="0" applyNumberFormat="1" applyFont="1" applyFill="1" applyBorder="1" applyAlignment="1">
      <alignment horizontal="center" vertical="center" wrapText="1"/>
    </xf>
    <xf numFmtId="179" fontId="2" fillId="3" borderId="3" xfId="0" applyNumberFormat="1" applyFont="1" applyFill="1" applyBorder="1" applyAlignment="1">
      <alignment horizontal="center" vertical="center" wrapText="1"/>
    </xf>
    <xf numFmtId="179" fontId="2" fillId="3" borderId="17" xfId="0" applyNumberFormat="1" applyFont="1" applyFill="1" applyBorder="1" applyAlignment="1">
      <alignment horizontal="center" vertical="center"/>
    </xf>
    <xf numFmtId="179" fontId="2" fillId="3" borderId="0" xfId="0" applyNumberFormat="1" applyFont="1" applyFill="1" applyBorder="1" applyAlignment="1">
      <alignment horizontal="right" vertical="center"/>
    </xf>
    <xf numFmtId="180" fontId="2" fillId="3" borderId="6" xfId="0" applyNumberFormat="1" applyFont="1" applyFill="1" applyBorder="1" applyAlignment="1">
      <alignment horizontal="right" vertical="center" wrapText="1"/>
    </xf>
    <xf numFmtId="179" fontId="2" fillId="3" borderId="4" xfId="0" applyNumberFormat="1" applyFont="1" applyFill="1" applyBorder="1" applyAlignment="1">
      <alignment horizontal="right" vertical="center" wrapText="1"/>
    </xf>
    <xf numFmtId="179" fontId="2" fillId="3" borderId="9" xfId="0" applyNumberFormat="1" applyFont="1" applyFill="1" applyBorder="1" applyAlignment="1">
      <alignment horizontal="right" vertical="center" wrapText="1"/>
    </xf>
    <xf numFmtId="179" fontId="2" fillId="3" borderId="18" xfId="0" applyNumberFormat="1" applyFont="1" applyFill="1" applyBorder="1" applyAlignment="1">
      <alignment horizontal="right" vertical="center" wrapText="1"/>
    </xf>
    <xf numFmtId="179" fontId="2" fillId="3" borderId="5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38" fontId="2" fillId="4" borderId="2" xfId="3" applyFont="1" applyFill="1" applyBorder="1" applyAlignment="1">
      <alignment vertical="center" wrapText="1"/>
    </xf>
    <xf numFmtId="179" fontId="2" fillId="3" borderId="8" xfId="0" applyNumberFormat="1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vertical="distributed"/>
    </xf>
    <xf numFmtId="178" fontId="2" fillId="3" borderId="6" xfId="0" applyNumberFormat="1" applyFont="1" applyFill="1" applyBorder="1" applyAlignment="1">
      <alignment horizontal="right" vertical="distributed"/>
    </xf>
    <xf numFmtId="179" fontId="2" fillId="3" borderId="10" xfId="0" applyNumberFormat="1" applyFont="1" applyFill="1" applyBorder="1" applyAlignment="1">
      <alignment horizontal="right" vertical="distributed"/>
    </xf>
    <xf numFmtId="179" fontId="2" fillId="3" borderId="17" xfId="0" applyNumberFormat="1" applyFont="1" applyFill="1" applyBorder="1" applyAlignment="1">
      <alignment horizontal="right" vertical="distributed" wrapText="1"/>
    </xf>
    <xf numFmtId="179" fontId="2" fillId="3" borderId="18" xfId="0" applyNumberFormat="1" applyFont="1" applyFill="1" applyBorder="1" applyAlignment="1">
      <alignment horizontal="right" vertical="distributed" wrapText="1"/>
    </xf>
    <xf numFmtId="178" fontId="2" fillId="3" borderId="4" xfId="0" applyNumberFormat="1" applyFont="1" applyFill="1" applyBorder="1" applyAlignment="1">
      <alignment horizontal="right" vertical="distributed"/>
    </xf>
    <xf numFmtId="179" fontId="2" fillId="3" borderId="0" xfId="0" applyNumberFormat="1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/>
    </xf>
    <xf numFmtId="179" fontId="2" fillId="3" borderId="18" xfId="0" applyNumberFormat="1" applyFont="1" applyFill="1" applyBorder="1" applyAlignment="1">
      <alignment horizontal="right" vertical="distributed"/>
    </xf>
    <xf numFmtId="179" fontId="2" fillId="3" borderId="7" xfId="0" applyNumberFormat="1" applyFont="1" applyFill="1" applyBorder="1" applyAlignment="1">
      <alignment vertical="center" wrapText="1"/>
    </xf>
    <xf numFmtId="179" fontId="2" fillId="3" borderId="4" xfId="0" applyNumberFormat="1" applyFont="1" applyFill="1" applyBorder="1" applyAlignment="1">
      <alignment vertical="center" wrapText="1"/>
    </xf>
    <xf numFmtId="179" fontId="2" fillId="3" borderId="0" xfId="0" applyNumberFormat="1" applyFont="1" applyFill="1" applyBorder="1" applyAlignment="1">
      <alignment vertical="center" wrapText="1"/>
    </xf>
    <xf numFmtId="179" fontId="2" fillId="3" borderId="5" xfId="0" applyNumberFormat="1" applyFont="1" applyFill="1" applyBorder="1" applyAlignment="1">
      <alignment vertical="center" wrapText="1"/>
    </xf>
    <xf numFmtId="179" fontId="2" fillId="3" borderId="17" xfId="0" applyNumberFormat="1" applyFont="1" applyFill="1" applyBorder="1" applyAlignment="1">
      <alignment vertical="center" wrapText="1"/>
    </xf>
    <xf numFmtId="179" fontId="2" fillId="3" borderId="26" xfId="0" applyNumberFormat="1" applyFont="1" applyFill="1" applyBorder="1" applyAlignment="1">
      <alignment vertical="distributed" wrapText="1"/>
    </xf>
    <xf numFmtId="180" fontId="2" fillId="3" borderId="6" xfId="0" applyNumberFormat="1" applyFont="1" applyFill="1" applyBorder="1" applyAlignment="1">
      <alignment vertical="center" wrapText="1"/>
    </xf>
    <xf numFmtId="179" fontId="2" fillId="3" borderId="6" xfId="0" applyNumberFormat="1" applyFont="1" applyFill="1" applyBorder="1" applyAlignment="1">
      <alignment vertical="center" wrapText="1"/>
    </xf>
    <xf numFmtId="179" fontId="2" fillId="3" borderId="4" xfId="0" applyNumberFormat="1" applyFont="1" applyFill="1" applyBorder="1" applyAlignment="1">
      <alignment vertical="distributed" wrapText="1"/>
    </xf>
    <xf numFmtId="0" fontId="4" fillId="4" borderId="5" xfId="0" applyFont="1" applyFill="1" applyBorder="1" applyAlignment="1">
      <alignment vertical="distributed"/>
    </xf>
    <xf numFmtId="178" fontId="2" fillId="4" borderId="4" xfId="0" applyNumberFormat="1" applyFont="1" applyFill="1" applyBorder="1" applyAlignment="1">
      <alignment horizontal="right" vertical="distributed"/>
    </xf>
    <xf numFmtId="0" fontId="2" fillId="4" borderId="2" xfId="0" applyFont="1" applyFill="1" applyBorder="1" applyAlignment="1"/>
    <xf numFmtId="179" fontId="2" fillId="4" borderId="1" xfId="0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/>
    <xf numFmtId="0" fontId="2" fillId="4" borderId="3" xfId="0" applyFont="1" applyFill="1" applyBorder="1" applyAlignment="1"/>
    <xf numFmtId="179" fontId="2" fillId="4" borderId="18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/>
    <xf numFmtId="180" fontId="2" fillId="4" borderId="11" xfId="0" applyNumberFormat="1" applyFont="1" applyFill="1" applyBorder="1" applyAlignment="1">
      <alignment horizontal="center" vertical="center" wrapText="1"/>
    </xf>
    <xf numFmtId="180" fontId="2" fillId="4" borderId="8" xfId="0" applyNumberFormat="1" applyFont="1" applyFill="1" applyBorder="1" applyAlignment="1">
      <alignment horizontal="center" vertical="center" wrapText="1"/>
    </xf>
    <xf numFmtId="180" fontId="2" fillId="4" borderId="1" xfId="0" applyNumberFormat="1" applyFont="1" applyFill="1" applyBorder="1" applyAlignment="1">
      <alignment horizontal="center" vertical="center" wrapText="1"/>
    </xf>
    <xf numFmtId="179" fontId="2" fillId="4" borderId="7" xfId="0" applyNumberFormat="1" applyFont="1" applyFill="1" applyBorder="1" applyAlignment="1">
      <alignment horizontal="right" vertical="center" wrapText="1"/>
    </xf>
    <xf numFmtId="180" fontId="2" fillId="4" borderId="7" xfId="0" applyNumberFormat="1" applyFont="1" applyFill="1" applyBorder="1" applyAlignment="1">
      <alignment horizontal="right" vertical="center" wrapText="1"/>
    </xf>
    <xf numFmtId="180" fontId="2" fillId="4" borderId="6" xfId="0" applyNumberFormat="1" applyFont="1" applyFill="1" applyBorder="1" applyAlignment="1">
      <alignment horizontal="right" vertical="center" wrapText="1"/>
    </xf>
    <xf numFmtId="180" fontId="2" fillId="4" borderId="0" xfId="0" applyNumberFormat="1" applyFont="1" applyFill="1" applyBorder="1" applyAlignment="1">
      <alignment horizontal="right" vertical="center" wrapText="1"/>
    </xf>
    <xf numFmtId="180" fontId="2" fillId="4" borderId="26" xfId="0" applyNumberFormat="1" applyFont="1" applyFill="1" applyBorder="1" applyAlignment="1">
      <alignment horizontal="center" vertical="center" wrapText="1"/>
    </xf>
    <xf numFmtId="179" fontId="2" fillId="4" borderId="6" xfId="0" applyNumberFormat="1" applyFont="1" applyFill="1" applyBorder="1" applyAlignment="1">
      <alignment horizontal="right" vertical="center" wrapText="1"/>
    </xf>
    <xf numFmtId="179" fontId="2" fillId="4" borderId="0" xfId="0" applyNumberFormat="1" applyFont="1" applyFill="1" applyBorder="1" applyAlignment="1">
      <alignment horizontal="right" vertical="center" wrapText="1"/>
    </xf>
    <xf numFmtId="180" fontId="2" fillId="4" borderId="4" xfId="0" applyNumberFormat="1" applyFont="1" applyFill="1" applyBorder="1" applyAlignment="1">
      <alignment horizontal="center" vertical="center" wrapText="1"/>
    </xf>
    <xf numFmtId="180" fontId="2" fillId="4" borderId="2" xfId="0" applyNumberFormat="1" applyFont="1" applyFill="1" applyBorder="1" applyAlignment="1">
      <alignment horizontal="right" vertical="center" wrapText="1"/>
    </xf>
    <xf numFmtId="180" fontId="2" fillId="4" borderId="18" xfId="0" applyNumberFormat="1" applyFont="1" applyFill="1" applyBorder="1" applyAlignment="1">
      <alignment horizontal="right" vertical="center" wrapText="1"/>
    </xf>
    <xf numFmtId="178" fontId="2" fillId="4" borderId="6" xfId="0" applyNumberFormat="1" applyFont="1" applyFill="1" applyBorder="1" applyAlignment="1">
      <alignment horizontal="right" vertical="distributed"/>
    </xf>
    <xf numFmtId="180" fontId="2" fillId="4" borderId="17" xfId="0" applyNumberFormat="1" applyFont="1" applyFill="1" applyBorder="1" applyAlignment="1">
      <alignment horizontal="center" vertical="center" shrinkToFit="1"/>
    </xf>
    <xf numFmtId="180" fontId="2" fillId="4" borderId="17" xfId="0" applyNumberFormat="1" applyFont="1" applyFill="1" applyBorder="1" applyAlignment="1">
      <alignment horizontal="center" vertical="center" wrapText="1"/>
    </xf>
    <xf numFmtId="180" fontId="2" fillId="4" borderId="27" xfId="0" applyNumberFormat="1" applyFont="1" applyFill="1" applyBorder="1" applyAlignment="1">
      <alignment horizontal="center" vertical="center" wrapText="1"/>
    </xf>
    <xf numFmtId="180" fontId="2" fillId="4" borderId="2" xfId="0" applyNumberFormat="1" applyFont="1" applyFill="1" applyBorder="1" applyAlignment="1">
      <alignment horizontal="center" vertical="center" shrinkToFit="1"/>
    </xf>
    <xf numFmtId="179" fontId="2" fillId="4" borderId="0" xfId="0" applyNumberFormat="1" applyFont="1" applyFill="1" applyBorder="1" applyAlignment="1">
      <alignment vertical="center" wrapText="1"/>
    </xf>
    <xf numFmtId="179" fontId="2" fillId="4" borderId="5" xfId="0" applyNumberFormat="1" applyFont="1" applyFill="1" applyBorder="1" applyAlignment="1">
      <alignment vertical="center" wrapText="1"/>
    </xf>
    <xf numFmtId="180" fontId="2" fillId="4" borderId="4" xfId="0" applyNumberFormat="1" applyFont="1" applyFill="1" applyBorder="1" applyAlignment="1">
      <alignment horizontal="right" vertical="center" wrapText="1"/>
    </xf>
    <xf numFmtId="179" fontId="2" fillId="4" borderId="26" xfId="0" applyNumberFormat="1" applyFont="1" applyFill="1" applyBorder="1" applyAlignment="1">
      <alignment horizontal="right" vertical="center" wrapText="1"/>
    </xf>
    <xf numFmtId="179" fontId="2" fillId="4" borderId="4" xfId="0" applyNumberFormat="1" applyFont="1" applyFill="1" applyBorder="1" applyAlignment="1">
      <alignment horizontal="right" vertical="center" wrapText="1"/>
    </xf>
    <xf numFmtId="179" fontId="2" fillId="4" borderId="4" xfId="0" applyNumberFormat="1" applyFont="1" applyFill="1" applyBorder="1" applyAlignment="1">
      <alignment horizontal="right" vertical="distributed" wrapText="1"/>
    </xf>
    <xf numFmtId="179" fontId="2" fillId="4" borderId="2" xfId="0" applyNumberFormat="1" applyFont="1" applyFill="1" applyBorder="1" applyAlignment="1">
      <alignment horizontal="right" vertical="center" wrapText="1"/>
    </xf>
    <xf numFmtId="179" fontId="2" fillId="4" borderId="1" xfId="0" applyNumberFormat="1" applyFont="1" applyFill="1" applyBorder="1" applyAlignment="1">
      <alignment horizontal="right" vertical="distributed" wrapText="1"/>
    </xf>
    <xf numFmtId="180" fontId="2" fillId="4" borderId="11" xfId="0" applyNumberFormat="1" applyFont="1" applyFill="1" applyBorder="1" applyAlignment="1">
      <alignment horizontal="center" vertical="center" shrinkToFit="1"/>
    </xf>
    <xf numFmtId="179" fontId="2" fillId="4" borderId="11" xfId="0" applyNumberFormat="1" applyFont="1" applyFill="1" applyBorder="1" applyAlignment="1">
      <alignment horizontal="center" vertical="center" wrapText="1"/>
    </xf>
    <xf numFmtId="179" fontId="2" fillId="4" borderId="10" xfId="0" applyNumberFormat="1" applyFont="1" applyFill="1" applyBorder="1" applyAlignment="1">
      <alignment horizontal="center" vertical="center" wrapText="1"/>
    </xf>
    <xf numFmtId="179" fontId="2" fillId="4" borderId="6" xfId="0" applyNumberFormat="1" applyFont="1" applyFill="1" applyBorder="1" applyAlignment="1">
      <alignment vertical="center" wrapText="1"/>
    </xf>
    <xf numFmtId="179" fontId="2" fillId="4" borderId="26" xfId="0" applyNumberFormat="1" applyFont="1" applyFill="1" applyBorder="1" applyAlignment="1">
      <alignment horizontal="right" vertical="distributed" wrapText="1"/>
    </xf>
    <xf numFmtId="180" fontId="2" fillId="4" borderId="6" xfId="0" applyNumberFormat="1" applyFont="1" applyFill="1" applyBorder="1" applyAlignment="1">
      <alignment vertical="center" wrapText="1"/>
    </xf>
    <xf numFmtId="180" fontId="2" fillId="4" borderId="2" xfId="0" applyNumberFormat="1" applyFont="1" applyFill="1" applyBorder="1" applyAlignment="1">
      <alignment vertical="center" wrapText="1"/>
    </xf>
    <xf numFmtId="181" fontId="2" fillId="4" borderId="2" xfId="0" applyNumberFormat="1" applyFont="1" applyFill="1" applyBorder="1" applyAlignment="1">
      <alignment vertical="center" wrapText="1"/>
    </xf>
    <xf numFmtId="180" fontId="2" fillId="4" borderId="5" xfId="0" applyNumberFormat="1" applyFont="1" applyFill="1" applyBorder="1" applyAlignment="1">
      <alignment vertical="center" wrapText="1"/>
    </xf>
    <xf numFmtId="183" fontId="2" fillId="4" borderId="6" xfId="0" applyNumberFormat="1" applyFont="1" applyFill="1" applyBorder="1" applyAlignment="1">
      <alignment horizontal="right" vertical="center" wrapText="1"/>
    </xf>
    <xf numFmtId="179" fontId="2" fillId="4" borderId="11" xfId="0" applyNumberFormat="1" applyFont="1" applyFill="1" applyBorder="1" applyAlignment="1">
      <alignment horizontal="center" vertical="center" shrinkToFit="1"/>
    </xf>
    <xf numFmtId="179" fontId="2" fillId="4" borderId="17" xfId="0" applyNumberFormat="1" applyFont="1" applyFill="1" applyBorder="1" applyAlignment="1">
      <alignment horizontal="center" vertical="center" shrinkToFit="1"/>
    </xf>
    <xf numFmtId="179" fontId="2" fillId="4" borderId="27" xfId="0" applyNumberFormat="1" applyFont="1" applyFill="1" applyBorder="1" applyAlignment="1">
      <alignment horizontal="center" vertical="center" shrinkToFit="1"/>
    </xf>
    <xf numFmtId="179" fontId="2" fillId="4" borderId="4" xfId="0" applyNumberFormat="1" applyFont="1" applyFill="1" applyBorder="1" applyAlignment="1">
      <alignment vertical="center" wrapText="1"/>
    </xf>
    <xf numFmtId="179" fontId="2" fillId="4" borderId="2" xfId="0" applyNumberFormat="1" applyFont="1" applyFill="1" applyBorder="1" applyAlignment="1">
      <alignment vertical="center" wrapText="1"/>
    </xf>
    <xf numFmtId="180" fontId="2" fillId="4" borderId="18" xfId="0" applyNumberFormat="1" applyFont="1" applyFill="1" applyBorder="1" applyAlignment="1">
      <alignment vertical="center" wrapText="1"/>
    </xf>
    <xf numFmtId="180" fontId="2" fillId="4" borderId="3" xfId="0" applyNumberFormat="1" applyFont="1" applyFill="1" applyBorder="1" applyAlignment="1">
      <alignment vertical="center" wrapText="1"/>
    </xf>
    <xf numFmtId="180" fontId="2" fillId="0" borderId="9" xfId="0" applyNumberFormat="1" applyFont="1" applyFill="1" applyBorder="1" applyAlignment="1">
      <alignment vertical="center" wrapText="1"/>
    </xf>
    <xf numFmtId="180" fontId="2" fillId="0" borderId="0" xfId="0" applyNumberFormat="1" applyFont="1" applyFill="1" applyBorder="1" applyAlignment="1">
      <alignment vertical="center" wrapText="1"/>
    </xf>
    <xf numFmtId="179" fontId="2" fillId="0" borderId="18" xfId="0" applyNumberFormat="1" applyFont="1" applyFill="1" applyBorder="1" applyAlignment="1">
      <alignment vertical="center" wrapText="1"/>
    </xf>
    <xf numFmtId="179" fontId="2" fillId="0" borderId="3" xfId="0" applyNumberFormat="1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/>
    <xf numFmtId="179" fontId="4" fillId="3" borderId="0" xfId="0" applyNumberFormat="1" applyFont="1" applyFill="1"/>
    <xf numFmtId="179" fontId="4" fillId="3" borderId="6" xfId="0" applyNumberFormat="1" applyFont="1" applyFill="1" applyBorder="1"/>
    <xf numFmtId="0" fontId="4" fillId="3" borderId="0" xfId="0" applyFont="1" applyFill="1"/>
    <xf numFmtId="0" fontId="4" fillId="3" borderId="6" xfId="0" applyFont="1" applyFill="1" applyBorder="1"/>
    <xf numFmtId="0" fontId="4" fillId="3" borderId="5" xfId="0" applyFont="1" applyFill="1" applyBorder="1" applyAlignment="1">
      <alignment horizontal="right" vertical="distributed"/>
    </xf>
    <xf numFmtId="179" fontId="4" fillId="3" borderId="4" xfId="0" applyNumberFormat="1" applyFont="1" applyFill="1" applyBorder="1" applyAlignment="1">
      <alignment horizontal="right" vertical="distributed"/>
    </xf>
    <xf numFmtId="179" fontId="4" fillId="3" borderId="6" xfId="0" applyNumberFormat="1" applyFont="1" applyFill="1" applyBorder="1" applyAlignment="1">
      <alignment horizontal="right" vertical="distributed"/>
    </xf>
    <xf numFmtId="2" fontId="4" fillId="3" borderId="6" xfId="0" applyNumberFormat="1" applyFont="1" applyFill="1" applyBorder="1" applyAlignment="1">
      <alignment vertical="center"/>
    </xf>
    <xf numFmtId="179" fontId="4" fillId="3" borderId="0" xfId="0" applyNumberFormat="1" applyFont="1" applyFill="1" applyBorder="1" applyAlignment="1">
      <alignment horizontal="right" vertical="distributed"/>
    </xf>
    <xf numFmtId="2" fontId="4" fillId="3" borderId="4" xfId="0" applyNumberFormat="1" applyFont="1" applyFill="1" applyBorder="1" applyAlignment="1">
      <alignment vertical="center"/>
    </xf>
    <xf numFmtId="38" fontId="4" fillId="3" borderId="4" xfId="3" applyFont="1" applyFill="1" applyBorder="1" applyAlignment="1">
      <alignment vertical="center"/>
    </xf>
    <xf numFmtId="38" fontId="4" fillId="3" borderId="6" xfId="3" applyFont="1" applyFill="1" applyBorder="1" applyAlignment="1">
      <alignment vertical="center"/>
    </xf>
    <xf numFmtId="0" fontId="4" fillId="3" borderId="0" xfId="0" applyFont="1" applyFill="1" applyBorder="1" applyAlignment="1">
      <alignment horizontal="right" vertical="distributed"/>
    </xf>
    <xf numFmtId="38" fontId="4" fillId="4" borderId="4" xfId="3" applyFont="1" applyFill="1" applyBorder="1" applyAlignment="1">
      <alignment vertical="center"/>
    </xf>
    <xf numFmtId="2" fontId="4" fillId="4" borderId="6" xfId="0" applyNumberFormat="1" applyFont="1" applyFill="1" applyBorder="1" applyAlignment="1">
      <alignment vertical="center"/>
    </xf>
    <xf numFmtId="179" fontId="4" fillId="4" borderId="4" xfId="0" applyNumberFormat="1" applyFont="1" applyFill="1" applyBorder="1" applyAlignment="1">
      <alignment horizontal="right" vertical="distributed"/>
    </xf>
    <xf numFmtId="38" fontId="4" fillId="4" borderId="6" xfId="3" applyFont="1" applyFill="1" applyBorder="1" applyAlignment="1">
      <alignment vertical="center"/>
    </xf>
    <xf numFmtId="179" fontId="4" fillId="4" borderId="6" xfId="0" applyNumberFormat="1" applyFont="1" applyFill="1" applyBorder="1" applyAlignment="1">
      <alignment horizontal="right" vertical="distributed"/>
    </xf>
    <xf numFmtId="0" fontId="4" fillId="3" borderId="3" xfId="0" applyFont="1" applyFill="1" applyBorder="1" applyAlignment="1">
      <alignment horizontal="right" vertical="distributed"/>
    </xf>
    <xf numFmtId="38" fontId="4" fillId="4" borderId="2" xfId="3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179" fontId="4" fillId="4" borderId="2" xfId="0" applyNumberFormat="1" applyFont="1" applyFill="1" applyBorder="1" applyAlignment="1">
      <alignment horizontal="right" vertical="distributed"/>
    </xf>
    <xf numFmtId="0" fontId="4" fillId="3" borderId="29" xfId="0" applyFont="1" applyFill="1" applyBorder="1"/>
    <xf numFmtId="0" fontId="4" fillId="4" borderId="29" xfId="0" applyFont="1" applyFill="1" applyBorder="1"/>
    <xf numFmtId="0" fontId="4" fillId="4" borderId="4" xfId="0" applyFont="1" applyFill="1" applyBorder="1"/>
    <xf numFmtId="0" fontId="4" fillId="4" borderId="6" xfId="0" applyFont="1" applyFill="1" applyBorder="1"/>
    <xf numFmtId="177" fontId="4" fillId="4" borderId="6" xfId="0" applyNumberFormat="1" applyFont="1" applyFill="1" applyBorder="1" applyAlignment="1">
      <alignment horizontal="right" vertical="distributed"/>
    </xf>
    <xf numFmtId="179" fontId="4" fillId="4" borderId="5" xfId="0" applyNumberFormat="1" applyFont="1" applyFill="1" applyBorder="1" applyAlignment="1">
      <alignment horizontal="right" vertical="distributed"/>
    </xf>
    <xf numFmtId="179" fontId="4" fillId="4" borderId="3" xfId="0" applyNumberFormat="1" applyFont="1" applyFill="1" applyBorder="1" applyAlignment="1">
      <alignment horizontal="right" vertical="distributed"/>
    </xf>
    <xf numFmtId="0" fontId="4" fillId="4" borderId="3" xfId="0" applyFont="1" applyFill="1" applyBorder="1" applyAlignment="1">
      <alignment vertical="center"/>
    </xf>
    <xf numFmtId="0" fontId="4" fillId="4" borderId="16" xfId="0" applyFont="1" applyFill="1" applyBorder="1"/>
    <xf numFmtId="0" fontId="4" fillId="4" borderId="0" xfId="0" applyFont="1" applyFill="1"/>
    <xf numFmtId="179" fontId="4" fillId="3" borderId="3" xfId="0" applyNumberFormat="1" applyFont="1" applyFill="1" applyBorder="1" applyAlignment="1">
      <alignment horizontal="right" vertical="distributed"/>
    </xf>
    <xf numFmtId="0" fontId="4" fillId="3" borderId="18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 shrinkToFit="1"/>
    </xf>
    <xf numFmtId="0" fontId="7" fillId="3" borderId="24" xfId="0" applyFont="1" applyFill="1" applyBorder="1" applyAlignment="1">
      <alignment horizontal="left" vertical="distributed"/>
    </xf>
    <xf numFmtId="179" fontId="11" fillId="3" borderId="22" xfId="0" applyNumberFormat="1" applyFont="1" applyFill="1" applyBorder="1" applyAlignment="1">
      <alignment horizontal="right" vertical="distributed" wrapText="1"/>
    </xf>
    <xf numFmtId="179" fontId="9" fillId="4" borderId="22" xfId="0" applyNumberFormat="1" applyFont="1" applyFill="1" applyBorder="1" applyAlignment="1">
      <alignment horizontal="right" vertical="distributed" wrapText="1"/>
    </xf>
    <xf numFmtId="9" fontId="9" fillId="4" borderId="21" xfId="0" applyNumberFormat="1" applyFont="1" applyFill="1" applyBorder="1" applyAlignment="1">
      <alignment horizontal="right" vertical="distributed"/>
    </xf>
    <xf numFmtId="0" fontId="4" fillId="3" borderId="5" xfId="0" applyFont="1" applyFill="1" applyBorder="1" applyAlignment="1">
      <alignment horizontal="left" vertical="distributed" indent="1"/>
    </xf>
    <xf numFmtId="179" fontId="5" fillId="3" borderId="6" xfId="0" applyNumberFormat="1" applyFont="1" applyFill="1" applyBorder="1" applyAlignment="1">
      <alignment horizontal="right" vertical="distributed" wrapText="1"/>
    </xf>
    <xf numFmtId="179" fontId="11" fillId="0" borderId="6" xfId="0" applyNumberFormat="1" applyFont="1" applyFill="1" applyBorder="1" applyAlignment="1">
      <alignment horizontal="right" vertical="distributed" wrapText="1"/>
    </xf>
    <xf numFmtId="179" fontId="18" fillId="0" borderId="6" xfId="0" applyNumberFormat="1" applyFont="1" applyFill="1" applyBorder="1" applyAlignment="1">
      <alignment horizontal="right" vertical="distributed" wrapText="1"/>
    </xf>
    <xf numFmtId="184" fontId="18" fillId="0" borderId="0" xfId="0" applyNumberFormat="1" applyFont="1" applyFill="1" applyBorder="1" applyAlignment="1">
      <alignment horizontal="right" vertical="distributed"/>
    </xf>
    <xf numFmtId="0" fontId="10" fillId="3" borderId="5" xfId="0" applyFont="1" applyFill="1" applyBorder="1" applyAlignment="1">
      <alignment horizontal="left" vertical="distributed" indent="1"/>
    </xf>
    <xf numFmtId="0" fontId="5" fillId="3" borderId="5" xfId="0" applyFont="1" applyFill="1" applyBorder="1" applyAlignment="1">
      <alignment horizontal="left" vertical="distributed" indent="1"/>
    </xf>
    <xf numFmtId="0" fontId="4" fillId="3" borderId="3" xfId="0" applyFont="1" applyFill="1" applyBorder="1" applyAlignment="1">
      <alignment horizontal="left" vertical="distributed" indent="1"/>
    </xf>
    <xf numFmtId="179" fontId="5" fillId="3" borderId="2" xfId="0" applyNumberFormat="1" applyFont="1" applyFill="1" applyBorder="1" applyAlignment="1">
      <alignment horizontal="right" vertical="distributed" wrapText="1"/>
    </xf>
    <xf numFmtId="179" fontId="11" fillId="0" borderId="2" xfId="0" applyNumberFormat="1" applyFont="1" applyFill="1" applyBorder="1" applyAlignment="1">
      <alignment horizontal="right" vertical="distributed" wrapText="1"/>
    </xf>
    <xf numFmtId="179" fontId="18" fillId="0" borderId="2" xfId="0" applyNumberFormat="1" applyFont="1" applyFill="1" applyBorder="1" applyAlignment="1">
      <alignment horizontal="right" vertical="distributed" wrapText="1"/>
    </xf>
    <xf numFmtId="179" fontId="11" fillId="0" borderId="22" xfId="0" applyNumberFormat="1" applyFont="1" applyFill="1" applyBorder="1" applyAlignment="1">
      <alignment horizontal="right" vertical="distributed" wrapText="1"/>
    </xf>
    <xf numFmtId="179" fontId="9" fillId="0" borderId="22" xfId="0" applyNumberFormat="1" applyFont="1" applyFill="1" applyBorder="1" applyAlignment="1">
      <alignment horizontal="right" vertical="distributed" wrapText="1"/>
    </xf>
    <xf numFmtId="9" fontId="9" fillId="0" borderId="30" xfId="0" applyNumberFormat="1" applyFont="1" applyFill="1" applyBorder="1" applyAlignment="1">
      <alignment horizontal="right" vertical="distributed"/>
    </xf>
    <xf numFmtId="0" fontId="11" fillId="3" borderId="1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vertical="distributed"/>
    </xf>
    <xf numFmtId="176" fontId="11" fillId="3" borderId="30" xfId="0" applyNumberFormat="1" applyFont="1" applyFill="1" applyBorder="1" applyAlignment="1">
      <alignment horizontal="right" vertical="distributed"/>
    </xf>
    <xf numFmtId="176" fontId="11" fillId="4" borderId="30" xfId="0" applyNumberFormat="1" applyFont="1" applyFill="1" applyBorder="1" applyAlignment="1">
      <alignment horizontal="right" vertical="distributed"/>
    </xf>
    <xf numFmtId="176" fontId="5" fillId="3" borderId="4" xfId="0" applyNumberFormat="1" applyFont="1" applyFill="1" applyBorder="1" applyAlignment="1">
      <alignment horizontal="right" vertical="distributed"/>
    </xf>
    <xf numFmtId="176" fontId="11" fillId="4" borderId="4" xfId="0" applyNumberFormat="1" applyFont="1" applyFill="1" applyBorder="1" applyAlignment="1">
      <alignment horizontal="right" vertical="distributed"/>
    </xf>
    <xf numFmtId="176" fontId="11" fillId="0" borderId="4" xfId="0" applyNumberFormat="1" applyFont="1" applyFill="1" applyBorder="1" applyAlignment="1">
      <alignment horizontal="right" vertical="distributed"/>
    </xf>
    <xf numFmtId="176" fontId="19" fillId="0" borderId="4" xfId="0" applyNumberFormat="1" applyFont="1" applyFill="1" applyBorder="1" applyAlignment="1">
      <alignment horizontal="right" vertical="distributed"/>
    </xf>
    <xf numFmtId="176" fontId="5" fillId="0" borderId="4" xfId="0" applyNumberFormat="1" applyFont="1" applyFill="1" applyBorder="1" applyAlignment="1">
      <alignment horizontal="center" vertical="distributed"/>
    </xf>
    <xf numFmtId="176" fontId="5" fillId="3" borderId="1" xfId="0" applyNumberFormat="1" applyFont="1" applyFill="1" applyBorder="1" applyAlignment="1">
      <alignment horizontal="right" vertical="distributed"/>
    </xf>
    <xf numFmtId="176" fontId="11" fillId="4" borderId="1" xfId="0" applyNumberFormat="1" applyFont="1" applyFill="1" applyBorder="1" applyAlignment="1">
      <alignment horizontal="right" vertical="distributed"/>
    </xf>
    <xf numFmtId="176" fontId="11" fillId="0" borderId="1" xfId="0" applyNumberFormat="1" applyFont="1" applyFill="1" applyBorder="1" applyAlignment="1">
      <alignment horizontal="right" vertical="distributed"/>
    </xf>
    <xf numFmtId="176" fontId="11" fillId="0" borderId="30" xfId="0" applyNumberFormat="1" applyFont="1" applyFill="1" applyBorder="1" applyAlignment="1">
      <alignment horizontal="right" vertical="distributed"/>
    </xf>
    <xf numFmtId="49" fontId="4" fillId="4" borderId="5" xfId="0" applyNumberFormat="1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right" vertical="distributed"/>
    </xf>
    <xf numFmtId="0" fontId="4" fillId="4" borderId="20" xfId="0" applyFont="1" applyFill="1" applyBorder="1"/>
    <xf numFmtId="0" fontId="5" fillId="4" borderId="20" xfId="0" applyFont="1" applyFill="1" applyBorder="1" applyAlignment="1">
      <alignment horizontal="right" vertical="center"/>
    </xf>
    <xf numFmtId="0" fontId="7" fillId="4" borderId="0" xfId="0" applyNumberFormat="1" applyFont="1" applyFill="1" applyAlignment="1">
      <alignment horizontal="right" vertical="center"/>
    </xf>
    <xf numFmtId="0" fontId="4" fillId="4" borderId="6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distributed"/>
    </xf>
    <xf numFmtId="0" fontId="4" fillId="3" borderId="27" xfId="0" applyNumberFormat="1" applyFont="1" applyFill="1" applyBorder="1" applyAlignment="1">
      <alignment horizontal="center" vertical="distributed"/>
    </xf>
    <xf numFmtId="0" fontId="4" fillId="3" borderId="4" xfId="0" applyNumberFormat="1" applyFont="1" applyFill="1" applyBorder="1" applyAlignment="1">
      <alignment horizontal="center" vertical="distributed"/>
    </xf>
    <xf numFmtId="0" fontId="4" fillId="3" borderId="5" xfId="0" applyNumberFormat="1" applyFont="1" applyFill="1" applyBorder="1" applyAlignment="1">
      <alignment horizontal="center" vertical="distributed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vertical="center"/>
    </xf>
    <xf numFmtId="0" fontId="10" fillId="4" borderId="17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right"/>
    </xf>
    <xf numFmtId="0" fontId="7" fillId="3" borderId="25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right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182" fontId="4" fillId="4" borderId="4" xfId="0" applyNumberFormat="1" applyFont="1" applyFill="1" applyBorder="1" applyAlignment="1">
      <alignment horizontal="right" vertical="distributed"/>
    </xf>
    <xf numFmtId="182" fontId="4" fillId="4" borderId="5" xfId="0" applyNumberFormat="1" applyFont="1" applyFill="1" applyBorder="1" applyAlignment="1">
      <alignment horizontal="right" vertical="distributed"/>
    </xf>
    <xf numFmtId="182" fontId="4" fillId="4" borderId="0" xfId="0" applyNumberFormat="1" applyFont="1" applyFill="1" applyBorder="1" applyAlignment="1">
      <alignment horizontal="right" vertical="distributed"/>
    </xf>
    <xf numFmtId="40" fontId="4" fillId="4" borderId="4" xfId="3" applyNumberFormat="1" applyFont="1" applyFill="1" applyBorder="1" applyAlignment="1">
      <alignment horizontal="right" vertical="center"/>
    </xf>
    <xf numFmtId="40" fontId="4" fillId="4" borderId="5" xfId="3" applyNumberFormat="1" applyFont="1" applyFill="1" applyBorder="1" applyAlignment="1">
      <alignment horizontal="right" vertical="center"/>
    </xf>
    <xf numFmtId="182" fontId="4" fillId="4" borderId="4" xfId="0" applyNumberFormat="1" applyFont="1" applyFill="1" applyBorder="1" applyAlignment="1">
      <alignment horizontal="right" vertical="center" wrapText="1"/>
    </xf>
    <xf numFmtId="182" fontId="4" fillId="4" borderId="0" xfId="0" applyNumberFormat="1" applyFont="1" applyFill="1" applyBorder="1" applyAlignment="1">
      <alignment horizontal="right" vertical="center" wrapText="1"/>
    </xf>
    <xf numFmtId="40" fontId="4" fillId="4" borderId="6" xfId="3" applyNumberFormat="1" applyFont="1" applyFill="1" applyBorder="1" applyAlignment="1">
      <alignment horizontal="right" vertical="center"/>
    </xf>
    <xf numFmtId="182" fontId="4" fillId="4" borderId="6" xfId="0" applyNumberFormat="1" applyFont="1" applyFill="1" applyBorder="1" applyAlignment="1">
      <alignment horizontal="right" vertical="distributed"/>
    </xf>
    <xf numFmtId="40" fontId="4" fillId="4" borderId="37" xfId="3" applyNumberFormat="1" applyFont="1" applyFill="1" applyBorder="1" applyAlignment="1">
      <alignment horizontal="right" vertical="center"/>
    </xf>
    <xf numFmtId="40" fontId="4" fillId="4" borderId="1" xfId="3" applyNumberFormat="1" applyFont="1" applyFill="1" applyBorder="1" applyAlignment="1">
      <alignment horizontal="right" vertical="center"/>
    </xf>
    <xf numFmtId="40" fontId="4" fillId="4" borderId="3" xfId="3" applyNumberFormat="1" applyFont="1" applyFill="1" applyBorder="1" applyAlignment="1">
      <alignment horizontal="right" vertical="center"/>
    </xf>
    <xf numFmtId="182" fontId="4" fillId="4" borderId="1" xfId="0" applyNumberFormat="1" applyFont="1" applyFill="1" applyBorder="1" applyAlignment="1">
      <alignment horizontal="right" vertical="distributed"/>
    </xf>
    <xf numFmtId="182" fontId="4" fillId="4" borderId="18" xfId="0" applyNumberFormat="1" applyFont="1" applyFill="1" applyBorder="1" applyAlignment="1">
      <alignment horizontal="right" vertical="distributed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7" fillId="4" borderId="19" xfId="0" applyFont="1" applyFill="1" applyBorder="1" applyAlignment="1">
      <alignment horizontal="center" vertical="center"/>
    </xf>
    <xf numFmtId="184" fontId="18" fillId="0" borderId="1" xfId="0" applyNumberFormat="1" applyFont="1" applyFill="1" applyBorder="1" applyAlignment="1">
      <alignment horizontal="right" vertical="distributed"/>
    </xf>
  </cellXfs>
  <cellStyles count="9">
    <cellStyle name="パーセント 2" xfId="2"/>
    <cellStyle name="ハイパーリンク" xfId="1" builtinId="8"/>
    <cellStyle name="桁区切り 2" xfId="3"/>
    <cellStyle name="桁区切り 3" xfId="4"/>
    <cellStyle name="桁区切り 5" xfId="8"/>
    <cellStyle name="標準" xfId="0" builtinId="0"/>
    <cellStyle name="標準 2" xfId="5"/>
    <cellStyle name="標準 3" xfId="6"/>
    <cellStyle name="標準_Book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14.&#34892;&#36001;&#25919;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C11"/>
  <sheetViews>
    <sheetView tabSelected="1" workbookViewId="0">
      <selection activeCell="C11" sqref="C11"/>
    </sheetView>
  </sheetViews>
  <sheetFormatPr defaultRowHeight="13.5"/>
  <cols>
    <col min="1" max="1" width="2.5" customWidth="1"/>
    <col min="2" max="2" width="46" customWidth="1"/>
  </cols>
  <sheetData>
    <row r="1" spans="2:3" ht="31.5" customHeight="1">
      <c r="B1" s="1" t="s">
        <v>326</v>
      </c>
    </row>
    <row r="2" spans="2:3" ht="30" customHeight="1" thickBot="1">
      <c r="B2" s="2" t="s">
        <v>149</v>
      </c>
      <c r="C2" s="3" t="s">
        <v>150</v>
      </c>
    </row>
    <row r="3" spans="2:3" ht="30" customHeight="1" thickTop="1">
      <c r="B3" s="4" t="s">
        <v>212</v>
      </c>
      <c r="C3" s="5" t="s">
        <v>151</v>
      </c>
    </row>
    <row r="4" spans="2:3" ht="30" customHeight="1">
      <c r="B4" s="4" t="s">
        <v>213</v>
      </c>
      <c r="C4" s="5" t="s">
        <v>151</v>
      </c>
    </row>
    <row r="5" spans="2:3" ht="30" customHeight="1">
      <c r="B5" s="6" t="s">
        <v>214</v>
      </c>
      <c r="C5" s="5" t="s">
        <v>151</v>
      </c>
    </row>
    <row r="6" spans="2:3" ht="30" customHeight="1">
      <c r="B6" s="6" t="s">
        <v>215</v>
      </c>
      <c r="C6" s="5" t="s">
        <v>151</v>
      </c>
    </row>
    <row r="7" spans="2:3" ht="30" customHeight="1">
      <c r="B7" s="7" t="s">
        <v>216</v>
      </c>
      <c r="C7" s="5" t="s">
        <v>151</v>
      </c>
    </row>
    <row r="8" spans="2:3" ht="30" customHeight="1">
      <c r="B8" s="8" t="s">
        <v>217</v>
      </c>
      <c r="C8" s="5" t="s">
        <v>151</v>
      </c>
    </row>
    <row r="9" spans="2:3" ht="30" customHeight="1">
      <c r="B9" s="8" t="s">
        <v>218</v>
      </c>
      <c r="C9" s="5" t="s">
        <v>151</v>
      </c>
    </row>
    <row r="10" spans="2:3" ht="30" customHeight="1">
      <c r="B10" s="9" t="s">
        <v>219</v>
      </c>
      <c r="C10" s="5" t="s">
        <v>151</v>
      </c>
    </row>
    <row r="11" spans="2:3" ht="30" customHeight="1">
      <c r="B11" s="8" t="s">
        <v>220</v>
      </c>
      <c r="C11" s="5" t="s">
        <v>151</v>
      </c>
    </row>
  </sheetData>
  <phoneticPr fontId="3"/>
  <hyperlinks>
    <hyperlink ref="C3" location="'124'!A1" display="表示"/>
    <hyperlink ref="C4:C11" r:id="rId1" location="'125,126'!A1" display="表示"/>
    <hyperlink ref="C4" location="'125'!A1" display="表示"/>
    <hyperlink ref="C5" location="'126'!A1" display="表示"/>
    <hyperlink ref="C6" location="'127'!A1" display="表示"/>
    <hyperlink ref="C7" location="'128'!A1" display="表示"/>
    <hyperlink ref="C8" location="'129'!A1" display="表示"/>
    <hyperlink ref="C9" location="'130'!A1" display="表示"/>
    <hyperlink ref="C10" location="'131'!A1" display="表示"/>
    <hyperlink ref="C11" location="'132'!A1" display="表示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9"/>
  <sheetViews>
    <sheetView workbookViewId="0"/>
  </sheetViews>
  <sheetFormatPr defaultRowHeight="13.5"/>
  <cols>
    <col min="1" max="1" width="12.375" style="59" customWidth="1"/>
    <col min="2" max="9" width="7.625" style="59" customWidth="1"/>
    <col min="10" max="16384" width="9" style="59"/>
  </cols>
  <sheetData>
    <row r="1" spans="1:9" ht="18" customHeight="1">
      <c r="A1" s="53" t="s">
        <v>152</v>
      </c>
    </row>
    <row r="2" spans="1:9" s="10" customFormat="1" ht="19.5" customHeight="1">
      <c r="A2" s="448" t="s">
        <v>297</v>
      </c>
      <c r="B2" s="448"/>
      <c r="C2" s="448"/>
    </row>
    <row r="3" spans="1:9" s="10" customFormat="1" ht="12" customHeight="1" thickBot="1">
      <c r="A3" s="11"/>
      <c r="B3" s="12"/>
      <c r="C3" s="12"/>
      <c r="D3" s="12"/>
      <c r="E3" s="12"/>
      <c r="F3" s="422" t="s">
        <v>147</v>
      </c>
      <c r="G3" s="422"/>
      <c r="H3" s="422"/>
      <c r="I3" s="422"/>
    </row>
    <row r="4" spans="1:9" s="10" customFormat="1" ht="15" customHeight="1" thickTop="1">
      <c r="A4" s="399" t="s">
        <v>175</v>
      </c>
      <c r="B4" s="449" t="s">
        <v>298</v>
      </c>
      <c r="C4" s="348"/>
      <c r="D4" s="348"/>
      <c r="E4" s="348"/>
      <c r="F4" s="348"/>
      <c r="G4" s="349"/>
      <c r="H4" s="349"/>
      <c r="I4" s="349"/>
    </row>
    <row r="5" spans="1:9" s="10" customFormat="1" ht="36" customHeight="1">
      <c r="A5" s="400"/>
      <c r="B5" s="431"/>
      <c r="C5" s="93" t="s">
        <v>321</v>
      </c>
      <c r="D5" s="93" t="s">
        <v>322</v>
      </c>
      <c r="E5" s="94" t="s">
        <v>208</v>
      </c>
      <c r="F5" s="89" t="s">
        <v>299</v>
      </c>
      <c r="G5" s="89" t="s">
        <v>323</v>
      </c>
      <c r="H5" s="89" t="s">
        <v>209</v>
      </c>
      <c r="I5" s="89" t="s">
        <v>146</v>
      </c>
    </row>
    <row r="6" spans="1:9" s="10" customFormat="1" ht="16.5" customHeight="1">
      <c r="A6" s="78" t="s">
        <v>311</v>
      </c>
      <c r="B6" s="350">
        <v>387</v>
      </c>
      <c r="C6" s="351">
        <v>287</v>
      </c>
      <c r="D6" s="351">
        <v>5</v>
      </c>
      <c r="E6" s="351">
        <v>2</v>
      </c>
      <c r="F6" s="351">
        <v>1</v>
      </c>
      <c r="G6" s="351">
        <v>5</v>
      </c>
      <c r="H6" s="351">
        <v>66</v>
      </c>
      <c r="I6" s="352">
        <v>21</v>
      </c>
    </row>
    <row r="7" spans="1:9" s="10" customFormat="1" ht="16.5" customHeight="1">
      <c r="A7" s="78" t="s">
        <v>79</v>
      </c>
      <c r="B7" s="350">
        <v>374</v>
      </c>
      <c r="C7" s="351">
        <v>276</v>
      </c>
      <c r="D7" s="351">
        <v>5</v>
      </c>
      <c r="E7" s="351">
        <v>2</v>
      </c>
      <c r="F7" s="351">
        <v>1</v>
      </c>
      <c r="G7" s="351">
        <v>5</v>
      </c>
      <c r="H7" s="351">
        <v>65</v>
      </c>
      <c r="I7" s="352">
        <v>20</v>
      </c>
    </row>
    <row r="8" spans="1:9" s="10" customFormat="1" ht="16.5" customHeight="1">
      <c r="A8" s="78" t="s">
        <v>78</v>
      </c>
      <c r="B8" s="350">
        <v>365</v>
      </c>
      <c r="C8" s="351">
        <v>270</v>
      </c>
      <c r="D8" s="351">
        <v>5</v>
      </c>
      <c r="E8" s="351">
        <v>2</v>
      </c>
      <c r="F8" s="351">
        <v>1</v>
      </c>
      <c r="G8" s="351">
        <v>5</v>
      </c>
      <c r="H8" s="351">
        <v>62</v>
      </c>
      <c r="I8" s="352">
        <v>20</v>
      </c>
    </row>
    <row r="9" spans="1:9" s="10" customFormat="1" ht="16.5" customHeight="1">
      <c r="A9" s="78" t="s">
        <v>77</v>
      </c>
      <c r="B9" s="350">
        <v>359</v>
      </c>
      <c r="C9" s="351">
        <v>266</v>
      </c>
      <c r="D9" s="351">
        <v>5</v>
      </c>
      <c r="E9" s="351">
        <v>2</v>
      </c>
      <c r="F9" s="351">
        <v>1</v>
      </c>
      <c r="G9" s="351">
        <v>5</v>
      </c>
      <c r="H9" s="351">
        <v>61</v>
      </c>
      <c r="I9" s="352">
        <v>19</v>
      </c>
    </row>
    <row r="10" spans="1:9" s="10" customFormat="1" ht="16.5" customHeight="1">
      <c r="A10" s="78" t="s">
        <v>76</v>
      </c>
      <c r="B10" s="350">
        <v>353</v>
      </c>
      <c r="C10" s="351">
        <v>263</v>
      </c>
      <c r="D10" s="351">
        <v>5</v>
      </c>
      <c r="E10" s="351">
        <v>2</v>
      </c>
      <c r="F10" s="351">
        <v>1</v>
      </c>
      <c r="G10" s="351">
        <v>5</v>
      </c>
      <c r="H10" s="351">
        <v>56</v>
      </c>
      <c r="I10" s="352">
        <v>21</v>
      </c>
    </row>
    <row r="11" spans="1:9" s="10" customFormat="1" ht="16.5" customHeight="1">
      <c r="A11" s="78" t="s">
        <v>75</v>
      </c>
      <c r="B11" s="350">
        <v>342</v>
      </c>
      <c r="C11" s="351">
        <v>259</v>
      </c>
      <c r="D11" s="351">
        <v>5</v>
      </c>
      <c r="E11" s="351">
        <v>2</v>
      </c>
      <c r="F11" s="351">
        <v>1</v>
      </c>
      <c r="G11" s="351">
        <v>5</v>
      </c>
      <c r="H11" s="351">
        <v>49</v>
      </c>
      <c r="I11" s="352">
        <v>21</v>
      </c>
    </row>
    <row r="12" spans="1:9" s="10" customFormat="1" ht="16.5" customHeight="1">
      <c r="A12" s="78" t="s">
        <v>81</v>
      </c>
      <c r="B12" s="353">
        <v>339</v>
      </c>
      <c r="C12" s="354">
        <v>260</v>
      </c>
      <c r="D12" s="354">
        <v>5</v>
      </c>
      <c r="E12" s="354">
        <v>1</v>
      </c>
      <c r="F12" s="354">
        <v>1</v>
      </c>
      <c r="G12" s="354">
        <v>5</v>
      </c>
      <c r="H12" s="354">
        <v>49</v>
      </c>
      <c r="I12" s="355">
        <v>18</v>
      </c>
    </row>
    <row r="13" spans="1:9" s="10" customFormat="1" ht="16.5" customHeight="1">
      <c r="A13" s="78" t="s">
        <v>145</v>
      </c>
      <c r="B13" s="356">
        <v>331</v>
      </c>
      <c r="C13" s="357">
        <v>256</v>
      </c>
      <c r="D13" s="357">
        <v>5</v>
      </c>
      <c r="E13" s="357">
        <v>1</v>
      </c>
      <c r="F13" s="357" t="s">
        <v>144</v>
      </c>
      <c r="G13" s="357">
        <v>3</v>
      </c>
      <c r="H13" s="357">
        <v>48</v>
      </c>
      <c r="I13" s="355">
        <v>18</v>
      </c>
    </row>
    <row r="14" spans="1:9" s="10" customFormat="1" ht="16.5" customHeight="1">
      <c r="A14" s="78" t="s">
        <v>143</v>
      </c>
      <c r="B14" s="356">
        <v>328</v>
      </c>
      <c r="C14" s="357">
        <v>249</v>
      </c>
      <c r="D14" s="357">
        <v>5</v>
      </c>
      <c r="E14" s="357">
        <v>1</v>
      </c>
      <c r="F14" s="357">
        <v>1</v>
      </c>
      <c r="G14" s="357">
        <v>4</v>
      </c>
      <c r="H14" s="357">
        <v>49</v>
      </c>
      <c r="I14" s="355">
        <v>19</v>
      </c>
    </row>
    <row r="15" spans="1:9" s="10" customFormat="1" ht="16.5" customHeight="1">
      <c r="A15" s="78" t="s">
        <v>176</v>
      </c>
      <c r="B15" s="358">
        <v>327</v>
      </c>
      <c r="C15" s="354">
        <v>256</v>
      </c>
      <c r="D15" s="354">
        <v>5</v>
      </c>
      <c r="E15" s="354">
        <v>1</v>
      </c>
      <c r="F15" s="354" t="s">
        <v>177</v>
      </c>
      <c r="G15" s="354" t="s">
        <v>324</v>
      </c>
      <c r="H15" s="354">
        <v>46</v>
      </c>
      <c r="I15" s="359">
        <v>19</v>
      </c>
    </row>
    <row r="16" spans="1:9" s="10" customFormat="1" ht="16.5" customHeight="1">
      <c r="A16" s="78" t="s">
        <v>210</v>
      </c>
      <c r="B16" s="358">
        <v>327</v>
      </c>
      <c r="C16" s="354">
        <v>253</v>
      </c>
      <c r="D16" s="354">
        <v>5</v>
      </c>
      <c r="E16" s="354">
        <v>1</v>
      </c>
      <c r="F16" s="354" t="s">
        <v>300</v>
      </c>
      <c r="G16" s="354" t="s">
        <v>301</v>
      </c>
      <c r="H16" s="354">
        <v>49</v>
      </c>
      <c r="I16" s="359">
        <v>19</v>
      </c>
    </row>
    <row r="17" spans="1:9" s="10" customFormat="1" ht="16.5" customHeight="1">
      <c r="A17" s="78" t="s">
        <v>302</v>
      </c>
      <c r="B17" s="358">
        <v>327</v>
      </c>
      <c r="C17" s="354">
        <v>255</v>
      </c>
      <c r="D17" s="354">
        <v>5</v>
      </c>
      <c r="E17" s="354">
        <v>1</v>
      </c>
      <c r="F17" s="354" t="s">
        <v>300</v>
      </c>
      <c r="G17" s="354" t="s">
        <v>301</v>
      </c>
      <c r="H17" s="354">
        <v>47</v>
      </c>
      <c r="I17" s="359">
        <v>19</v>
      </c>
    </row>
    <row r="18" spans="1:9" s="10" customFormat="1" ht="16.5" customHeight="1">
      <c r="A18" s="347" t="s">
        <v>325</v>
      </c>
      <c r="B18" s="360">
        <v>322</v>
      </c>
      <c r="C18" s="361">
        <v>246</v>
      </c>
      <c r="D18" s="361">
        <v>5</v>
      </c>
      <c r="E18" s="361">
        <v>1</v>
      </c>
      <c r="F18" s="361" t="s">
        <v>300</v>
      </c>
      <c r="G18" s="361" t="s">
        <v>301</v>
      </c>
      <c r="H18" s="361">
        <v>46</v>
      </c>
      <c r="I18" s="362">
        <v>18</v>
      </c>
    </row>
    <row r="19" spans="1:9" s="10" customFormat="1" ht="15" customHeight="1">
      <c r="A19" s="407" t="s">
        <v>211</v>
      </c>
      <c r="B19" s="407"/>
      <c r="C19" s="13"/>
      <c r="D19" s="13"/>
      <c r="E19" s="13"/>
      <c r="F19" s="13"/>
      <c r="G19" s="13"/>
      <c r="H19" s="13"/>
      <c r="I19" s="13"/>
    </row>
  </sheetData>
  <mergeCells count="5">
    <mergeCell ref="A2:C2"/>
    <mergeCell ref="F3:I3"/>
    <mergeCell ref="A4:A5"/>
    <mergeCell ref="B4:B5"/>
    <mergeCell ref="A19:B19"/>
  </mergeCells>
  <phoneticPr fontId="3"/>
  <hyperlinks>
    <hyperlink ref="A1" location="表名!A1" display="戻る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1"/>
  <sheetViews>
    <sheetView zoomScaleNormal="100" zoomScaleSheetLayoutView="100" workbookViewId="0"/>
  </sheetViews>
  <sheetFormatPr defaultColWidth="10.625" defaultRowHeight="13.5"/>
  <cols>
    <col min="1" max="1" width="10.625" style="10" customWidth="1"/>
    <col min="2" max="8" width="6.5" style="10" customWidth="1"/>
    <col min="9" max="9" width="7.625" style="10" customWidth="1"/>
    <col min="10" max="11" width="6.5" style="10" customWidth="1"/>
    <col min="12" max="12" width="11.375" style="10" customWidth="1"/>
    <col min="13" max="16384" width="10.625" style="10"/>
  </cols>
  <sheetData>
    <row r="1" spans="1:16" ht="18" customHeight="1">
      <c r="A1" s="53" t="s">
        <v>152</v>
      </c>
    </row>
    <row r="2" spans="1:16" ht="19.5" customHeight="1">
      <c r="A2" s="61" t="s">
        <v>221</v>
      </c>
      <c r="B2" s="61"/>
      <c r="C2" s="61"/>
      <c r="D2" s="61"/>
      <c r="E2" s="61"/>
    </row>
    <row r="3" spans="1:16" ht="15" customHeight="1" thickBot="1">
      <c r="A3" s="11"/>
      <c r="B3" s="12"/>
      <c r="C3" s="12"/>
      <c r="D3" s="12"/>
      <c r="E3" s="12"/>
      <c r="F3" s="12"/>
      <c r="G3" s="12"/>
      <c r="H3" s="13"/>
      <c r="I3" s="13"/>
      <c r="J3" s="13"/>
      <c r="K3" s="13"/>
    </row>
    <row r="4" spans="1:16" ht="18" customHeight="1" thickTop="1">
      <c r="A4" s="363" t="s">
        <v>11</v>
      </c>
      <c r="B4" s="365" t="s">
        <v>153</v>
      </c>
      <c r="C4" s="366"/>
      <c r="D4" s="366"/>
      <c r="E4" s="366"/>
      <c r="F4" s="366"/>
      <c r="G4" s="367"/>
      <c r="H4" s="368" t="s">
        <v>222</v>
      </c>
      <c r="I4" s="369"/>
      <c r="J4" s="372" t="s">
        <v>178</v>
      </c>
      <c r="K4" s="373"/>
      <c r="L4" s="376" t="s">
        <v>154</v>
      </c>
      <c r="M4" s="13"/>
      <c r="N4" s="13"/>
      <c r="O4" s="13"/>
      <c r="P4" s="13"/>
    </row>
    <row r="5" spans="1:16" ht="24" customHeight="1">
      <c r="A5" s="364"/>
      <c r="B5" s="378" t="s">
        <v>155</v>
      </c>
      <c r="C5" s="379"/>
      <c r="D5" s="378" t="s">
        <v>15</v>
      </c>
      <c r="E5" s="379"/>
      <c r="F5" s="378" t="s">
        <v>14</v>
      </c>
      <c r="G5" s="379"/>
      <c r="H5" s="370"/>
      <c r="I5" s="371"/>
      <c r="J5" s="374"/>
      <c r="K5" s="375"/>
      <c r="L5" s="377"/>
      <c r="M5" s="13"/>
      <c r="N5" s="13"/>
      <c r="O5" s="13"/>
      <c r="P5" s="13"/>
    </row>
    <row r="6" spans="1:16" ht="19.5" customHeight="1">
      <c r="A6" s="73" t="s">
        <v>303</v>
      </c>
      <c r="B6" s="380">
        <v>26</v>
      </c>
      <c r="C6" s="381"/>
      <c r="D6" s="380">
        <v>24</v>
      </c>
      <c r="E6" s="381"/>
      <c r="F6" s="380">
        <v>24</v>
      </c>
      <c r="G6" s="381"/>
      <c r="H6" s="380">
        <v>6</v>
      </c>
      <c r="I6" s="381"/>
      <c r="J6" s="380">
        <v>189</v>
      </c>
      <c r="K6" s="381"/>
      <c r="L6" s="74">
        <v>131654</v>
      </c>
      <c r="M6" s="13"/>
      <c r="N6" s="13"/>
      <c r="O6" s="13"/>
      <c r="P6" s="13"/>
    </row>
    <row r="7" spans="1:16" ht="19.5" customHeight="1">
      <c r="A7" s="73" t="s">
        <v>9</v>
      </c>
      <c r="B7" s="382">
        <v>26</v>
      </c>
      <c r="C7" s="383"/>
      <c r="D7" s="382">
        <v>24</v>
      </c>
      <c r="E7" s="383"/>
      <c r="F7" s="382">
        <v>24</v>
      </c>
      <c r="G7" s="383"/>
      <c r="H7" s="382">
        <v>6</v>
      </c>
      <c r="I7" s="383"/>
      <c r="J7" s="382">
        <v>176</v>
      </c>
      <c r="K7" s="383"/>
      <c r="L7" s="74">
        <v>138626</v>
      </c>
      <c r="M7" s="13"/>
      <c r="N7" s="13"/>
      <c r="O7" s="13"/>
      <c r="P7" s="13"/>
    </row>
    <row r="8" spans="1:16" ht="19.5" customHeight="1">
      <c r="A8" s="73" t="s">
        <v>7</v>
      </c>
      <c r="B8" s="382">
        <v>26</v>
      </c>
      <c r="C8" s="383"/>
      <c r="D8" s="382">
        <v>24</v>
      </c>
      <c r="E8" s="383"/>
      <c r="F8" s="382">
        <v>24</v>
      </c>
      <c r="G8" s="383"/>
      <c r="H8" s="382">
        <v>7</v>
      </c>
      <c r="I8" s="383"/>
      <c r="J8" s="382">
        <v>222</v>
      </c>
      <c r="K8" s="383"/>
      <c r="L8" s="74">
        <v>132222</v>
      </c>
      <c r="M8" s="13"/>
      <c r="N8" s="13"/>
      <c r="O8" s="13"/>
      <c r="P8" s="13"/>
    </row>
    <row r="9" spans="1:16" ht="19.5" customHeight="1">
      <c r="A9" s="73" t="s">
        <v>6</v>
      </c>
      <c r="B9" s="382">
        <v>26</v>
      </c>
      <c r="C9" s="383"/>
      <c r="D9" s="382">
        <v>24</v>
      </c>
      <c r="E9" s="383"/>
      <c r="F9" s="382">
        <v>24</v>
      </c>
      <c r="G9" s="383"/>
      <c r="H9" s="382">
        <v>6</v>
      </c>
      <c r="I9" s="383"/>
      <c r="J9" s="382">
        <v>179</v>
      </c>
      <c r="K9" s="383"/>
      <c r="L9" s="74">
        <v>130738</v>
      </c>
      <c r="M9" s="13"/>
      <c r="N9" s="13"/>
      <c r="O9" s="13"/>
      <c r="P9" s="13"/>
    </row>
    <row r="10" spans="1:16" ht="19.5" customHeight="1">
      <c r="A10" s="73" t="s">
        <v>5</v>
      </c>
      <c r="B10" s="382">
        <v>26</v>
      </c>
      <c r="C10" s="383"/>
      <c r="D10" s="382">
        <v>21</v>
      </c>
      <c r="E10" s="383"/>
      <c r="F10" s="382">
        <v>21</v>
      </c>
      <c r="G10" s="383"/>
      <c r="H10" s="382">
        <v>6</v>
      </c>
      <c r="I10" s="383"/>
      <c r="J10" s="382">
        <v>178</v>
      </c>
      <c r="K10" s="383"/>
      <c r="L10" s="74">
        <v>118633</v>
      </c>
      <c r="M10" s="13"/>
      <c r="N10" s="13"/>
      <c r="O10" s="13"/>
      <c r="P10" s="13"/>
    </row>
    <row r="11" spans="1:16" ht="19.5" customHeight="1">
      <c r="A11" s="73" t="s">
        <v>4</v>
      </c>
      <c r="B11" s="382">
        <v>26</v>
      </c>
      <c r="C11" s="383"/>
      <c r="D11" s="382">
        <v>21</v>
      </c>
      <c r="E11" s="383"/>
      <c r="F11" s="382">
        <v>21</v>
      </c>
      <c r="G11" s="383"/>
      <c r="H11" s="382">
        <v>7</v>
      </c>
      <c r="I11" s="383"/>
      <c r="J11" s="382">
        <v>177</v>
      </c>
      <c r="K11" s="383"/>
      <c r="L11" s="74">
        <v>118572</v>
      </c>
      <c r="M11" s="13"/>
      <c r="N11" s="13"/>
      <c r="O11" s="13"/>
      <c r="P11" s="13"/>
    </row>
    <row r="12" spans="1:16" ht="19.5" customHeight="1">
      <c r="A12" s="73" t="s">
        <v>3</v>
      </c>
      <c r="B12" s="382">
        <v>26</v>
      </c>
      <c r="C12" s="383"/>
      <c r="D12" s="382">
        <v>21</v>
      </c>
      <c r="E12" s="383"/>
      <c r="F12" s="382">
        <v>20</v>
      </c>
      <c r="G12" s="383"/>
      <c r="H12" s="382">
        <v>6</v>
      </c>
      <c r="I12" s="383"/>
      <c r="J12" s="382">
        <v>180</v>
      </c>
      <c r="K12" s="383"/>
      <c r="L12" s="74">
        <v>110703</v>
      </c>
      <c r="M12" s="13"/>
      <c r="N12" s="13"/>
      <c r="O12" s="13"/>
      <c r="P12" s="13"/>
    </row>
    <row r="13" spans="1:16" ht="19.5" customHeight="1">
      <c r="A13" s="73" t="s">
        <v>2</v>
      </c>
      <c r="B13" s="384">
        <v>26</v>
      </c>
      <c r="C13" s="385"/>
      <c r="D13" s="386">
        <v>21</v>
      </c>
      <c r="E13" s="387"/>
      <c r="F13" s="384">
        <v>21</v>
      </c>
      <c r="G13" s="385"/>
      <c r="H13" s="384">
        <v>5</v>
      </c>
      <c r="I13" s="385"/>
      <c r="J13" s="384">
        <v>148</v>
      </c>
      <c r="K13" s="385"/>
      <c r="L13" s="75">
        <v>109946</v>
      </c>
      <c r="M13" s="13"/>
      <c r="N13" s="13"/>
      <c r="O13" s="13"/>
      <c r="P13" s="13"/>
    </row>
    <row r="14" spans="1:16" ht="19.5" customHeight="1">
      <c r="A14" s="76" t="s">
        <v>13</v>
      </c>
      <c r="B14" s="384">
        <v>26</v>
      </c>
      <c r="C14" s="385"/>
      <c r="D14" s="386">
        <v>21</v>
      </c>
      <c r="E14" s="387"/>
      <c r="F14" s="384">
        <v>21</v>
      </c>
      <c r="G14" s="385"/>
      <c r="H14" s="384">
        <v>6</v>
      </c>
      <c r="I14" s="385"/>
      <c r="J14" s="384">
        <v>164</v>
      </c>
      <c r="K14" s="385"/>
      <c r="L14" s="75">
        <v>112563</v>
      </c>
      <c r="M14" s="13"/>
      <c r="N14" s="13"/>
      <c r="O14" s="13"/>
      <c r="P14" s="13"/>
    </row>
    <row r="15" spans="1:16" ht="19.5" customHeight="1">
      <c r="A15" s="76" t="s">
        <v>0</v>
      </c>
      <c r="B15" s="384" t="s">
        <v>266</v>
      </c>
      <c r="C15" s="385"/>
      <c r="D15" s="386">
        <v>21</v>
      </c>
      <c r="E15" s="387"/>
      <c r="F15" s="384">
        <v>21</v>
      </c>
      <c r="G15" s="385"/>
      <c r="H15" s="384">
        <v>6</v>
      </c>
      <c r="I15" s="385"/>
      <c r="J15" s="384">
        <v>157</v>
      </c>
      <c r="K15" s="385"/>
      <c r="L15" s="75">
        <v>110937</v>
      </c>
      <c r="M15" s="13"/>
      <c r="N15" s="13"/>
      <c r="O15" s="13"/>
      <c r="P15" s="13"/>
    </row>
    <row r="16" spans="1:16" ht="19.5" customHeight="1">
      <c r="A16" s="73" t="s">
        <v>156</v>
      </c>
      <c r="B16" s="384" t="s">
        <v>266</v>
      </c>
      <c r="C16" s="385"/>
      <c r="D16" s="386">
        <v>21</v>
      </c>
      <c r="E16" s="387"/>
      <c r="F16" s="384">
        <v>20</v>
      </c>
      <c r="G16" s="385"/>
      <c r="H16" s="384">
        <v>6</v>
      </c>
      <c r="I16" s="385"/>
      <c r="J16" s="384">
        <v>133</v>
      </c>
      <c r="K16" s="385"/>
      <c r="L16" s="77">
        <v>105013</v>
      </c>
      <c r="M16" s="13"/>
      <c r="N16" s="13"/>
      <c r="O16" s="13"/>
      <c r="P16" s="13"/>
    </row>
    <row r="17" spans="1:17" ht="19.5" customHeight="1">
      <c r="A17" s="73" t="s">
        <v>179</v>
      </c>
      <c r="B17" s="384" t="s">
        <v>115</v>
      </c>
      <c r="C17" s="385"/>
      <c r="D17" s="386">
        <v>21</v>
      </c>
      <c r="E17" s="387"/>
      <c r="F17" s="384">
        <v>19</v>
      </c>
      <c r="G17" s="385"/>
      <c r="H17" s="384">
        <v>5</v>
      </c>
      <c r="I17" s="385"/>
      <c r="J17" s="384">
        <v>171</v>
      </c>
      <c r="K17" s="385"/>
      <c r="L17" s="77">
        <v>105250</v>
      </c>
      <c r="M17" s="13"/>
      <c r="N17" s="13"/>
      <c r="O17" s="13"/>
      <c r="P17" s="13"/>
    </row>
    <row r="18" spans="1:17" ht="19.5" customHeight="1">
      <c r="A18" s="78" t="s">
        <v>223</v>
      </c>
      <c r="B18" s="384" t="s">
        <v>266</v>
      </c>
      <c r="C18" s="385"/>
      <c r="D18" s="386">
        <v>19</v>
      </c>
      <c r="E18" s="387"/>
      <c r="F18" s="384">
        <v>19</v>
      </c>
      <c r="G18" s="385"/>
      <c r="H18" s="384">
        <v>6</v>
      </c>
      <c r="I18" s="385"/>
      <c r="J18" s="384">
        <v>173</v>
      </c>
      <c r="K18" s="385"/>
      <c r="L18" s="77">
        <f>77304+26209</f>
        <v>103513</v>
      </c>
      <c r="M18" s="13"/>
      <c r="N18" s="13"/>
      <c r="O18" s="13"/>
      <c r="P18" s="13"/>
    </row>
    <row r="19" spans="1:17" ht="19.5" customHeight="1">
      <c r="A19" s="79" t="s">
        <v>304</v>
      </c>
      <c r="B19" s="391" t="s">
        <v>266</v>
      </c>
      <c r="C19" s="392"/>
      <c r="D19" s="393">
        <v>19</v>
      </c>
      <c r="E19" s="394"/>
      <c r="F19" s="391">
        <v>19</v>
      </c>
      <c r="G19" s="392"/>
      <c r="H19" s="391">
        <v>6</v>
      </c>
      <c r="I19" s="392"/>
      <c r="J19" s="391">
        <v>149</v>
      </c>
      <c r="K19" s="392"/>
      <c r="L19" s="14">
        <v>106618</v>
      </c>
      <c r="M19" s="13"/>
      <c r="N19" s="13"/>
      <c r="O19" s="13"/>
      <c r="P19" s="13"/>
    </row>
    <row r="20" spans="1:17" ht="18" customHeight="1">
      <c r="A20" s="388" t="s">
        <v>224</v>
      </c>
      <c r="B20" s="388"/>
      <c r="C20" s="80"/>
      <c r="D20" s="81"/>
      <c r="E20" s="81"/>
      <c r="F20" s="80"/>
      <c r="G20" s="389" t="s">
        <v>12</v>
      </c>
      <c r="H20" s="389"/>
      <c r="I20" s="389"/>
      <c r="J20" s="389"/>
      <c r="K20" s="389"/>
      <c r="L20" s="389"/>
      <c r="M20" s="13"/>
      <c r="N20" s="13"/>
      <c r="O20" s="13"/>
      <c r="P20" s="13"/>
    </row>
    <row r="21" spans="1:17" ht="40.5" customHeight="1">
      <c r="A21" s="82"/>
      <c r="B21" s="82"/>
      <c r="C21" s="83"/>
      <c r="D21" s="84"/>
      <c r="E21" s="85"/>
      <c r="F21" s="82"/>
      <c r="G21" s="390"/>
      <c r="H21" s="390"/>
      <c r="I21" s="390"/>
      <c r="J21" s="390"/>
      <c r="K21" s="390"/>
      <c r="L21" s="390"/>
      <c r="M21" s="13"/>
      <c r="N21" s="15"/>
      <c r="O21" s="15"/>
      <c r="P21" s="15"/>
      <c r="Q21" s="15"/>
    </row>
  </sheetData>
  <mergeCells count="80">
    <mergeCell ref="A20:B20"/>
    <mergeCell ref="G20:L21"/>
    <mergeCell ref="B19:C19"/>
    <mergeCell ref="D19:E19"/>
    <mergeCell ref="F19:G19"/>
    <mergeCell ref="H19:I19"/>
    <mergeCell ref="J19:K19"/>
    <mergeCell ref="B18:C18"/>
    <mergeCell ref="D18:E18"/>
    <mergeCell ref="F18:G18"/>
    <mergeCell ref="H18:I18"/>
    <mergeCell ref="J18:K18"/>
    <mergeCell ref="B17:C17"/>
    <mergeCell ref="D17:E17"/>
    <mergeCell ref="F17:G17"/>
    <mergeCell ref="H17:I17"/>
    <mergeCell ref="J17:K17"/>
    <mergeCell ref="B16:C16"/>
    <mergeCell ref="D16:E16"/>
    <mergeCell ref="F16:G16"/>
    <mergeCell ref="H16:I16"/>
    <mergeCell ref="J16:K16"/>
    <mergeCell ref="B15:C15"/>
    <mergeCell ref="D15:E15"/>
    <mergeCell ref="F15:G15"/>
    <mergeCell ref="H15:I15"/>
    <mergeCell ref="J15:K15"/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6:C6"/>
    <mergeCell ref="D6:E6"/>
    <mergeCell ref="F6:G6"/>
    <mergeCell ref="H6:I6"/>
    <mergeCell ref="J6:K6"/>
    <mergeCell ref="A4:A5"/>
    <mergeCell ref="B4:G4"/>
    <mergeCell ref="H4:I5"/>
    <mergeCell ref="J4:K5"/>
    <mergeCell ref="L4:L5"/>
    <mergeCell ref="B5:C5"/>
    <mergeCell ref="D5:E5"/>
    <mergeCell ref="F5:G5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2"/>
  <sheetViews>
    <sheetView workbookViewId="0"/>
  </sheetViews>
  <sheetFormatPr defaultRowHeight="13.5"/>
  <cols>
    <col min="1" max="1" width="10.625" style="59" customWidth="1"/>
    <col min="2" max="2" width="9" style="59" customWidth="1"/>
    <col min="3" max="16384" width="9" style="59"/>
  </cols>
  <sheetData>
    <row r="1" spans="1:11" ht="18" customHeight="1">
      <c r="A1" s="53" t="s">
        <v>152</v>
      </c>
    </row>
    <row r="2" spans="1:11" s="10" customFormat="1" ht="19.5" customHeight="1">
      <c r="A2" s="398" t="s">
        <v>225</v>
      </c>
      <c r="B2" s="398"/>
      <c r="C2" s="398"/>
      <c r="D2" s="398"/>
      <c r="J2" s="13"/>
    </row>
    <row r="3" spans="1:11" s="10" customFormat="1" ht="15" customHeight="1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10" customFormat="1" ht="18" customHeight="1" thickTop="1">
      <c r="A4" s="399" t="s">
        <v>11</v>
      </c>
      <c r="B4" s="401" t="s">
        <v>180</v>
      </c>
      <c r="C4" s="402"/>
      <c r="D4" s="402"/>
      <c r="E4" s="402"/>
      <c r="F4" s="402"/>
      <c r="G4" s="402"/>
      <c r="H4" s="402"/>
      <c r="I4" s="403"/>
      <c r="J4" s="401" t="s">
        <v>226</v>
      </c>
      <c r="K4" s="402"/>
    </row>
    <row r="5" spans="1:11" s="10" customFormat="1" ht="35.25" customHeight="1">
      <c r="A5" s="400"/>
      <c r="B5" s="92" t="s">
        <v>227</v>
      </c>
      <c r="C5" s="93" t="s">
        <v>181</v>
      </c>
      <c r="D5" s="92" t="s">
        <v>227</v>
      </c>
      <c r="E5" s="93" t="s">
        <v>181</v>
      </c>
      <c r="F5" s="92" t="s">
        <v>227</v>
      </c>
      <c r="G5" s="93" t="s">
        <v>181</v>
      </c>
      <c r="H5" s="92" t="s">
        <v>227</v>
      </c>
      <c r="I5" s="93" t="s">
        <v>181</v>
      </c>
      <c r="J5" s="93" t="s">
        <v>228</v>
      </c>
      <c r="K5" s="94" t="s">
        <v>10</v>
      </c>
    </row>
    <row r="6" spans="1:11" s="10" customFormat="1" ht="18" customHeight="1">
      <c r="A6" s="78"/>
      <c r="B6" s="404" t="s">
        <v>229</v>
      </c>
      <c r="C6" s="405"/>
      <c r="D6" s="404" t="s">
        <v>157</v>
      </c>
      <c r="E6" s="405"/>
      <c r="F6" s="406" t="s">
        <v>305</v>
      </c>
      <c r="G6" s="406"/>
      <c r="H6" s="404" t="s">
        <v>230</v>
      </c>
      <c r="I6" s="405"/>
      <c r="J6" s="95"/>
      <c r="K6" s="95"/>
    </row>
    <row r="7" spans="1:11" s="10" customFormat="1" ht="19.5" customHeight="1">
      <c r="A7" s="78" t="s">
        <v>303</v>
      </c>
      <c r="B7" s="96">
        <v>6</v>
      </c>
      <c r="C7" s="96">
        <v>8</v>
      </c>
      <c r="D7" s="96">
        <v>6</v>
      </c>
      <c r="E7" s="96">
        <v>9</v>
      </c>
      <c r="F7" s="96">
        <v>6</v>
      </c>
      <c r="G7" s="96">
        <v>8</v>
      </c>
      <c r="H7" s="96">
        <v>6</v>
      </c>
      <c r="I7" s="96">
        <v>8</v>
      </c>
      <c r="J7" s="97">
        <v>2</v>
      </c>
      <c r="K7" s="98">
        <v>8</v>
      </c>
    </row>
    <row r="8" spans="1:11" s="10" customFormat="1" ht="19.5" customHeight="1">
      <c r="A8" s="78" t="s">
        <v>9</v>
      </c>
      <c r="B8" s="99">
        <v>6</v>
      </c>
      <c r="C8" s="99">
        <v>7</v>
      </c>
      <c r="D8" s="99">
        <v>6</v>
      </c>
      <c r="E8" s="99">
        <v>6</v>
      </c>
      <c r="F8" s="99">
        <v>6</v>
      </c>
      <c r="G8" s="99">
        <v>8</v>
      </c>
      <c r="H8" s="99">
        <v>6</v>
      </c>
      <c r="I8" s="99">
        <v>6</v>
      </c>
      <c r="J8" s="97">
        <v>2</v>
      </c>
      <c r="K8" s="98">
        <v>9</v>
      </c>
    </row>
    <row r="9" spans="1:11" s="10" customFormat="1" ht="19.5" customHeight="1">
      <c r="A9" s="78"/>
      <c r="B9" s="395" t="s">
        <v>229</v>
      </c>
      <c r="C9" s="396"/>
      <c r="D9" s="395" t="s">
        <v>157</v>
      </c>
      <c r="E9" s="396"/>
      <c r="F9" s="395" t="s">
        <v>8</v>
      </c>
      <c r="G9" s="396"/>
      <c r="H9" s="397"/>
      <c r="I9" s="397"/>
      <c r="J9" s="100"/>
      <c r="K9" s="101"/>
    </row>
    <row r="10" spans="1:11" s="10" customFormat="1" ht="19.5" customHeight="1">
      <c r="A10" s="78" t="s">
        <v>7</v>
      </c>
      <c r="B10" s="98">
        <v>8</v>
      </c>
      <c r="C10" s="102">
        <v>9</v>
      </c>
      <c r="D10" s="102">
        <v>8</v>
      </c>
      <c r="E10" s="102">
        <v>9</v>
      </c>
      <c r="F10" s="102">
        <v>8</v>
      </c>
      <c r="G10" s="102">
        <v>9</v>
      </c>
      <c r="H10" s="103"/>
      <c r="I10" s="78"/>
      <c r="J10" s="97">
        <v>2</v>
      </c>
      <c r="K10" s="98">
        <v>11</v>
      </c>
    </row>
    <row r="11" spans="1:11" s="10" customFormat="1" ht="19.5" customHeight="1">
      <c r="A11" s="78" t="s">
        <v>6</v>
      </c>
      <c r="B11" s="98">
        <v>8</v>
      </c>
      <c r="C11" s="96">
        <v>10</v>
      </c>
      <c r="D11" s="96">
        <v>8</v>
      </c>
      <c r="E11" s="96">
        <v>8</v>
      </c>
      <c r="F11" s="96">
        <v>8</v>
      </c>
      <c r="G11" s="96">
        <v>8</v>
      </c>
      <c r="H11" s="103"/>
      <c r="I11" s="78"/>
      <c r="J11" s="97">
        <v>2</v>
      </c>
      <c r="K11" s="98">
        <v>8</v>
      </c>
    </row>
    <row r="12" spans="1:11" s="10" customFormat="1" ht="18" customHeight="1">
      <c r="A12" s="78" t="s">
        <v>5</v>
      </c>
      <c r="B12" s="98">
        <v>7</v>
      </c>
      <c r="C12" s="96">
        <v>9</v>
      </c>
      <c r="D12" s="96">
        <v>7</v>
      </c>
      <c r="E12" s="96">
        <v>11</v>
      </c>
      <c r="F12" s="96">
        <v>7</v>
      </c>
      <c r="G12" s="96">
        <v>9</v>
      </c>
      <c r="H12" s="103"/>
      <c r="I12" s="78"/>
      <c r="J12" s="97">
        <v>2</v>
      </c>
      <c r="K12" s="98">
        <v>10</v>
      </c>
    </row>
    <row r="13" spans="1:11" s="10" customFormat="1" ht="19.5" customHeight="1">
      <c r="A13" s="78" t="s">
        <v>4</v>
      </c>
      <c r="B13" s="98">
        <v>7</v>
      </c>
      <c r="C13" s="96">
        <v>8</v>
      </c>
      <c r="D13" s="96">
        <v>7</v>
      </c>
      <c r="E13" s="96">
        <v>8</v>
      </c>
      <c r="F13" s="96">
        <v>7</v>
      </c>
      <c r="G13" s="96">
        <v>9</v>
      </c>
      <c r="H13" s="103"/>
      <c r="I13" s="78"/>
      <c r="J13" s="97">
        <v>3</v>
      </c>
      <c r="K13" s="98">
        <v>14</v>
      </c>
    </row>
    <row r="14" spans="1:11" s="10" customFormat="1" ht="19.5" customHeight="1">
      <c r="A14" s="78" t="s">
        <v>3</v>
      </c>
      <c r="B14" s="98">
        <v>7</v>
      </c>
      <c r="C14" s="96">
        <v>10</v>
      </c>
      <c r="D14" s="96">
        <v>6</v>
      </c>
      <c r="E14" s="96">
        <v>7</v>
      </c>
      <c r="F14" s="96">
        <v>7</v>
      </c>
      <c r="G14" s="96">
        <v>8</v>
      </c>
      <c r="H14" s="103"/>
      <c r="I14" s="78"/>
      <c r="J14" s="97">
        <v>2</v>
      </c>
      <c r="K14" s="98">
        <v>8</v>
      </c>
    </row>
    <row r="15" spans="1:11" s="10" customFormat="1" ht="19.5" customHeight="1">
      <c r="A15" s="78" t="s">
        <v>2</v>
      </c>
      <c r="B15" s="104">
        <v>7</v>
      </c>
      <c r="C15" s="105">
        <v>11</v>
      </c>
      <c r="D15" s="105">
        <v>7</v>
      </c>
      <c r="E15" s="105">
        <v>10</v>
      </c>
      <c r="F15" s="105">
        <v>7</v>
      </c>
      <c r="G15" s="105">
        <v>9</v>
      </c>
      <c r="H15" s="106"/>
      <c r="I15" s="107"/>
      <c r="J15" s="106">
        <v>2</v>
      </c>
      <c r="K15" s="104">
        <v>11</v>
      </c>
    </row>
    <row r="16" spans="1:11" s="10" customFormat="1" ht="19.5" customHeight="1">
      <c r="A16" s="78" t="s">
        <v>1</v>
      </c>
      <c r="B16" s="104">
        <v>7</v>
      </c>
      <c r="C16" s="104">
        <v>10</v>
      </c>
      <c r="D16" s="104">
        <v>7</v>
      </c>
      <c r="E16" s="104">
        <v>9</v>
      </c>
      <c r="F16" s="104">
        <v>7</v>
      </c>
      <c r="G16" s="104">
        <v>9</v>
      </c>
      <c r="H16" s="104"/>
      <c r="I16" s="106"/>
      <c r="J16" s="104">
        <v>2</v>
      </c>
      <c r="K16" s="104">
        <v>28</v>
      </c>
    </row>
    <row r="17" spans="1:11" s="10" customFormat="1" ht="19.5" customHeight="1">
      <c r="A17" s="78" t="s">
        <v>0</v>
      </c>
      <c r="B17" s="105">
        <v>7</v>
      </c>
      <c r="C17" s="105">
        <v>9</v>
      </c>
      <c r="D17" s="105">
        <v>7</v>
      </c>
      <c r="E17" s="105">
        <v>8</v>
      </c>
      <c r="F17" s="105">
        <v>7</v>
      </c>
      <c r="G17" s="105">
        <v>8</v>
      </c>
      <c r="H17" s="104"/>
      <c r="I17" s="107"/>
      <c r="J17" s="105">
        <v>2</v>
      </c>
      <c r="K17" s="104">
        <v>29</v>
      </c>
    </row>
    <row r="18" spans="1:11" s="10" customFormat="1" ht="19.5" customHeight="1">
      <c r="A18" s="78" t="s">
        <v>156</v>
      </c>
      <c r="B18" s="105">
        <v>7</v>
      </c>
      <c r="C18" s="105">
        <v>12</v>
      </c>
      <c r="D18" s="105">
        <v>6</v>
      </c>
      <c r="E18" s="105">
        <v>9</v>
      </c>
      <c r="F18" s="105">
        <v>7</v>
      </c>
      <c r="G18" s="105">
        <v>10</v>
      </c>
      <c r="H18" s="104"/>
      <c r="I18" s="107"/>
      <c r="J18" s="105">
        <v>4</v>
      </c>
      <c r="K18" s="104">
        <v>25</v>
      </c>
    </row>
    <row r="19" spans="1:11" s="10" customFormat="1" ht="19.5" customHeight="1">
      <c r="A19" s="78" t="s">
        <v>179</v>
      </c>
      <c r="B19" s="105">
        <v>6</v>
      </c>
      <c r="C19" s="105">
        <v>8</v>
      </c>
      <c r="D19" s="105">
        <v>6</v>
      </c>
      <c r="E19" s="105">
        <v>6</v>
      </c>
      <c r="F19" s="105">
        <v>7</v>
      </c>
      <c r="G19" s="105">
        <v>9</v>
      </c>
      <c r="H19" s="104"/>
      <c r="I19" s="107"/>
      <c r="J19" s="105">
        <v>1</v>
      </c>
      <c r="K19" s="104">
        <v>15</v>
      </c>
    </row>
    <row r="20" spans="1:11" s="10" customFormat="1" ht="19.5" customHeight="1">
      <c r="A20" s="78" t="s">
        <v>223</v>
      </c>
      <c r="B20" s="105">
        <v>6</v>
      </c>
      <c r="C20" s="105">
        <v>10</v>
      </c>
      <c r="D20" s="105">
        <v>6</v>
      </c>
      <c r="E20" s="105">
        <v>9</v>
      </c>
      <c r="F20" s="105">
        <v>6</v>
      </c>
      <c r="G20" s="105">
        <v>8</v>
      </c>
      <c r="H20" s="104"/>
      <c r="I20" s="107"/>
      <c r="J20" s="105">
        <v>1</v>
      </c>
      <c r="K20" s="104">
        <v>41</v>
      </c>
    </row>
    <row r="21" spans="1:11" s="10" customFormat="1" ht="19.5" customHeight="1">
      <c r="A21" s="79" t="s">
        <v>304</v>
      </c>
      <c r="B21" s="16">
        <v>6</v>
      </c>
      <c r="C21" s="16">
        <v>11</v>
      </c>
      <c r="D21" s="16">
        <v>6</v>
      </c>
      <c r="E21" s="16">
        <v>9</v>
      </c>
      <c r="F21" s="16">
        <v>6</v>
      </c>
      <c r="G21" s="16">
        <v>9</v>
      </c>
      <c r="H21" s="17"/>
      <c r="I21" s="18"/>
      <c r="J21" s="16">
        <v>3</v>
      </c>
      <c r="K21" s="17">
        <v>12</v>
      </c>
    </row>
    <row r="22" spans="1:11" s="10" customFormat="1" ht="18" customHeight="1">
      <c r="A22" s="407" t="s">
        <v>224</v>
      </c>
      <c r="B22" s="407"/>
      <c r="C22" s="13"/>
      <c r="D22" s="13"/>
      <c r="E22" s="13"/>
      <c r="F22" s="13"/>
      <c r="G22" s="13"/>
      <c r="H22" s="13"/>
      <c r="I22" s="13"/>
      <c r="J22" s="13"/>
      <c r="K22" s="13"/>
    </row>
  </sheetData>
  <mergeCells count="13">
    <mergeCell ref="A22:B22"/>
    <mergeCell ref="J4:K4"/>
    <mergeCell ref="B6:C6"/>
    <mergeCell ref="D6:E6"/>
    <mergeCell ref="F6:G6"/>
    <mergeCell ref="H6:I6"/>
    <mergeCell ref="B9:C9"/>
    <mergeCell ref="D9:E9"/>
    <mergeCell ref="F9:G9"/>
    <mergeCell ref="H9:I9"/>
    <mergeCell ref="A2:D2"/>
    <mergeCell ref="A4:A5"/>
    <mergeCell ref="B4:I4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7"/>
  <sheetViews>
    <sheetView topLeftCell="A25" zoomScaleNormal="100" zoomScaleSheetLayoutView="70" workbookViewId="0">
      <selection activeCell="L8" sqref="L8"/>
    </sheetView>
  </sheetViews>
  <sheetFormatPr defaultColWidth="11" defaultRowHeight="13.5"/>
  <cols>
    <col min="1" max="1" width="17.875" style="10" customWidth="1"/>
    <col min="2" max="2" width="10" style="10" customWidth="1"/>
    <col min="3" max="3" width="9.25" style="10" customWidth="1"/>
    <col min="4" max="5" width="8.875" style="10" customWidth="1"/>
    <col min="6" max="6" width="9.25" style="10" customWidth="1"/>
    <col min="7" max="8" width="8.875" style="10" customWidth="1"/>
    <col min="9" max="9" width="9.25" style="10" customWidth="1"/>
    <col min="10" max="11" width="8.875" style="10" customWidth="1"/>
    <col min="12" max="16384" width="11" style="10"/>
  </cols>
  <sheetData>
    <row r="1" spans="1:11" ht="18" customHeight="1">
      <c r="A1" s="53" t="s">
        <v>152</v>
      </c>
    </row>
    <row r="2" spans="1:11" ht="19.5" customHeight="1">
      <c r="A2" s="61" t="s">
        <v>231</v>
      </c>
      <c r="B2" s="61"/>
      <c r="C2" s="61"/>
      <c r="D2" s="19"/>
      <c r="E2" s="19"/>
      <c r="H2" s="408" t="s">
        <v>182</v>
      </c>
      <c r="I2" s="408"/>
      <c r="J2" s="408"/>
      <c r="K2" s="408"/>
    </row>
    <row r="3" spans="1:11" ht="12" customHeight="1" thickBot="1">
      <c r="A3" s="11"/>
      <c r="B3" s="12"/>
      <c r="C3" s="12"/>
      <c r="D3" s="12"/>
      <c r="E3" s="12"/>
      <c r="F3" s="12"/>
      <c r="G3" s="12"/>
      <c r="H3" s="409"/>
      <c r="I3" s="409"/>
      <c r="J3" s="409"/>
      <c r="K3" s="409"/>
    </row>
    <row r="4" spans="1:11" ht="18" customHeight="1" thickTop="1">
      <c r="A4" s="363" t="s">
        <v>232</v>
      </c>
      <c r="B4" s="410" t="s">
        <v>158</v>
      </c>
      <c r="C4" s="412" t="s">
        <v>183</v>
      </c>
      <c r="D4" s="366"/>
      <c r="E4" s="403"/>
      <c r="F4" s="413" t="s">
        <v>233</v>
      </c>
      <c r="G4" s="413"/>
      <c r="H4" s="363"/>
      <c r="I4" s="413" t="s">
        <v>234</v>
      </c>
      <c r="J4" s="413"/>
      <c r="K4" s="413"/>
    </row>
    <row r="5" spans="1:11" ht="24" customHeight="1">
      <c r="A5" s="364"/>
      <c r="B5" s="411"/>
      <c r="C5" s="108" t="s">
        <v>159</v>
      </c>
      <c r="D5" s="91" t="s">
        <v>184</v>
      </c>
      <c r="E5" s="109" t="s">
        <v>306</v>
      </c>
      <c r="F5" s="88" t="s">
        <v>31</v>
      </c>
      <c r="G5" s="110" t="s">
        <v>32</v>
      </c>
      <c r="H5" s="109" t="s">
        <v>29</v>
      </c>
      <c r="I5" s="88" t="s">
        <v>31</v>
      </c>
      <c r="J5" s="111" t="s">
        <v>30</v>
      </c>
      <c r="K5" s="112" t="s">
        <v>29</v>
      </c>
    </row>
    <row r="6" spans="1:11" s="21" customFormat="1" ht="21.95" customHeight="1">
      <c r="A6" s="113" t="s">
        <v>21</v>
      </c>
      <c r="B6" s="114" t="s">
        <v>235</v>
      </c>
      <c r="C6" s="115">
        <v>35157</v>
      </c>
      <c r="D6" s="116">
        <v>17235</v>
      </c>
      <c r="E6" s="116">
        <v>17922</v>
      </c>
      <c r="F6" s="116">
        <v>19761</v>
      </c>
      <c r="G6" s="116">
        <v>9453</v>
      </c>
      <c r="H6" s="116">
        <v>10308</v>
      </c>
      <c r="I6" s="117">
        <v>56.21</v>
      </c>
      <c r="J6" s="118">
        <v>54.85</v>
      </c>
      <c r="K6" s="119">
        <v>57.52</v>
      </c>
    </row>
    <row r="7" spans="1:11" s="21" customFormat="1" ht="21.95" customHeight="1">
      <c r="A7" s="113" t="s">
        <v>19</v>
      </c>
      <c r="B7" s="114" t="s">
        <v>236</v>
      </c>
      <c r="C7" s="115">
        <v>35718</v>
      </c>
      <c r="D7" s="116">
        <v>17524</v>
      </c>
      <c r="E7" s="116">
        <v>18194</v>
      </c>
      <c r="F7" s="116">
        <v>22013</v>
      </c>
      <c r="G7" s="116">
        <v>10755</v>
      </c>
      <c r="H7" s="116">
        <v>11258</v>
      </c>
      <c r="I7" s="117">
        <v>61.63</v>
      </c>
      <c r="J7" s="118">
        <v>61.37</v>
      </c>
      <c r="K7" s="119">
        <v>61.88</v>
      </c>
    </row>
    <row r="8" spans="1:11" s="21" customFormat="1" ht="21.95" customHeight="1">
      <c r="A8" s="113" t="s">
        <v>18</v>
      </c>
      <c r="B8" s="114" t="s">
        <v>236</v>
      </c>
      <c r="C8" s="115">
        <v>35718</v>
      </c>
      <c r="D8" s="116">
        <v>17524</v>
      </c>
      <c r="E8" s="116">
        <v>18194</v>
      </c>
      <c r="F8" s="116">
        <v>22030</v>
      </c>
      <c r="G8" s="116">
        <v>10758</v>
      </c>
      <c r="H8" s="116">
        <v>11272</v>
      </c>
      <c r="I8" s="117">
        <v>61.68</v>
      </c>
      <c r="J8" s="118">
        <v>61.39</v>
      </c>
      <c r="K8" s="119">
        <v>61.95</v>
      </c>
    </row>
    <row r="9" spans="1:11" s="21" customFormat="1" ht="21.95" customHeight="1">
      <c r="A9" s="113" t="s">
        <v>28</v>
      </c>
      <c r="B9" s="114" t="s">
        <v>237</v>
      </c>
      <c r="C9" s="115">
        <v>35217</v>
      </c>
      <c r="D9" s="116">
        <v>17269</v>
      </c>
      <c r="E9" s="116">
        <v>17948</v>
      </c>
      <c r="F9" s="116">
        <v>35578</v>
      </c>
      <c r="G9" s="116">
        <v>11229</v>
      </c>
      <c r="H9" s="116">
        <v>12349</v>
      </c>
      <c r="I9" s="117">
        <v>66.95</v>
      </c>
      <c r="J9" s="120">
        <v>65.02</v>
      </c>
      <c r="K9" s="119">
        <v>68.8</v>
      </c>
    </row>
    <row r="10" spans="1:11" s="21" customFormat="1" ht="21.75" customHeight="1">
      <c r="A10" s="121" t="s">
        <v>17</v>
      </c>
      <c r="B10" s="122" t="s">
        <v>238</v>
      </c>
      <c r="C10" s="123">
        <v>35725</v>
      </c>
      <c r="D10" s="124">
        <v>17517</v>
      </c>
      <c r="E10" s="124">
        <v>18208</v>
      </c>
      <c r="F10" s="124">
        <v>20301</v>
      </c>
      <c r="G10" s="124">
        <v>10011</v>
      </c>
      <c r="H10" s="124">
        <v>10290</v>
      </c>
      <c r="I10" s="125">
        <v>56.83</v>
      </c>
      <c r="J10" s="126">
        <v>57.15</v>
      </c>
      <c r="K10" s="127">
        <v>56.51</v>
      </c>
    </row>
    <row r="11" spans="1:11" s="21" customFormat="1" ht="21.95" customHeight="1">
      <c r="A11" s="113" t="s">
        <v>16</v>
      </c>
      <c r="B11" s="114" t="s">
        <v>238</v>
      </c>
      <c r="C11" s="115">
        <v>35747</v>
      </c>
      <c r="D11" s="116">
        <v>17528</v>
      </c>
      <c r="E11" s="116">
        <v>18219</v>
      </c>
      <c r="F11" s="116">
        <v>20349</v>
      </c>
      <c r="G11" s="116">
        <v>10019</v>
      </c>
      <c r="H11" s="116">
        <v>10330</v>
      </c>
      <c r="I11" s="117">
        <v>56.93</v>
      </c>
      <c r="J11" s="118">
        <v>57.16</v>
      </c>
      <c r="K11" s="119">
        <v>56.7</v>
      </c>
    </row>
    <row r="12" spans="1:11" s="21" customFormat="1" ht="21.95" customHeight="1">
      <c r="A12" s="113" t="s">
        <v>27</v>
      </c>
      <c r="B12" s="114" t="s">
        <v>239</v>
      </c>
      <c r="C12" s="115">
        <v>7879</v>
      </c>
      <c r="D12" s="116">
        <v>4046</v>
      </c>
      <c r="E12" s="116">
        <v>3833</v>
      </c>
      <c r="F12" s="116" t="s">
        <v>186</v>
      </c>
      <c r="G12" s="116" t="s">
        <v>186</v>
      </c>
      <c r="H12" s="116" t="s">
        <v>186</v>
      </c>
      <c r="I12" s="117" t="s">
        <v>186</v>
      </c>
      <c r="J12" s="118" t="s">
        <v>186</v>
      </c>
      <c r="K12" s="119" t="s">
        <v>186</v>
      </c>
    </row>
    <row r="13" spans="1:11" s="21" customFormat="1" ht="21.95" customHeight="1">
      <c r="A13" s="113" t="s">
        <v>19</v>
      </c>
      <c r="B13" s="114" t="s">
        <v>240</v>
      </c>
      <c r="C13" s="115">
        <v>35822</v>
      </c>
      <c r="D13" s="116">
        <v>17558</v>
      </c>
      <c r="E13" s="116">
        <v>18264</v>
      </c>
      <c r="F13" s="116">
        <v>24535</v>
      </c>
      <c r="G13" s="116">
        <v>11936</v>
      </c>
      <c r="H13" s="116">
        <v>12599</v>
      </c>
      <c r="I13" s="117">
        <v>68.489999999999995</v>
      </c>
      <c r="J13" s="118">
        <v>68.489999999999995</v>
      </c>
      <c r="K13" s="119">
        <v>68.98</v>
      </c>
    </row>
    <row r="14" spans="1:11" s="21" customFormat="1" ht="21.95" customHeight="1">
      <c r="A14" s="113" t="s">
        <v>18</v>
      </c>
      <c r="B14" s="114" t="s">
        <v>240</v>
      </c>
      <c r="C14" s="115">
        <v>35845</v>
      </c>
      <c r="D14" s="116">
        <v>17569</v>
      </c>
      <c r="E14" s="116">
        <v>18276</v>
      </c>
      <c r="F14" s="116">
        <v>24552</v>
      </c>
      <c r="G14" s="116">
        <v>11942</v>
      </c>
      <c r="H14" s="116">
        <v>12610</v>
      </c>
      <c r="I14" s="117">
        <v>68.489999999999995</v>
      </c>
      <c r="J14" s="118">
        <v>68.489999999999995</v>
      </c>
      <c r="K14" s="119">
        <v>69</v>
      </c>
    </row>
    <row r="15" spans="1:11" s="21" customFormat="1" ht="21.95" customHeight="1">
      <c r="A15" s="121" t="s">
        <v>23</v>
      </c>
      <c r="B15" s="122" t="s">
        <v>241</v>
      </c>
      <c r="C15" s="123">
        <v>35428</v>
      </c>
      <c r="D15" s="124">
        <v>17291</v>
      </c>
      <c r="E15" s="124">
        <v>18137</v>
      </c>
      <c r="F15" s="124">
        <v>21346</v>
      </c>
      <c r="G15" s="124">
        <v>10318</v>
      </c>
      <c r="H15" s="124">
        <v>11028</v>
      </c>
      <c r="I15" s="125">
        <v>60.25</v>
      </c>
      <c r="J15" s="126">
        <v>59.67</v>
      </c>
      <c r="K15" s="127">
        <v>60.8</v>
      </c>
    </row>
    <row r="16" spans="1:11" s="21" customFormat="1" ht="21.95" customHeight="1">
      <c r="A16" s="113" t="s">
        <v>22</v>
      </c>
      <c r="B16" s="114" t="s">
        <v>262</v>
      </c>
      <c r="C16" s="115">
        <v>35554</v>
      </c>
      <c r="D16" s="116">
        <v>17340</v>
      </c>
      <c r="E16" s="116">
        <v>18204</v>
      </c>
      <c r="F16" s="116">
        <v>24164</v>
      </c>
      <c r="G16" s="116">
        <v>11466</v>
      </c>
      <c r="H16" s="116">
        <v>12698</v>
      </c>
      <c r="I16" s="117">
        <v>67.98</v>
      </c>
      <c r="J16" s="118">
        <v>66.12</v>
      </c>
      <c r="K16" s="119">
        <v>69.75</v>
      </c>
    </row>
    <row r="17" spans="1:11" s="21" customFormat="1" ht="21.95" customHeight="1">
      <c r="A17" s="113" t="s">
        <v>21</v>
      </c>
      <c r="B17" s="114" t="s">
        <v>264</v>
      </c>
      <c r="C17" s="115">
        <v>35299</v>
      </c>
      <c r="D17" s="116">
        <v>17280</v>
      </c>
      <c r="E17" s="116">
        <v>18091</v>
      </c>
      <c r="F17" s="116">
        <v>21955</v>
      </c>
      <c r="G17" s="116">
        <v>10480</v>
      </c>
      <c r="H17" s="116">
        <v>11515</v>
      </c>
      <c r="I17" s="117">
        <v>62.31</v>
      </c>
      <c r="J17" s="118">
        <v>60.9</v>
      </c>
      <c r="K17" s="119">
        <v>63.65</v>
      </c>
    </row>
    <row r="18" spans="1:11" s="21" customFormat="1" ht="21.95" customHeight="1">
      <c r="A18" s="113" t="s">
        <v>17</v>
      </c>
      <c r="B18" s="114" t="s">
        <v>242</v>
      </c>
      <c r="C18" s="115">
        <v>35693</v>
      </c>
      <c r="D18" s="116">
        <v>17443</v>
      </c>
      <c r="E18" s="116">
        <v>18250</v>
      </c>
      <c r="F18" s="116">
        <v>22886</v>
      </c>
      <c r="G18" s="116">
        <v>11227</v>
      </c>
      <c r="H18" s="116">
        <v>11659</v>
      </c>
      <c r="I18" s="117">
        <v>64.12</v>
      </c>
      <c r="J18" s="118">
        <v>64.36</v>
      </c>
      <c r="K18" s="119">
        <v>63.88</v>
      </c>
    </row>
    <row r="19" spans="1:11" s="21" customFormat="1" ht="21.95" customHeight="1">
      <c r="A19" s="113" t="s">
        <v>16</v>
      </c>
      <c r="B19" s="114" t="s">
        <v>242</v>
      </c>
      <c r="C19" s="115">
        <v>35693</v>
      </c>
      <c r="D19" s="116">
        <v>17443</v>
      </c>
      <c r="E19" s="116">
        <v>18250</v>
      </c>
      <c r="F19" s="116">
        <v>22903</v>
      </c>
      <c r="G19" s="116">
        <v>11231</v>
      </c>
      <c r="H19" s="116">
        <v>11672</v>
      </c>
      <c r="I19" s="117">
        <v>64.17</v>
      </c>
      <c r="J19" s="118">
        <v>64.39</v>
      </c>
      <c r="K19" s="119">
        <v>63.96</v>
      </c>
    </row>
    <row r="20" spans="1:11" s="21" customFormat="1" ht="21.95" customHeight="1">
      <c r="A20" s="121" t="s">
        <v>26</v>
      </c>
      <c r="B20" s="128" t="s">
        <v>243</v>
      </c>
      <c r="C20" s="123">
        <v>35215</v>
      </c>
      <c r="D20" s="124">
        <v>17192</v>
      </c>
      <c r="E20" s="124">
        <v>18023</v>
      </c>
      <c r="F20" s="124" t="s">
        <v>186</v>
      </c>
      <c r="G20" s="124" t="s">
        <v>186</v>
      </c>
      <c r="H20" s="124" t="s">
        <v>186</v>
      </c>
      <c r="I20" s="125" t="s">
        <v>186</v>
      </c>
      <c r="J20" s="126" t="s">
        <v>186</v>
      </c>
      <c r="K20" s="127" t="s">
        <v>186</v>
      </c>
    </row>
    <row r="21" spans="1:11" s="21" customFormat="1" ht="21.95" customHeight="1">
      <c r="A21" s="113" t="s">
        <v>20</v>
      </c>
      <c r="B21" s="129" t="s">
        <v>244</v>
      </c>
      <c r="C21" s="115">
        <v>7332</v>
      </c>
      <c r="D21" s="116">
        <v>3830</v>
      </c>
      <c r="E21" s="116">
        <v>3502</v>
      </c>
      <c r="F21" s="116" t="s">
        <v>186</v>
      </c>
      <c r="G21" s="116" t="s">
        <v>186</v>
      </c>
      <c r="H21" s="116" t="s">
        <v>186</v>
      </c>
      <c r="I21" s="117" t="s">
        <v>186</v>
      </c>
      <c r="J21" s="118" t="s">
        <v>186</v>
      </c>
      <c r="K21" s="119" t="s">
        <v>186</v>
      </c>
    </row>
    <row r="22" spans="1:11" s="21" customFormat="1" ht="21.95" customHeight="1">
      <c r="A22" s="113" t="s">
        <v>19</v>
      </c>
      <c r="B22" s="129" t="s">
        <v>267</v>
      </c>
      <c r="C22" s="115">
        <v>35547</v>
      </c>
      <c r="D22" s="116">
        <v>17313</v>
      </c>
      <c r="E22" s="116">
        <v>18234</v>
      </c>
      <c r="F22" s="116">
        <v>25997</v>
      </c>
      <c r="G22" s="116">
        <v>12700</v>
      </c>
      <c r="H22" s="116">
        <v>13297</v>
      </c>
      <c r="I22" s="117">
        <v>73.17</v>
      </c>
      <c r="J22" s="118">
        <v>73.36</v>
      </c>
      <c r="K22" s="119">
        <v>72.92</v>
      </c>
    </row>
    <row r="23" spans="1:11" s="21" customFormat="1" ht="21.95" customHeight="1">
      <c r="A23" s="113" t="s">
        <v>18</v>
      </c>
      <c r="B23" s="129" t="s">
        <v>267</v>
      </c>
      <c r="C23" s="115">
        <v>35547</v>
      </c>
      <c r="D23" s="116">
        <v>17313</v>
      </c>
      <c r="E23" s="116">
        <v>18234</v>
      </c>
      <c r="F23" s="116">
        <v>26004</v>
      </c>
      <c r="G23" s="116">
        <v>12704</v>
      </c>
      <c r="H23" s="116">
        <v>13300</v>
      </c>
      <c r="I23" s="117">
        <v>73.150000000000006</v>
      </c>
      <c r="J23" s="118">
        <v>73.38</v>
      </c>
      <c r="K23" s="119">
        <v>72.94</v>
      </c>
    </row>
    <row r="24" spans="1:11" s="21" customFormat="1" ht="21.95" customHeight="1">
      <c r="A24" s="113" t="s">
        <v>25</v>
      </c>
      <c r="B24" s="129" t="s">
        <v>245</v>
      </c>
      <c r="C24" s="115">
        <v>35478</v>
      </c>
      <c r="D24" s="116">
        <v>17260</v>
      </c>
      <c r="E24" s="116">
        <v>18218</v>
      </c>
      <c r="F24" s="116">
        <v>22408</v>
      </c>
      <c r="G24" s="116">
        <v>10937</v>
      </c>
      <c r="H24" s="116">
        <v>11471</v>
      </c>
      <c r="I24" s="117">
        <v>63.16</v>
      </c>
      <c r="J24" s="118">
        <v>63.37</v>
      </c>
      <c r="K24" s="119">
        <v>62.97</v>
      </c>
    </row>
    <row r="25" spans="1:11" s="21" customFormat="1" ht="21.75" customHeight="1">
      <c r="A25" s="121" t="s">
        <v>24</v>
      </c>
      <c r="B25" s="128" t="s">
        <v>245</v>
      </c>
      <c r="C25" s="123">
        <v>35478</v>
      </c>
      <c r="D25" s="124">
        <v>17260</v>
      </c>
      <c r="E25" s="124">
        <v>18218</v>
      </c>
      <c r="F25" s="124">
        <v>22422</v>
      </c>
      <c r="G25" s="124">
        <v>10936</v>
      </c>
      <c r="H25" s="124">
        <v>11486</v>
      </c>
      <c r="I25" s="125">
        <v>63.2</v>
      </c>
      <c r="J25" s="126">
        <v>63.36</v>
      </c>
      <c r="K25" s="127">
        <v>63.05</v>
      </c>
    </row>
    <row r="26" spans="1:11" s="21" customFormat="1" ht="21.95" customHeight="1">
      <c r="A26" s="113" t="s">
        <v>23</v>
      </c>
      <c r="B26" s="129" t="s">
        <v>246</v>
      </c>
      <c r="C26" s="115">
        <v>35188</v>
      </c>
      <c r="D26" s="116">
        <v>17117</v>
      </c>
      <c r="E26" s="116">
        <v>18071</v>
      </c>
      <c r="F26" s="116">
        <v>17030</v>
      </c>
      <c r="G26" s="116">
        <v>8333</v>
      </c>
      <c r="H26" s="116">
        <v>8697</v>
      </c>
      <c r="I26" s="117">
        <v>48.4</v>
      </c>
      <c r="J26" s="118">
        <v>48.68</v>
      </c>
      <c r="K26" s="119">
        <v>48.13</v>
      </c>
    </row>
    <row r="27" spans="1:11" s="21" customFormat="1" ht="21.95" customHeight="1">
      <c r="A27" s="113" t="s">
        <v>22</v>
      </c>
      <c r="B27" s="129" t="s">
        <v>307</v>
      </c>
      <c r="C27" s="115">
        <v>35159</v>
      </c>
      <c r="D27" s="116">
        <v>17091</v>
      </c>
      <c r="E27" s="116">
        <v>18068</v>
      </c>
      <c r="F27" s="116">
        <v>22497</v>
      </c>
      <c r="G27" s="116">
        <v>10688</v>
      </c>
      <c r="H27" s="116">
        <v>11809</v>
      </c>
      <c r="I27" s="117">
        <v>63.99</v>
      </c>
      <c r="J27" s="118">
        <v>62.54</v>
      </c>
      <c r="K27" s="119">
        <v>65.36</v>
      </c>
    </row>
    <row r="28" spans="1:11" s="21" customFormat="1" ht="21.95" customHeight="1">
      <c r="A28" s="113" t="s">
        <v>21</v>
      </c>
      <c r="B28" s="129" t="s">
        <v>247</v>
      </c>
      <c r="C28" s="115">
        <v>34981</v>
      </c>
      <c r="D28" s="116">
        <v>17006</v>
      </c>
      <c r="E28" s="116">
        <v>17975</v>
      </c>
      <c r="F28" s="116">
        <v>20173</v>
      </c>
      <c r="G28" s="116">
        <v>9634</v>
      </c>
      <c r="H28" s="116">
        <v>10539</v>
      </c>
      <c r="I28" s="117">
        <v>57.67</v>
      </c>
      <c r="J28" s="118">
        <v>56.65</v>
      </c>
      <c r="K28" s="119">
        <v>58.63</v>
      </c>
    </row>
    <row r="29" spans="1:11" s="21" customFormat="1" ht="21.95" customHeight="1">
      <c r="A29" s="113" t="s">
        <v>20</v>
      </c>
      <c r="B29" s="114" t="s">
        <v>248</v>
      </c>
      <c r="C29" s="115">
        <v>6488</v>
      </c>
      <c r="D29" s="116">
        <v>3391</v>
      </c>
      <c r="E29" s="116">
        <v>3097</v>
      </c>
      <c r="F29" s="116" t="s">
        <v>186</v>
      </c>
      <c r="G29" s="116" t="s">
        <v>186</v>
      </c>
      <c r="H29" s="116" t="s">
        <v>186</v>
      </c>
      <c r="I29" s="117" t="s">
        <v>186</v>
      </c>
      <c r="J29" s="118" t="s">
        <v>186</v>
      </c>
      <c r="K29" s="119" t="s">
        <v>186</v>
      </c>
    </row>
    <row r="30" spans="1:11" s="21" customFormat="1" ht="21.95" customHeight="1">
      <c r="A30" s="130" t="s">
        <v>187</v>
      </c>
      <c r="B30" s="131" t="s">
        <v>188</v>
      </c>
      <c r="C30" s="132">
        <v>34907</v>
      </c>
      <c r="D30" s="132">
        <v>16962</v>
      </c>
      <c r="E30" s="132">
        <v>17945</v>
      </c>
      <c r="F30" s="132">
        <v>23346</v>
      </c>
      <c r="G30" s="132">
        <v>11158</v>
      </c>
      <c r="H30" s="132">
        <v>12188</v>
      </c>
      <c r="I30" s="133">
        <v>66.88</v>
      </c>
      <c r="J30" s="133">
        <v>65.78</v>
      </c>
      <c r="K30" s="134">
        <v>67.92</v>
      </c>
    </row>
    <row r="31" spans="1:11" s="21" customFormat="1" ht="21.95" customHeight="1">
      <c r="A31" s="135" t="s">
        <v>19</v>
      </c>
      <c r="B31" s="136" t="s">
        <v>189</v>
      </c>
      <c r="C31" s="137">
        <v>35367</v>
      </c>
      <c r="D31" s="138">
        <v>17209</v>
      </c>
      <c r="E31" s="137">
        <v>18158</v>
      </c>
      <c r="F31" s="138">
        <v>22258</v>
      </c>
      <c r="G31" s="137">
        <v>10978</v>
      </c>
      <c r="H31" s="138">
        <v>11280</v>
      </c>
      <c r="I31" s="139">
        <v>62.93</v>
      </c>
      <c r="J31" s="140">
        <v>63.79</v>
      </c>
      <c r="K31" s="141">
        <v>62.12</v>
      </c>
    </row>
    <row r="32" spans="1:11" s="21" customFormat="1" ht="21.95" customHeight="1">
      <c r="A32" s="135" t="s">
        <v>18</v>
      </c>
      <c r="B32" s="136" t="s">
        <v>189</v>
      </c>
      <c r="C32" s="137">
        <v>35367</v>
      </c>
      <c r="D32" s="138">
        <v>17209</v>
      </c>
      <c r="E32" s="137">
        <v>18158</v>
      </c>
      <c r="F32" s="138">
        <v>22268</v>
      </c>
      <c r="G32" s="137">
        <v>10981</v>
      </c>
      <c r="H32" s="138">
        <v>11287</v>
      </c>
      <c r="I32" s="139">
        <v>62.96</v>
      </c>
      <c r="J32" s="140">
        <v>63.81</v>
      </c>
      <c r="K32" s="141">
        <v>62.16</v>
      </c>
    </row>
    <row r="33" spans="1:12" s="21" customFormat="1" ht="21.95" customHeight="1">
      <c r="A33" s="113" t="s">
        <v>17</v>
      </c>
      <c r="B33" s="136" t="s">
        <v>249</v>
      </c>
      <c r="C33" s="138">
        <v>35246</v>
      </c>
      <c r="D33" s="138">
        <v>17146</v>
      </c>
      <c r="E33" s="138">
        <v>18100</v>
      </c>
      <c r="F33" s="138">
        <v>19749</v>
      </c>
      <c r="G33" s="138">
        <v>9741</v>
      </c>
      <c r="H33" s="138">
        <v>10008</v>
      </c>
      <c r="I33" s="140">
        <v>56.03</v>
      </c>
      <c r="J33" s="140">
        <v>56.81</v>
      </c>
      <c r="K33" s="141">
        <v>55.29</v>
      </c>
    </row>
    <row r="34" spans="1:12" s="21" customFormat="1" ht="21.95" customHeight="1">
      <c r="A34" s="113" t="s">
        <v>16</v>
      </c>
      <c r="B34" s="136" t="s">
        <v>249</v>
      </c>
      <c r="C34" s="138">
        <v>35246</v>
      </c>
      <c r="D34" s="138">
        <v>17146</v>
      </c>
      <c r="E34" s="138">
        <v>18100</v>
      </c>
      <c r="F34" s="138">
        <v>19756</v>
      </c>
      <c r="G34" s="138">
        <v>9742</v>
      </c>
      <c r="H34" s="138">
        <v>10014</v>
      </c>
      <c r="I34" s="140">
        <v>56.05</v>
      </c>
      <c r="J34" s="140">
        <v>56.82</v>
      </c>
      <c r="K34" s="141">
        <v>55.33</v>
      </c>
    </row>
    <row r="35" spans="1:12" s="21" customFormat="1" ht="21.95" customHeight="1">
      <c r="A35" s="142" t="s">
        <v>164</v>
      </c>
      <c r="B35" s="143" t="s">
        <v>190</v>
      </c>
      <c r="C35" s="144">
        <v>5703</v>
      </c>
      <c r="D35" s="144">
        <v>3374</v>
      </c>
      <c r="E35" s="144">
        <v>2329</v>
      </c>
      <c r="F35" s="145" t="s">
        <v>186</v>
      </c>
      <c r="G35" s="145" t="s">
        <v>186</v>
      </c>
      <c r="H35" s="145" t="s">
        <v>186</v>
      </c>
      <c r="I35" s="146" t="s">
        <v>186</v>
      </c>
      <c r="J35" s="147" t="s">
        <v>186</v>
      </c>
      <c r="K35" s="148" t="s">
        <v>186</v>
      </c>
      <c r="L35" s="58"/>
    </row>
    <row r="36" spans="1:12" s="21" customFormat="1" ht="21.95" customHeight="1">
      <c r="A36" s="149" t="s">
        <v>160</v>
      </c>
      <c r="B36" s="150" t="s">
        <v>196</v>
      </c>
      <c r="C36" s="151">
        <v>34838</v>
      </c>
      <c r="D36" s="151">
        <v>16990</v>
      </c>
      <c r="E36" s="151">
        <v>17848</v>
      </c>
      <c r="F36" s="151">
        <v>14886</v>
      </c>
      <c r="G36" s="151">
        <v>7125</v>
      </c>
      <c r="H36" s="151">
        <v>7761</v>
      </c>
      <c r="I36" s="152">
        <v>42.73</v>
      </c>
      <c r="J36" s="152">
        <v>41.94</v>
      </c>
      <c r="K36" s="153">
        <v>43.48</v>
      </c>
      <c r="L36" s="58"/>
    </row>
    <row r="37" spans="1:12" s="21" customFormat="1" ht="21.95" customHeight="1">
      <c r="A37" s="149" t="s">
        <v>19</v>
      </c>
      <c r="B37" s="150" t="s">
        <v>191</v>
      </c>
      <c r="C37" s="151">
        <v>35169</v>
      </c>
      <c r="D37" s="151">
        <v>17140</v>
      </c>
      <c r="E37" s="151">
        <v>18029</v>
      </c>
      <c r="F37" s="151">
        <v>19616</v>
      </c>
      <c r="G37" s="151">
        <v>9705</v>
      </c>
      <c r="H37" s="151">
        <v>9911</v>
      </c>
      <c r="I37" s="152">
        <v>55.78</v>
      </c>
      <c r="J37" s="152">
        <v>56.62</v>
      </c>
      <c r="K37" s="153">
        <v>54.97</v>
      </c>
      <c r="L37" s="58"/>
    </row>
    <row r="38" spans="1:12" s="21" customFormat="1" ht="21.95" customHeight="1">
      <c r="A38" s="149" t="s">
        <v>18</v>
      </c>
      <c r="B38" s="150" t="s">
        <v>191</v>
      </c>
      <c r="C38" s="151">
        <v>35169</v>
      </c>
      <c r="D38" s="151">
        <v>17140</v>
      </c>
      <c r="E38" s="151">
        <v>18029</v>
      </c>
      <c r="F38" s="151">
        <v>19625</v>
      </c>
      <c r="G38" s="151">
        <v>9707</v>
      </c>
      <c r="H38" s="151">
        <v>9918</v>
      </c>
      <c r="I38" s="154">
        <v>55.8</v>
      </c>
      <c r="J38" s="152">
        <v>56.63</v>
      </c>
      <c r="K38" s="153">
        <v>55.01</v>
      </c>
      <c r="L38" s="58"/>
    </row>
    <row r="39" spans="1:12" ht="21.75" customHeight="1">
      <c r="A39" s="149" t="s">
        <v>161</v>
      </c>
      <c r="B39" s="150" t="s">
        <v>272</v>
      </c>
      <c r="C39" s="151">
        <v>34945</v>
      </c>
      <c r="D39" s="151">
        <v>17036</v>
      </c>
      <c r="E39" s="151">
        <v>17909</v>
      </c>
      <c r="F39" s="151">
        <v>21050</v>
      </c>
      <c r="G39" s="151">
        <v>10142</v>
      </c>
      <c r="H39" s="151">
        <v>10908</v>
      </c>
      <c r="I39" s="152">
        <v>60.24</v>
      </c>
      <c r="J39" s="152">
        <v>59.53</v>
      </c>
      <c r="K39" s="153">
        <v>60.91</v>
      </c>
    </row>
    <row r="40" spans="1:12" ht="21.75" customHeight="1">
      <c r="A40" s="142" t="s">
        <v>21</v>
      </c>
      <c r="B40" s="143" t="s">
        <v>250</v>
      </c>
      <c r="C40" s="144">
        <v>35197</v>
      </c>
      <c r="D40" s="144">
        <v>17161</v>
      </c>
      <c r="E40" s="144">
        <v>18036</v>
      </c>
      <c r="F40" s="155" t="s">
        <v>115</v>
      </c>
      <c r="G40" s="155" t="s">
        <v>115</v>
      </c>
      <c r="H40" s="155" t="s">
        <v>115</v>
      </c>
      <c r="I40" s="156" t="s">
        <v>115</v>
      </c>
      <c r="J40" s="156" t="s">
        <v>115</v>
      </c>
      <c r="K40" s="157" t="s">
        <v>115</v>
      </c>
    </row>
    <row r="41" spans="1:12" ht="21.75" customHeight="1">
      <c r="A41" s="149" t="s">
        <v>187</v>
      </c>
      <c r="B41" s="150" t="s">
        <v>251</v>
      </c>
      <c r="C41" s="151">
        <v>34623</v>
      </c>
      <c r="D41" s="151">
        <v>16872</v>
      </c>
      <c r="E41" s="151">
        <v>17751</v>
      </c>
      <c r="F41" s="151">
        <v>22147</v>
      </c>
      <c r="G41" s="151">
        <v>10585</v>
      </c>
      <c r="H41" s="151">
        <v>11562</v>
      </c>
      <c r="I41" s="152">
        <v>63.97</v>
      </c>
      <c r="J41" s="152">
        <v>62.74</v>
      </c>
      <c r="K41" s="153">
        <v>65.13</v>
      </c>
    </row>
    <row r="42" spans="1:12" ht="21.75" customHeight="1">
      <c r="A42" s="149" t="s">
        <v>17</v>
      </c>
      <c r="B42" s="150" t="s">
        <v>252</v>
      </c>
      <c r="C42" s="151">
        <v>35913</v>
      </c>
      <c r="D42" s="151">
        <v>17562</v>
      </c>
      <c r="E42" s="151">
        <v>18351</v>
      </c>
      <c r="F42" s="151">
        <v>21486</v>
      </c>
      <c r="G42" s="151">
        <v>10549</v>
      </c>
      <c r="H42" s="151">
        <v>10937</v>
      </c>
      <c r="I42" s="152">
        <v>59.83</v>
      </c>
      <c r="J42" s="152">
        <v>60.07</v>
      </c>
      <c r="K42" s="158">
        <v>59.6</v>
      </c>
    </row>
    <row r="43" spans="1:12" ht="21.75" customHeight="1">
      <c r="A43" s="149" t="s">
        <v>16</v>
      </c>
      <c r="B43" s="150" t="s">
        <v>252</v>
      </c>
      <c r="C43" s="151">
        <v>35913</v>
      </c>
      <c r="D43" s="151">
        <v>17562</v>
      </c>
      <c r="E43" s="151">
        <v>18351</v>
      </c>
      <c r="F43" s="151">
        <v>21486</v>
      </c>
      <c r="G43" s="151">
        <v>10547</v>
      </c>
      <c r="H43" s="151">
        <v>10939</v>
      </c>
      <c r="I43" s="152">
        <v>59.83</v>
      </c>
      <c r="J43" s="152">
        <v>60.06</v>
      </c>
      <c r="K43" s="153">
        <v>59.61</v>
      </c>
    </row>
    <row r="44" spans="1:12" ht="21.75" customHeight="1">
      <c r="A44" s="20" t="s">
        <v>19</v>
      </c>
      <c r="B44" s="159" t="s">
        <v>308</v>
      </c>
      <c r="C44" s="160">
        <v>35642</v>
      </c>
      <c r="D44" s="160">
        <v>17434</v>
      </c>
      <c r="E44" s="160">
        <v>18208</v>
      </c>
      <c r="F44" s="160">
        <v>21349</v>
      </c>
      <c r="G44" s="160">
        <v>10427</v>
      </c>
      <c r="H44" s="160">
        <v>10922</v>
      </c>
      <c r="I44" s="161">
        <v>59.9</v>
      </c>
      <c r="J44" s="161">
        <v>59.81</v>
      </c>
      <c r="K44" s="162">
        <v>59.98</v>
      </c>
    </row>
    <row r="45" spans="1:12" ht="21.75" customHeight="1">
      <c r="A45" s="22" t="s">
        <v>18</v>
      </c>
      <c r="B45" s="23" t="s">
        <v>308</v>
      </c>
      <c r="C45" s="24">
        <v>35642</v>
      </c>
      <c r="D45" s="24">
        <v>17434</v>
      </c>
      <c r="E45" s="24">
        <v>18208</v>
      </c>
      <c r="F45" s="24">
        <v>21347</v>
      </c>
      <c r="G45" s="24">
        <v>10425</v>
      </c>
      <c r="H45" s="24">
        <v>10922</v>
      </c>
      <c r="I45" s="62">
        <v>59.89</v>
      </c>
      <c r="J45" s="163">
        <v>59.8</v>
      </c>
      <c r="K45" s="25">
        <v>59.98</v>
      </c>
    </row>
    <row r="46" spans="1:1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</row>
  </sheetData>
  <mergeCells count="6">
    <mergeCell ref="H2:K3"/>
    <mergeCell ref="A4:A5"/>
    <mergeCell ref="B4:B5"/>
    <mergeCell ref="C4:E4"/>
    <mergeCell ref="F4:H4"/>
    <mergeCell ref="I4:K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60"/>
  <sheetViews>
    <sheetView zoomScaleNormal="100" zoomScaleSheetLayoutView="90" workbookViewId="0">
      <selection activeCell="C64" sqref="C64"/>
    </sheetView>
  </sheetViews>
  <sheetFormatPr defaultColWidth="11" defaultRowHeight="13.5"/>
  <cols>
    <col min="1" max="1" width="18.75" style="10" customWidth="1"/>
    <col min="2" max="2" width="10" style="10" customWidth="1"/>
    <col min="3" max="10" width="12.125" style="19" customWidth="1"/>
    <col min="11" max="11" width="7.5" style="19" customWidth="1"/>
    <col min="12" max="16384" width="11" style="10"/>
  </cols>
  <sheetData>
    <row r="1" spans="1:12" ht="18" customHeight="1">
      <c r="A1" s="53" t="s">
        <v>152</v>
      </c>
    </row>
    <row r="2" spans="1:12" ht="19.5" customHeight="1">
      <c r="A2" s="61" t="s">
        <v>253</v>
      </c>
      <c r="B2" s="61"/>
      <c r="C2" s="61"/>
    </row>
    <row r="3" spans="1:12" ht="12" customHeight="1" thickBot="1">
      <c r="A3" s="11"/>
      <c r="B3" s="12"/>
      <c r="C3" s="27"/>
      <c r="D3" s="27"/>
      <c r="E3" s="27"/>
      <c r="F3" s="27"/>
      <c r="G3" s="27"/>
      <c r="H3" s="27"/>
      <c r="K3" s="60" t="s">
        <v>192</v>
      </c>
    </row>
    <row r="4" spans="1:12" ht="24" customHeight="1" thickTop="1">
      <c r="A4" s="164" t="s">
        <v>193</v>
      </c>
      <c r="B4" s="165" t="s">
        <v>158</v>
      </c>
      <c r="C4" s="365" t="s">
        <v>254</v>
      </c>
      <c r="D4" s="414"/>
      <c r="E4" s="414"/>
      <c r="F4" s="414"/>
      <c r="G4" s="414"/>
      <c r="H4" s="414"/>
      <c r="I4" s="414"/>
      <c r="J4" s="415"/>
      <c r="K4" s="166" t="s">
        <v>194</v>
      </c>
      <c r="L4" s="28"/>
    </row>
    <row r="5" spans="1:12" ht="23.25" customHeight="1">
      <c r="A5" s="167"/>
      <c r="B5" s="168"/>
      <c r="C5" s="169" t="s">
        <v>60</v>
      </c>
      <c r="D5" s="169" t="s">
        <v>56</v>
      </c>
      <c r="E5" s="169" t="s">
        <v>65</v>
      </c>
      <c r="F5" s="169" t="s">
        <v>54</v>
      </c>
      <c r="G5" s="169" t="s">
        <v>57</v>
      </c>
      <c r="H5" s="169" t="s">
        <v>71</v>
      </c>
      <c r="I5" s="169" t="s">
        <v>70</v>
      </c>
      <c r="J5" s="170" t="s">
        <v>50</v>
      </c>
      <c r="K5" s="171"/>
      <c r="L5" s="28"/>
    </row>
    <row r="6" spans="1:12" ht="23.25" customHeight="1">
      <c r="A6" s="167" t="s">
        <v>69</v>
      </c>
      <c r="B6" s="168" t="s">
        <v>185</v>
      </c>
      <c r="C6" s="172" t="s">
        <v>186</v>
      </c>
      <c r="D6" s="172" t="s">
        <v>186</v>
      </c>
      <c r="E6" s="172" t="s">
        <v>186</v>
      </c>
      <c r="F6" s="172" t="s">
        <v>186</v>
      </c>
      <c r="G6" s="172" t="s">
        <v>186</v>
      </c>
      <c r="H6" s="172" t="s">
        <v>186</v>
      </c>
      <c r="I6" s="172" t="s">
        <v>186</v>
      </c>
      <c r="J6" s="172">
        <v>19423</v>
      </c>
      <c r="K6" s="173">
        <v>338</v>
      </c>
      <c r="L6" s="28"/>
    </row>
    <row r="7" spans="1:12" ht="23.25" customHeight="1">
      <c r="A7" s="167" t="s">
        <v>255</v>
      </c>
      <c r="B7" s="168" t="s">
        <v>256</v>
      </c>
      <c r="C7" s="172">
        <v>12342</v>
      </c>
      <c r="D7" s="172">
        <v>6627</v>
      </c>
      <c r="E7" s="172" t="s">
        <v>186</v>
      </c>
      <c r="F7" s="172">
        <v>2373</v>
      </c>
      <c r="G7" s="172" t="s">
        <v>186</v>
      </c>
      <c r="H7" s="172" t="s">
        <v>186</v>
      </c>
      <c r="I7" s="172" t="s">
        <v>186</v>
      </c>
      <c r="J7" s="172" t="s">
        <v>186</v>
      </c>
      <c r="K7" s="173">
        <v>670</v>
      </c>
      <c r="L7" s="28"/>
    </row>
    <row r="8" spans="1:12" ht="23.25" customHeight="1">
      <c r="A8" s="167" t="s">
        <v>257</v>
      </c>
      <c r="B8" s="168" t="s">
        <v>256</v>
      </c>
      <c r="C8" s="172">
        <v>8886</v>
      </c>
      <c r="D8" s="172">
        <v>5676</v>
      </c>
      <c r="E8" s="172">
        <v>3162</v>
      </c>
      <c r="F8" s="172">
        <v>2187</v>
      </c>
      <c r="G8" s="172">
        <v>1368</v>
      </c>
      <c r="H8" s="172" t="s">
        <v>186</v>
      </c>
      <c r="I8" s="172" t="s">
        <v>186</v>
      </c>
      <c r="J8" s="172" t="s">
        <v>186</v>
      </c>
      <c r="K8" s="173">
        <v>752</v>
      </c>
      <c r="L8" s="28"/>
    </row>
    <row r="9" spans="1:12" ht="23.25" customHeight="1">
      <c r="A9" s="167" t="s">
        <v>68</v>
      </c>
      <c r="B9" s="168" t="s">
        <v>258</v>
      </c>
      <c r="C9" s="172" t="s">
        <v>186</v>
      </c>
      <c r="D9" s="172" t="s">
        <v>186</v>
      </c>
      <c r="E9" s="172" t="s">
        <v>186</v>
      </c>
      <c r="F9" s="172" t="s">
        <v>186</v>
      </c>
      <c r="G9" s="172" t="s">
        <v>186</v>
      </c>
      <c r="H9" s="172" t="s">
        <v>186</v>
      </c>
      <c r="I9" s="172" t="s">
        <v>186</v>
      </c>
      <c r="J9" s="172">
        <v>23348</v>
      </c>
      <c r="K9" s="173">
        <v>230</v>
      </c>
      <c r="L9" s="28"/>
    </row>
    <row r="10" spans="1:12" ht="23.25" customHeight="1">
      <c r="A10" s="167" t="s">
        <v>265</v>
      </c>
      <c r="B10" s="168" t="s">
        <v>259</v>
      </c>
      <c r="C10" s="172">
        <v>8961</v>
      </c>
      <c r="D10" s="172">
        <v>4580</v>
      </c>
      <c r="E10" s="172" t="s">
        <v>186</v>
      </c>
      <c r="F10" s="172">
        <v>2000054</v>
      </c>
      <c r="G10" s="172">
        <v>1927945</v>
      </c>
      <c r="H10" s="172" t="s">
        <v>186</v>
      </c>
      <c r="I10" s="172" t="s">
        <v>186</v>
      </c>
      <c r="J10" s="174">
        <v>1895</v>
      </c>
      <c r="K10" s="173">
        <v>737</v>
      </c>
      <c r="L10" s="28"/>
    </row>
    <row r="11" spans="1:12" ht="23.25" customHeight="1">
      <c r="A11" s="167" t="s">
        <v>195</v>
      </c>
      <c r="B11" s="168" t="s">
        <v>259</v>
      </c>
      <c r="C11" s="175">
        <v>8468.81</v>
      </c>
      <c r="D11" s="175">
        <v>1080.412</v>
      </c>
      <c r="E11" s="176">
        <v>3179</v>
      </c>
      <c r="F11" s="175">
        <v>1813.1210000000001</v>
      </c>
      <c r="G11" s="176">
        <v>1316</v>
      </c>
      <c r="H11" s="175" t="s">
        <v>186</v>
      </c>
      <c r="I11" s="175" t="s">
        <v>186</v>
      </c>
      <c r="J11" s="175">
        <v>684.66</v>
      </c>
      <c r="K11" s="177">
        <v>807</v>
      </c>
      <c r="L11" s="28"/>
    </row>
    <row r="12" spans="1:12" ht="23.25" customHeight="1">
      <c r="A12" s="167"/>
      <c r="B12" s="114"/>
      <c r="C12" s="169" t="s">
        <v>67</v>
      </c>
      <c r="D12" s="169" t="s">
        <v>66</v>
      </c>
      <c r="E12" s="169" t="s">
        <v>60</v>
      </c>
      <c r="F12" s="169" t="s">
        <v>56</v>
      </c>
      <c r="G12" s="169" t="s">
        <v>65</v>
      </c>
      <c r="H12" s="169" t="s">
        <v>54</v>
      </c>
      <c r="I12" s="178"/>
      <c r="J12" s="179"/>
      <c r="K12" s="171"/>
      <c r="L12" s="28"/>
    </row>
    <row r="13" spans="1:12" ht="23.25" customHeight="1">
      <c r="A13" s="167" t="s">
        <v>255</v>
      </c>
      <c r="B13" s="168" t="s">
        <v>260</v>
      </c>
      <c r="C13" s="180" t="s">
        <v>186</v>
      </c>
      <c r="D13" s="180" t="s">
        <v>186</v>
      </c>
      <c r="E13" s="180">
        <v>2212</v>
      </c>
      <c r="F13" s="180">
        <v>8647</v>
      </c>
      <c r="G13" s="180" t="s">
        <v>186</v>
      </c>
      <c r="H13" s="180" t="s">
        <v>186</v>
      </c>
      <c r="I13" s="181"/>
      <c r="J13" s="182"/>
      <c r="K13" s="173">
        <v>632</v>
      </c>
      <c r="L13" s="28"/>
    </row>
    <row r="14" spans="1:12" ht="23.25" customHeight="1">
      <c r="A14" s="167" t="s">
        <v>261</v>
      </c>
      <c r="B14" s="168" t="s">
        <v>260</v>
      </c>
      <c r="C14" s="176">
        <v>1682</v>
      </c>
      <c r="D14" s="176">
        <v>1283</v>
      </c>
      <c r="E14" s="176">
        <v>8611</v>
      </c>
      <c r="F14" s="176">
        <v>6528</v>
      </c>
      <c r="G14" s="176">
        <v>3180</v>
      </c>
      <c r="H14" s="176">
        <v>2486</v>
      </c>
      <c r="I14" s="181"/>
      <c r="J14" s="183"/>
      <c r="K14" s="177">
        <v>781</v>
      </c>
      <c r="L14" s="28"/>
    </row>
    <row r="15" spans="1:12" ht="23.25" customHeight="1">
      <c r="A15" s="167"/>
      <c r="B15" s="168"/>
      <c r="C15" s="169" t="s">
        <v>54</v>
      </c>
      <c r="D15" s="169" t="s">
        <v>58</v>
      </c>
      <c r="E15" s="169" t="s">
        <v>57</v>
      </c>
      <c r="F15" s="178"/>
      <c r="G15" s="184"/>
      <c r="H15" s="184"/>
      <c r="I15" s="179"/>
      <c r="J15" s="170" t="s">
        <v>50</v>
      </c>
      <c r="K15" s="185"/>
      <c r="L15" s="28"/>
    </row>
    <row r="16" spans="1:12" ht="23.25" customHeight="1">
      <c r="A16" s="167" t="s">
        <v>22</v>
      </c>
      <c r="B16" s="168" t="s">
        <v>262</v>
      </c>
      <c r="C16" s="186">
        <v>3219.4279999999999</v>
      </c>
      <c r="D16" s="186">
        <v>3960.598</v>
      </c>
      <c r="E16" s="172">
        <v>1070</v>
      </c>
      <c r="F16" s="187"/>
      <c r="G16" s="173"/>
      <c r="H16" s="173"/>
      <c r="I16" s="173"/>
      <c r="J16" s="186">
        <v>16661.973999999998</v>
      </c>
      <c r="K16" s="188">
        <v>319</v>
      </c>
      <c r="L16" s="28"/>
    </row>
    <row r="17" spans="1:12" ht="23.25" customHeight="1">
      <c r="A17" s="167" t="s">
        <v>263</v>
      </c>
      <c r="B17" s="168" t="s">
        <v>264</v>
      </c>
      <c r="C17" s="176" t="s">
        <v>266</v>
      </c>
      <c r="D17" s="176" t="s">
        <v>266</v>
      </c>
      <c r="E17" s="176" t="s">
        <v>266</v>
      </c>
      <c r="F17" s="187"/>
      <c r="G17" s="173"/>
      <c r="H17" s="189"/>
      <c r="I17" s="173"/>
      <c r="J17" s="176">
        <v>21682</v>
      </c>
      <c r="K17" s="188">
        <v>313</v>
      </c>
      <c r="L17" s="28"/>
    </row>
    <row r="18" spans="1:12" ht="23.25" customHeight="1">
      <c r="A18" s="167"/>
      <c r="B18" s="168"/>
      <c r="C18" s="169" t="s">
        <v>64</v>
      </c>
      <c r="D18" s="169" t="s">
        <v>41</v>
      </c>
      <c r="E18" s="169" t="s">
        <v>46</v>
      </c>
      <c r="F18" s="169" t="s">
        <v>40</v>
      </c>
      <c r="G18" s="169" t="s">
        <v>44</v>
      </c>
      <c r="H18" s="169" t="s">
        <v>55</v>
      </c>
      <c r="I18" s="169" t="s">
        <v>63</v>
      </c>
      <c r="J18" s="170" t="s">
        <v>50</v>
      </c>
      <c r="K18" s="171"/>
      <c r="L18" s="28"/>
    </row>
    <row r="19" spans="1:12" ht="23.25" customHeight="1">
      <c r="A19" s="167" t="s">
        <v>265</v>
      </c>
      <c r="B19" s="168" t="s">
        <v>242</v>
      </c>
      <c r="C19" s="180" t="s">
        <v>266</v>
      </c>
      <c r="D19" s="180">
        <v>5040</v>
      </c>
      <c r="E19" s="180">
        <v>1567</v>
      </c>
      <c r="F19" s="180">
        <v>3692</v>
      </c>
      <c r="G19" s="180">
        <v>1733</v>
      </c>
      <c r="H19" s="180" t="s">
        <v>266</v>
      </c>
      <c r="I19" s="180" t="s">
        <v>266</v>
      </c>
      <c r="J19" s="172" t="s">
        <v>266</v>
      </c>
      <c r="K19" s="173">
        <v>854</v>
      </c>
      <c r="L19" s="28"/>
    </row>
    <row r="20" spans="1:12" ht="23.25" customHeight="1">
      <c r="A20" s="167" t="s">
        <v>195</v>
      </c>
      <c r="B20" s="168" t="s">
        <v>242</v>
      </c>
      <c r="C20" s="172">
        <v>36</v>
      </c>
      <c r="D20" s="186">
        <v>3952.2330000000002</v>
      </c>
      <c r="E20" s="186">
        <v>8851.2839999999997</v>
      </c>
      <c r="F20" s="186">
        <v>2132.2719999999999</v>
      </c>
      <c r="G20" s="172">
        <v>1186</v>
      </c>
      <c r="H20" s="186">
        <v>2891.4810000000002</v>
      </c>
      <c r="I20" s="172">
        <v>81</v>
      </c>
      <c r="J20" s="186">
        <v>952.72699999999998</v>
      </c>
      <c r="K20" s="177">
        <v>819</v>
      </c>
      <c r="L20" s="28"/>
    </row>
    <row r="21" spans="1:12" ht="23.25" customHeight="1">
      <c r="A21" s="167"/>
      <c r="B21" s="168"/>
      <c r="C21" s="169" t="s">
        <v>60</v>
      </c>
      <c r="D21" s="169" t="s">
        <v>41</v>
      </c>
      <c r="E21" s="169" t="s">
        <v>55</v>
      </c>
      <c r="F21" s="169" t="s">
        <v>54</v>
      </c>
      <c r="G21" s="169" t="s">
        <v>57</v>
      </c>
      <c r="H21" s="169" t="s">
        <v>62</v>
      </c>
      <c r="I21" s="169" t="s">
        <v>61</v>
      </c>
      <c r="J21" s="170" t="s">
        <v>50</v>
      </c>
      <c r="K21" s="171"/>
      <c r="L21" s="28"/>
    </row>
    <row r="22" spans="1:12" ht="23.25" customHeight="1">
      <c r="A22" s="167" t="s">
        <v>49</v>
      </c>
      <c r="B22" s="168" t="s">
        <v>267</v>
      </c>
      <c r="C22" s="172">
        <v>11894</v>
      </c>
      <c r="D22" s="172">
        <v>9265</v>
      </c>
      <c r="E22" s="172" t="s">
        <v>266</v>
      </c>
      <c r="F22" s="172">
        <v>3561</v>
      </c>
      <c r="G22" s="172" t="s">
        <v>266</v>
      </c>
      <c r="H22" s="172" t="s">
        <v>266</v>
      </c>
      <c r="I22" s="172" t="s">
        <v>266</v>
      </c>
      <c r="J22" s="172">
        <v>446</v>
      </c>
      <c r="K22" s="173">
        <v>827</v>
      </c>
      <c r="L22" s="28"/>
    </row>
    <row r="23" spans="1:12" ht="23.25" customHeight="1">
      <c r="A23" s="167" t="s">
        <v>48</v>
      </c>
      <c r="B23" s="168" t="s">
        <v>267</v>
      </c>
      <c r="C23" s="172">
        <v>11781</v>
      </c>
      <c r="D23" s="172">
        <v>4821</v>
      </c>
      <c r="E23" s="172">
        <v>2846</v>
      </c>
      <c r="F23" s="172">
        <v>2520</v>
      </c>
      <c r="G23" s="172">
        <v>1402</v>
      </c>
      <c r="H23" s="172">
        <v>908</v>
      </c>
      <c r="I23" s="172">
        <v>793</v>
      </c>
      <c r="J23" s="172">
        <v>227</v>
      </c>
      <c r="K23" s="173">
        <v>706</v>
      </c>
      <c r="L23" s="28"/>
    </row>
    <row r="24" spans="1:12" ht="23.25" customHeight="1">
      <c r="A24" s="167"/>
      <c r="B24" s="168"/>
      <c r="C24" s="169" t="s">
        <v>60</v>
      </c>
      <c r="D24" s="169" t="s">
        <v>41</v>
      </c>
      <c r="E24" s="169" t="s">
        <v>47</v>
      </c>
      <c r="F24" s="169" t="s">
        <v>55</v>
      </c>
      <c r="G24" s="169" t="s">
        <v>40</v>
      </c>
      <c r="H24" s="169" t="s">
        <v>57</v>
      </c>
      <c r="I24" s="169" t="s">
        <v>59</v>
      </c>
      <c r="J24" s="170" t="s">
        <v>50</v>
      </c>
      <c r="K24" s="171"/>
      <c r="L24" s="28"/>
    </row>
    <row r="25" spans="1:12" ht="23.25" customHeight="1">
      <c r="A25" s="167" t="s">
        <v>34</v>
      </c>
      <c r="B25" s="168" t="s">
        <v>245</v>
      </c>
      <c r="C25" s="172">
        <v>9740</v>
      </c>
      <c r="D25" s="172">
        <v>4149</v>
      </c>
      <c r="E25" s="172">
        <v>5398</v>
      </c>
      <c r="F25" s="172" t="s">
        <v>266</v>
      </c>
      <c r="G25" s="172">
        <v>2141</v>
      </c>
      <c r="H25" s="172" t="s">
        <v>266</v>
      </c>
      <c r="I25" s="172">
        <v>247</v>
      </c>
      <c r="J25" s="172" t="s">
        <v>266</v>
      </c>
      <c r="K25" s="173">
        <v>732</v>
      </c>
      <c r="L25" s="28"/>
    </row>
    <row r="26" spans="1:12" ht="23.25" customHeight="1">
      <c r="A26" s="167" t="s">
        <v>33</v>
      </c>
      <c r="B26" s="168" t="s">
        <v>245</v>
      </c>
      <c r="C26" s="186">
        <v>8140.5879999999997</v>
      </c>
      <c r="D26" s="186">
        <v>3334.645</v>
      </c>
      <c r="E26" s="186">
        <v>3054.0149999999999</v>
      </c>
      <c r="F26" s="172">
        <v>2872</v>
      </c>
      <c r="G26" s="186">
        <v>1699.0450000000001</v>
      </c>
      <c r="H26" s="186">
        <v>1048.9839999999999</v>
      </c>
      <c r="I26" s="186">
        <v>103.5</v>
      </c>
      <c r="J26" s="186">
        <v>1371.2170000000001</v>
      </c>
      <c r="K26" s="173">
        <v>793</v>
      </c>
      <c r="L26" s="28"/>
    </row>
    <row r="27" spans="1:12" ht="23.25" customHeight="1">
      <c r="A27" s="167" t="s">
        <v>268</v>
      </c>
      <c r="B27" s="168" t="s">
        <v>246</v>
      </c>
      <c r="C27" s="172" t="s">
        <v>266</v>
      </c>
      <c r="D27" s="172" t="s">
        <v>266</v>
      </c>
      <c r="E27" s="172" t="s">
        <v>266</v>
      </c>
      <c r="F27" s="172" t="s">
        <v>266</v>
      </c>
      <c r="G27" s="172" t="s">
        <v>266</v>
      </c>
      <c r="H27" s="172" t="s">
        <v>266</v>
      </c>
      <c r="I27" s="172" t="s">
        <v>266</v>
      </c>
      <c r="J27" s="172">
        <v>16778</v>
      </c>
      <c r="K27" s="187">
        <v>250</v>
      </c>
      <c r="L27" s="28"/>
    </row>
    <row r="28" spans="1:12" ht="23.25" customHeight="1">
      <c r="A28" s="167"/>
      <c r="B28" s="168"/>
      <c r="C28" s="169" t="s">
        <v>54</v>
      </c>
      <c r="D28" s="169" t="s">
        <v>58</v>
      </c>
      <c r="E28" s="169" t="s">
        <v>57</v>
      </c>
      <c r="F28" s="178"/>
      <c r="G28" s="184"/>
      <c r="H28" s="184"/>
      <c r="I28" s="179"/>
      <c r="J28" s="170" t="s">
        <v>50</v>
      </c>
      <c r="K28" s="171"/>
      <c r="L28" s="28"/>
    </row>
    <row r="29" spans="1:12" ht="23.25" customHeight="1">
      <c r="A29" s="167" t="s">
        <v>22</v>
      </c>
      <c r="B29" s="168" t="s">
        <v>269</v>
      </c>
      <c r="C29" s="186">
        <v>2706.8510000000001</v>
      </c>
      <c r="D29" s="186">
        <v>3219.2429999999999</v>
      </c>
      <c r="E29" s="186">
        <v>967.72900000000004</v>
      </c>
      <c r="F29" s="187"/>
      <c r="G29" s="173"/>
      <c r="H29" s="173"/>
      <c r="I29" s="173"/>
      <c r="J29" s="186">
        <v>15353.173000000001</v>
      </c>
      <c r="K29" s="173">
        <v>250</v>
      </c>
      <c r="L29" s="28"/>
    </row>
    <row r="30" spans="1:12" ht="23.25" customHeight="1">
      <c r="A30" s="167" t="s">
        <v>263</v>
      </c>
      <c r="B30" s="168" t="s">
        <v>247</v>
      </c>
      <c r="C30" s="172" t="s">
        <v>266</v>
      </c>
      <c r="D30" s="190" t="s">
        <v>266</v>
      </c>
      <c r="E30" s="172" t="s">
        <v>266</v>
      </c>
      <c r="F30" s="187"/>
      <c r="G30" s="173"/>
      <c r="H30" s="173"/>
      <c r="I30" s="173"/>
      <c r="J30" s="172">
        <v>19883</v>
      </c>
      <c r="K30" s="187">
        <v>290</v>
      </c>
      <c r="L30" s="28"/>
    </row>
    <row r="31" spans="1:12" ht="23.25" customHeight="1">
      <c r="A31" s="191" t="s">
        <v>270</v>
      </c>
      <c r="B31" s="192" t="s">
        <v>188</v>
      </c>
      <c r="C31" s="193" t="s">
        <v>266</v>
      </c>
      <c r="D31" s="194" t="s">
        <v>266</v>
      </c>
      <c r="E31" s="195" t="s">
        <v>266</v>
      </c>
      <c r="F31" s="196"/>
      <c r="G31" s="197"/>
      <c r="H31" s="197"/>
      <c r="I31" s="197"/>
      <c r="J31" s="198">
        <v>23142</v>
      </c>
      <c r="K31" s="141">
        <v>203</v>
      </c>
      <c r="L31" s="28"/>
    </row>
    <row r="32" spans="1:12" ht="23.25" customHeight="1">
      <c r="A32" s="167"/>
      <c r="B32" s="168"/>
      <c r="C32" s="169" t="s">
        <v>56</v>
      </c>
      <c r="D32" s="169" t="s">
        <v>47</v>
      </c>
      <c r="E32" s="199" t="s">
        <v>55</v>
      </c>
      <c r="F32" s="169" t="s">
        <v>54</v>
      </c>
      <c r="G32" s="170" t="s">
        <v>53</v>
      </c>
      <c r="H32" s="169" t="s">
        <v>52</v>
      </c>
      <c r="I32" s="170" t="s">
        <v>51</v>
      </c>
      <c r="J32" s="200" t="s">
        <v>50</v>
      </c>
      <c r="K32" s="171"/>
      <c r="L32" s="28"/>
    </row>
    <row r="33" spans="1:12" ht="23.25" customHeight="1">
      <c r="A33" s="167" t="s">
        <v>49</v>
      </c>
      <c r="B33" s="168" t="s">
        <v>189</v>
      </c>
      <c r="C33" s="172">
        <v>5140</v>
      </c>
      <c r="D33" s="172">
        <v>6288</v>
      </c>
      <c r="E33" s="172" t="s">
        <v>266</v>
      </c>
      <c r="F33" s="172">
        <v>1642</v>
      </c>
      <c r="G33" s="172">
        <v>2763</v>
      </c>
      <c r="H33" s="172">
        <v>5882</v>
      </c>
      <c r="I33" s="172" t="s">
        <v>266</v>
      </c>
      <c r="J33" s="172" t="s">
        <v>266</v>
      </c>
      <c r="K33" s="173">
        <v>542</v>
      </c>
      <c r="L33" s="28"/>
    </row>
    <row r="34" spans="1:12" ht="23.25" customHeight="1">
      <c r="A34" s="167" t="s">
        <v>48</v>
      </c>
      <c r="B34" s="168" t="s">
        <v>189</v>
      </c>
      <c r="C34" s="172">
        <v>4068</v>
      </c>
      <c r="D34" s="172">
        <v>3536</v>
      </c>
      <c r="E34" s="172">
        <v>2539</v>
      </c>
      <c r="F34" s="172">
        <v>1677</v>
      </c>
      <c r="G34" s="172">
        <v>3801</v>
      </c>
      <c r="H34" s="172">
        <v>4499</v>
      </c>
      <c r="I34" s="172">
        <v>912</v>
      </c>
      <c r="J34" s="172">
        <v>689</v>
      </c>
      <c r="K34" s="173">
        <v>547</v>
      </c>
      <c r="L34" s="28"/>
    </row>
    <row r="35" spans="1:12" ht="23.25" customHeight="1">
      <c r="A35" s="201"/>
      <c r="B35" s="202"/>
      <c r="C35" s="169" t="s">
        <v>47</v>
      </c>
      <c r="D35" s="169" t="s">
        <v>46</v>
      </c>
      <c r="E35" s="169" t="s">
        <v>45</v>
      </c>
      <c r="F35" s="169" t="s">
        <v>44</v>
      </c>
      <c r="G35" s="169" t="s">
        <v>43</v>
      </c>
      <c r="H35" s="169" t="s">
        <v>42</v>
      </c>
      <c r="I35" s="169" t="s">
        <v>41</v>
      </c>
      <c r="J35" s="169" t="s">
        <v>40</v>
      </c>
      <c r="K35" s="203"/>
      <c r="L35" s="28"/>
    </row>
    <row r="36" spans="1:12" ht="23.25" customHeight="1">
      <c r="A36" s="201" t="s">
        <v>34</v>
      </c>
      <c r="B36" s="202" t="s">
        <v>249</v>
      </c>
      <c r="C36" s="180">
        <v>2660</v>
      </c>
      <c r="D36" s="180">
        <v>7295</v>
      </c>
      <c r="E36" s="180" t="s">
        <v>266</v>
      </c>
      <c r="F36" s="180" t="s">
        <v>266</v>
      </c>
      <c r="G36" s="180" t="s">
        <v>266</v>
      </c>
      <c r="H36" s="180" t="s">
        <v>266</v>
      </c>
      <c r="I36" s="180">
        <v>5510</v>
      </c>
      <c r="J36" s="180">
        <v>2660</v>
      </c>
      <c r="K36" s="204"/>
      <c r="L36" s="28"/>
    </row>
    <row r="37" spans="1:12" ht="23.25" customHeight="1">
      <c r="A37" s="201" t="s">
        <v>33</v>
      </c>
      <c r="B37" s="202" t="s">
        <v>249</v>
      </c>
      <c r="C37" s="175">
        <v>2577.511</v>
      </c>
      <c r="D37" s="175">
        <v>3823.7890000000002</v>
      </c>
      <c r="E37" s="175">
        <v>84.882000000000005</v>
      </c>
      <c r="F37" s="176">
        <v>625</v>
      </c>
      <c r="G37" s="175">
        <v>263.96199999999999</v>
      </c>
      <c r="H37" s="175">
        <v>86.31</v>
      </c>
      <c r="I37" s="175">
        <v>4879.2759999999998</v>
      </c>
      <c r="J37" s="175">
        <v>2445.087</v>
      </c>
      <c r="K37" s="205"/>
      <c r="L37" s="28"/>
    </row>
    <row r="38" spans="1:12" ht="23.25" customHeight="1">
      <c r="A38" s="201"/>
      <c r="B38" s="206"/>
      <c r="C38" s="169" t="s">
        <v>39</v>
      </c>
      <c r="D38" s="169" t="s">
        <v>38</v>
      </c>
      <c r="E38" s="169" t="s">
        <v>37</v>
      </c>
      <c r="F38" s="169" t="s">
        <v>36</v>
      </c>
      <c r="G38" s="207"/>
      <c r="H38" s="184"/>
      <c r="I38" s="179"/>
      <c r="J38" s="208" t="s">
        <v>35</v>
      </c>
      <c r="K38" s="209"/>
      <c r="L38" s="28"/>
    </row>
    <row r="39" spans="1:12" ht="23.25" customHeight="1">
      <c r="A39" s="201" t="s">
        <v>34</v>
      </c>
      <c r="B39" s="206" t="s">
        <v>249</v>
      </c>
      <c r="C39" s="180" t="s">
        <v>266</v>
      </c>
      <c r="D39" s="180" t="s">
        <v>266</v>
      </c>
      <c r="E39" s="180" t="s">
        <v>266</v>
      </c>
      <c r="F39" s="210">
        <v>94</v>
      </c>
      <c r="G39" s="211"/>
      <c r="H39" s="212"/>
      <c r="I39" s="213"/>
      <c r="J39" s="214">
        <v>970</v>
      </c>
      <c r="K39" s="215">
        <v>560</v>
      </c>
      <c r="L39" s="28"/>
    </row>
    <row r="40" spans="1:12" ht="23.25" customHeight="1">
      <c r="A40" s="201" t="s">
        <v>33</v>
      </c>
      <c r="B40" s="206" t="s">
        <v>249</v>
      </c>
      <c r="C40" s="216">
        <v>2712.1170000000002</v>
      </c>
      <c r="D40" s="216">
        <v>159.05000000000001</v>
      </c>
      <c r="E40" s="216">
        <v>1425.0060000000001</v>
      </c>
      <c r="F40" s="217">
        <v>71</v>
      </c>
      <c r="G40" s="173"/>
      <c r="H40" s="212"/>
      <c r="I40" s="213"/>
      <c r="J40" s="173" t="s">
        <v>266</v>
      </c>
      <c r="K40" s="218">
        <v>600</v>
      </c>
      <c r="L40" s="28"/>
    </row>
    <row r="41" spans="1:12" ht="23.25" customHeight="1">
      <c r="A41" s="219" t="s">
        <v>268</v>
      </c>
      <c r="B41" s="220" t="s">
        <v>196</v>
      </c>
      <c r="C41" s="221"/>
      <c r="D41" s="221"/>
      <c r="E41" s="221"/>
      <c r="F41" s="221"/>
      <c r="G41" s="222"/>
      <c r="H41" s="223"/>
      <c r="I41" s="224"/>
      <c r="J41" s="225">
        <v>14732</v>
      </c>
      <c r="K41" s="222">
        <v>153</v>
      </c>
    </row>
    <row r="42" spans="1:12" ht="23.25" customHeight="1">
      <c r="A42" s="82"/>
      <c r="B42" s="226"/>
      <c r="C42" s="227" t="s">
        <v>165</v>
      </c>
      <c r="D42" s="227" t="s">
        <v>46</v>
      </c>
      <c r="E42" s="227" t="s">
        <v>166</v>
      </c>
      <c r="F42" s="227" t="s">
        <v>43</v>
      </c>
      <c r="G42" s="228" t="s">
        <v>167</v>
      </c>
      <c r="H42" s="227" t="s">
        <v>168</v>
      </c>
      <c r="I42" s="227" t="s">
        <v>39</v>
      </c>
      <c r="J42" s="227" t="s">
        <v>169</v>
      </c>
      <c r="K42" s="229"/>
    </row>
    <row r="43" spans="1:12" ht="23.25" customHeight="1">
      <c r="A43" s="219" t="s">
        <v>162</v>
      </c>
      <c r="B43" s="220" t="s">
        <v>191</v>
      </c>
      <c r="C43" s="230">
        <v>2004</v>
      </c>
      <c r="D43" s="230">
        <v>5547</v>
      </c>
      <c r="E43" s="231" t="s">
        <v>266</v>
      </c>
      <c r="F43" s="232" t="s">
        <v>266</v>
      </c>
      <c r="G43" s="230">
        <v>4514</v>
      </c>
      <c r="H43" s="230">
        <v>7231</v>
      </c>
      <c r="I43" s="231" t="s">
        <v>266</v>
      </c>
      <c r="J43" s="233" t="s">
        <v>266</v>
      </c>
      <c r="K43" s="234"/>
    </row>
    <row r="44" spans="1:12" ht="23.25" customHeight="1">
      <c r="A44" s="219" t="s">
        <v>163</v>
      </c>
      <c r="B44" s="220" t="s">
        <v>191</v>
      </c>
      <c r="C44" s="235">
        <v>2400</v>
      </c>
      <c r="D44" s="235">
        <v>5016</v>
      </c>
      <c r="E44" s="235">
        <v>467</v>
      </c>
      <c r="F44" s="235">
        <v>331</v>
      </c>
      <c r="G44" s="235">
        <v>4003</v>
      </c>
      <c r="H44" s="235">
        <v>4240</v>
      </c>
      <c r="I44" s="235">
        <v>2277</v>
      </c>
      <c r="J44" s="236">
        <v>288</v>
      </c>
      <c r="K44" s="237"/>
    </row>
    <row r="45" spans="1:12" ht="23.25" customHeight="1">
      <c r="A45" s="219" t="s">
        <v>271</v>
      </c>
      <c r="B45" s="220" t="s">
        <v>272</v>
      </c>
      <c r="C45" s="238">
        <v>2601.4520000000002</v>
      </c>
      <c r="D45" s="238" t="s">
        <v>266</v>
      </c>
      <c r="E45" s="238" t="s">
        <v>266</v>
      </c>
      <c r="F45" s="238" t="s">
        <v>266</v>
      </c>
      <c r="G45" s="238" t="s">
        <v>266</v>
      </c>
      <c r="H45" s="238" t="s">
        <v>266</v>
      </c>
      <c r="I45" s="238">
        <v>2336.547</v>
      </c>
      <c r="J45" s="239" t="s">
        <v>266</v>
      </c>
      <c r="K45" s="229"/>
    </row>
    <row r="46" spans="1:12" ht="23.25" customHeight="1">
      <c r="A46" s="219"/>
      <c r="B46" s="240"/>
      <c r="C46" s="227" t="s">
        <v>36</v>
      </c>
      <c r="D46" s="241"/>
      <c r="E46" s="242"/>
      <c r="F46" s="242"/>
      <c r="G46" s="242"/>
      <c r="H46" s="242"/>
      <c r="I46" s="243"/>
      <c r="J46" s="244" t="s">
        <v>35</v>
      </c>
      <c r="K46" s="237"/>
    </row>
    <row r="47" spans="1:12" ht="23.25" customHeight="1">
      <c r="A47" s="219" t="s">
        <v>162</v>
      </c>
      <c r="B47" s="220" t="s">
        <v>191</v>
      </c>
      <c r="C47" s="235" t="s">
        <v>266</v>
      </c>
      <c r="D47" s="245"/>
      <c r="E47" s="245"/>
      <c r="F47" s="245"/>
      <c r="G47" s="245"/>
      <c r="H47" s="245"/>
      <c r="I47" s="246"/>
      <c r="J47" s="247" t="s">
        <v>266</v>
      </c>
      <c r="K47" s="248">
        <v>320</v>
      </c>
    </row>
    <row r="48" spans="1:12" ht="23.25" customHeight="1">
      <c r="A48" s="219" t="s">
        <v>163</v>
      </c>
      <c r="B48" s="220" t="s">
        <v>191</v>
      </c>
      <c r="C48" s="235">
        <v>114</v>
      </c>
      <c r="D48" s="245"/>
      <c r="E48" s="245"/>
      <c r="F48" s="245"/>
      <c r="G48" s="245"/>
      <c r="H48" s="245"/>
      <c r="I48" s="246"/>
      <c r="J48" s="232" t="s">
        <v>266</v>
      </c>
      <c r="K48" s="249">
        <v>488</v>
      </c>
    </row>
    <row r="49" spans="1:11" ht="23.25" customHeight="1">
      <c r="A49" s="219" t="s">
        <v>271</v>
      </c>
      <c r="B49" s="240" t="s">
        <v>272</v>
      </c>
      <c r="C49" s="232" t="s">
        <v>266</v>
      </c>
      <c r="D49" s="233"/>
      <c r="E49" s="245"/>
      <c r="F49" s="245"/>
      <c r="G49" s="245"/>
      <c r="H49" s="245"/>
      <c r="I49" s="246"/>
      <c r="J49" s="232">
        <v>15899.999</v>
      </c>
      <c r="K49" s="250">
        <v>212</v>
      </c>
    </row>
    <row r="50" spans="1:11" ht="23.25" customHeight="1">
      <c r="A50" s="106" t="s">
        <v>270</v>
      </c>
      <c r="B50" s="192" t="s">
        <v>273</v>
      </c>
      <c r="C50" s="238"/>
      <c r="D50" s="233"/>
      <c r="E50" s="245"/>
      <c r="F50" s="245"/>
      <c r="G50" s="245"/>
      <c r="H50" s="245"/>
      <c r="I50" s="246"/>
      <c r="J50" s="251">
        <v>21917</v>
      </c>
      <c r="K50" s="252">
        <v>230</v>
      </c>
    </row>
    <row r="51" spans="1:11" ht="23.25" customHeight="1">
      <c r="A51" s="219"/>
      <c r="B51" s="220"/>
      <c r="C51" s="227" t="s">
        <v>166</v>
      </c>
      <c r="D51" s="253" t="s">
        <v>274</v>
      </c>
      <c r="E51" s="254" t="s">
        <v>275</v>
      </c>
      <c r="F51" s="255" t="s">
        <v>55</v>
      </c>
      <c r="G51" s="227" t="s">
        <v>165</v>
      </c>
      <c r="H51" s="227" t="s">
        <v>36</v>
      </c>
      <c r="I51" s="228" t="s">
        <v>167</v>
      </c>
      <c r="J51" s="227" t="s">
        <v>276</v>
      </c>
      <c r="K51" s="250"/>
    </row>
    <row r="52" spans="1:11" ht="23.25" customHeight="1">
      <c r="A52" s="219" t="s">
        <v>34</v>
      </c>
      <c r="B52" s="240" t="s">
        <v>277</v>
      </c>
      <c r="C52" s="231" t="s">
        <v>266</v>
      </c>
      <c r="D52" s="231" t="s">
        <v>266</v>
      </c>
      <c r="E52" s="231" t="s">
        <v>266</v>
      </c>
      <c r="F52" s="231" t="s">
        <v>266</v>
      </c>
      <c r="G52" s="231" t="s">
        <v>266</v>
      </c>
      <c r="H52" s="256">
        <v>536</v>
      </c>
      <c r="I52" s="246">
        <v>8778</v>
      </c>
      <c r="J52" s="231" t="s">
        <v>266</v>
      </c>
      <c r="K52" s="257"/>
    </row>
    <row r="53" spans="1:11" ht="23.25" customHeight="1">
      <c r="A53" s="219" t="s">
        <v>33</v>
      </c>
      <c r="B53" s="240" t="s">
        <v>277</v>
      </c>
      <c r="C53" s="235">
        <v>693</v>
      </c>
      <c r="D53" s="232">
        <v>170.45699999999999</v>
      </c>
      <c r="E53" s="258">
        <v>871.42100000000005</v>
      </c>
      <c r="F53" s="258">
        <v>2687.5439999999999</v>
      </c>
      <c r="G53" s="259">
        <v>2435.0219999999999</v>
      </c>
      <c r="H53" s="260">
        <v>186</v>
      </c>
      <c r="I53" s="261">
        <v>6439.1090000000004</v>
      </c>
      <c r="J53" s="262">
        <v>143.898</v>
      </c>
      <c r="K53" s="252"/>
    </row>
    <row r="54" spans="1:11" ht="23.25" customHeight="1">
      <c r="A54" s="219"/>
      <c r="B54" s="220"/>
      <c r="C54" s="253" t="s">
        <v>278</v>
      </c>
      <c r="D54" s="253" t="s">
        <v>43</v>
      </c>
      <c r="E54" s="263" t="s">
        <v>279</v>
      </c>
      <c r="F54" s="263" t="s">
        <v>280</v>
      </c>
      <c r="G54" s="264"/>
      <c r="H54" s="264"/>
      <c r="I54" s="265"/>
      <c r="J54" s="253" t="s">
        <v>35</v>
      </c>
      <c r="K54" s="250"/>
    </row>
    <row r="55" spans="1:11" ht="23.25" customHeight="1">
      <c r="A55" s="219" t="s">
        <v>34</v>
      </c>
      <c r="B55" s="240" t="s">
        <v>277</v>
      </c>
      <c r="C55" s="232" t="s">
        <v>266</v>
      </c>
      <c r="D55" s="232" t="s">
        <v>266</v>
      </c>
      <c r="E55" s="256">
        <v>11783</v>
      </c>
      <c r="F55" s="232" t="s">
        <v>266</v>
      </c>
      <c r="G55" s="266"/>
      <c r="H55" s="245"/>
      <c r="I55" s="246"/>
      <c r="J55" s="231" t="s">
        <v>266</v>
      </c>
      <c r="K55" s="257">
        <v>389</v>
      </c>
    </row>
    <row r="56" spans="1:11" ht="23.25" customHeight="1">
      <c r="A56" s="219" t="s">
        <v>33</v>
      </c>
      <c r="B56" s="240" t="s">
        <v>277</v>
      </c>
      <c r="C56" s="259">
        <v>142.411</v>
      </c>
      <c r="D56" s="267">
        <v>342</v>
      </c>
      <c r="E56" s="259">
        <v>6256.13</v>
      </c>
      <c r="F56" s="267">
        <v>303</v>
      </c>
      <c r="G56" s="268"/>
      <c r="H56" s="268"/>
      <c r="I56" s="269"/>
      <c r="J56" s="238" t="s">
        <v>266</v>
      </c>
      <c r="K56" s="252">
        <v>816</v>
      </c>
    </row>
    <row r="57" spans="1:11" ht="23.25" customHeight="1">
      <c r="A57" s="68"/>
      <c r="B57" s="65"/>
      <c r="C57" s="54" t="s">
        <v>55</v>
      </c>
      <c r="D57" s="54" t="s">
        <v>165</v>
      </c>
      <c r="E57" s="54" t="s">
        <v>166</v>
      </c>
      <c r="F57" s="54" t="s">
        <v>309</v>
      </c>
      <c r="G57" s="54" t="s">
        <v>310</v>
      </c>
      <c r="H57" s="54" t="s">
        <v>167</v>
      </c>
      <c r="I57" s="54" t="s">
        <v>36</v>
      </c>
      <c r="J57" s="55" t="s">
        <v>37</v>
      </c>
      <c r="K57" s="270"/>
    </row>
    <row r="58" spans="1:11">
      <c r="A58" s="31" t="s">
        <v>162</v>
      </c>
      <c r="B58" s="32" t="s">
        <v>308</v>
      </c>
      <c r="C58" s="65"/>
      <c r="D58" s="66">
        <v>2723</v>
      </c>
      <c r="E58" s="65"/>
      <c r="F58" s="66">
        <v>11584</v>
      </c>
      <c r="G58" s="271"/>
      <c r="H58" s="63">
        <v>6256</v>
      </c>
      <c r="I58" s="64">
        <v>315</v>
      </c>
      <c r="J58" s="30"/>
      <c r="K58" s="67">
        <v>470</v>
      </c>
    </row>
    <row r="59" spans="1:11">
      <c r="A59" s="33" t="s">
        <v>163</v>
      </c>
      <c r="B59" s="69" t="s">
        <v>308</v>
      </c>
      <c r="C59" s="34">
        <v>2510</v>
      </c>
      <c r="D59" s="34">
        <v>2091</v>
      </c>
      <c r="E59" s="34">
        <v>423</v>
      </c>
      <c r="F59" s="34">
        <v>5374</v>
      </c>
      <c r="G59" s="272">
        <v>4267</v>
      </c>
      <c r="H59" s="272">
        <v>5004</v>
      </c>
      <c r="I59" s="273">
        <v>198</v>
      </c>
      <c r="J59" s="29">
        <v>996</v>
      </c>
      <c r="K59" s="56">
        <v>484</v>
      </c>
    </row>
    <row r="60" spans="1:11">
      <c r="A60" s="416" t="s">
        <v>281</v>
      </c>
      <c r="B60" s="416"/>
    </row>
  </sheetData>
  <mergeCells count="2">
    <mergeCell ref="C4:J4"/>
    <mergeCell ref="A60:B60"/>
  </mergeCells>
  <phoneticPr fontId="3"/>
  <hyperlinks>
    <hyperlink ref="A1" location="表名!A1" display="戻る"/>
  </hyperlinks>
  <pageMargins left="0.94488188976377963" right="0.35433070866141736" top="0.98425196850393704" bottom="0.59055118110236227" header="0.51181102362204722" footer="0.51181102362204722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4"/>
  <sheetViews>
    <sheetView zoomScaleNormal="100" zoomScaleSheetLayoutView="100" workbookViewId="0"/>
  </sheetViews>
  <sheetFormatPr defaultColWidth="11" defaultRowHeight="13.5"/>
  <cols>
    <col min="1" max="1" width="11.625" style="10" customWidth="1"/>
    <col min="2" max="3" width="15" style="10" customWidth="1"/>
    <col min="4" max="4" width="13.375" style="10" customWidth="1"/>
    <col min="5" max="6" width="15" style="10" customWidth="1"/>
    <col min="7" max="7" width="13.25" style="10" customWidth="1"/>
    <col min="8" max="8" width="11" style="10" customWidth="1"/>
    <col min="9" max="9" width="10.375" style="10" customWidth="1"/>
    <col min="10" max="16384" width="11" style="10"/>
  </cols>
  <sheetData>
    <row r="1" spans="1:11" ht="18" customHeight="1">
      <c r="A1" s="53" t="s">
        <v>152</v>
      </c>
    </row>
    <row r="2" spans="1:11" ht="19.5" customHeight="1">
      <c r="A2" s="61" t="s">
        <v>282</v>
      </c>
      <c r="B2" s="61"/>
      <c r="C2" s="61"/>
      <c r="D2" s="19"/>
      <c r="E2" s="19"/>
    </row>
    <row r="3" spans="1:11" ht="15" customHeight="1" thickBot="1">
      <c r="A3" s="11"/>
      <c r="B3" s="12"/>
      <c r="C3" s="12"/>
      <c r="D3" s="12"/>
      <c r="E3" s="12"/>
      <c r="F3" s="12"/>
      <c r="G3" s="60" t="s">
        <v>85</v>
      </c>
      <c r="H3" s="13"/>
      <c r="I3" s="13"/>
      <c r="J3" s="13"/>
      <c r="K3" s="13"/>
    </row>
    <row r="4" spans="1:11" ht="18" customHeight="1" thickTop="1">
      <c r="A4" s="363" t="s">
        <v>175</v>
      </c>
      <c r="B4" s="365" t="s">
        <v>197</v>
      </c>
      <c r="C4" s="366"/>
      <c r="D4" s="417" t="s">
        <v>283</v>
      </c>
      <c r="E4" s="366" t="s">
        <v>198</v>
      </c>
      <c r="F4" s="366"/>
      <c r="G4" s="372" t="s">
        <v>170</v>
      </c>
      <c r="H4" s="13"/>
      <c r="I4" s="13"/>
      <c r="J4" s="13"/>
      <c r="K4" s="13"/>
    </row>
    <row r="5" spans="1:11" ht="27" customHeight="1">
      <c r="A5" s="364"/>
      <c r="B5" s="274" t="s">
        <v>82</v>
      </c>
      <c r="C5" s="275" t="s">
        <v>171</v>
      </c>
      <c r="D5" s="418"/>
      <c r="E5" s="274" t="s">
        <v>82</v>
      </c>
      <c r="F5" s="275" t="s">
        <v>171</v>
      </c>
      <c r="G5" s="374"/>
      <c r="H5" s="13"/>
      <c r="I5" s="13"/>
      <c r="J5" s="13"/>
      <c r="K5" s="13"/>
    </row>
    <row r="6" spans="1:11" ht="3" customHeight="1">
      <c r="A6" s="276"/>
      <c r="B6" s="277"/>
      <c r="C6" s="278"/>
      <c r="D6" s="276"/>
      <c r="E6" s="279"/>
      <c r="F6" s="280"/>
      <c r="G6" s="279"/>
      <c r="H6" s="13"/>
      <c r="I6" s="13"/>
      <c r="J6" s="13"/>
      <c r="K6" s="13"/>
    </row>
    <row r="7" spans="1:11" ht="18" customHeight="1">
      <c r="A7" s="281" t="s">
        <v>311</v>
      </c>
      <c r="B7" s="282">
        <v>5808485</v>
      </c>
      <c r="C7" s="283">
        <v>4958018</v>
      </c>
      <c r="D7" s="284">
        <v>85.358195811816685</v>
      </c>
      <c r="E7" s="285">
        <v>1874975</v>
      </c>
      <c r="F7" s="283">
        <v>1715616</v>
      </c>
      <c r="G7" s="286">
        <v>91.500740009866803</v>
      </c>
      <c r="H7" s="13"/>
      <c r="I7" s="13"/>
      <c r="J7" s="13"/>
      <c r="K7" s="13"/>
    </row>
    <row r="8" spans="1:11" ht="18" customHeight="1">
      <c r="A8" s="281" t="s">
        <v>79</v>
      </c>
      <c r="B8" s="282">
        <v>5911699</v>
      </c>
      <c r="C8" s="283">
        <v>5025054</v>
      </c>
      <c r="D8" s="284">
        <v>85.001858179856583</v>
      </c>
      <c r="E8" s="285">
        <v>2043431</v>
      </c>
      <c r="F8" s="283">
        <v>1879463</v>
      </c>
      <c r="G8" s="286">
        <v>91.975848462708072</v>
      </c>
      <c r="H8" s="13"/>
      <c r="I8" s="13"/>
      <c r="J8" s="13"/>
      <c r="K8" s="13"/>
    </row>
    <row r="9" spans="1:11" ht="18" customHeight="1">
      <c r="A9" s="281" t="s">
        <v>78</v>
      </c>
      <c r="B9" s="285">
        <v>6550656</v>
      </c>
      <c r="C9" s="283">
        <v>5691289</v>
      </c>
      <c r="D9" s="284">
        <v>86.881207011938955</v>
      </c>
      <c r="E9" s="285">
        <v>2657981</v>
      </c>
      <c r="F9" s="283">
        <v>2500006</v>
      </c>
      <c r="G9" s="286">
        <v>94.05657903498934</v>
      </c>
      <c r="H9" s="13"/>
      <c r="I9" s="13"/>
      <c r="J9" s="13"/>
      <c r="K9" s="13"/>
    </row>
    <row r="10" spans="1:11" ht="18" customHeight="1">
      <c r="A10" s="281" t="s">
        <v>77</v>
      </c>
      <c r="B10" s="285">
        <v>6420871</v>
      </c>
      <c r="C10" s="283">
        <v>5688313</v>
      </c>
      <c r="D10" s="284">
        <v>88.590987110627211</v>
      </c>
      <c r="E10" s="285">
        <v>2607996</v>
      </c>
      <c r="F10" s="283">
        <v>2469312</v>
      </c>
      <c r="G10" s="286">
        <v>94.682353807291122</v>
      </c>
      <c r="H10" s="13"/>
      <c r="I10" s="13"/>
      <c r="J10" s="13"/>
      <c r="K10" s="13"/>
    </row>
    <row r="11" spans="1:11" ht="18" customHeight="1">
      <c r="A11" s="281" t="s">
        <v>76</v>
      </c>
      <c r="B11" s="285">
        <v>5790735</v>
      </c>
      <c r="C11" s="283">
        <v>5213413</v>
      </c>
      <c r="D11" s="284">
        <v>90.03024659218562</v>
      </c>
      <c r="E11" s="285">
        <v>2252465</v>
      </c>
      <c r="F11" s="283">
        <v>2106859</v>
      </c>
      <c r="G11" s="286">
        <v>93.535704217379617</v>
      </c>
      <c r="H11" s="13"/>
      <c r="I11" s="13"/>
      <c r="J11" s="13"/>
      <c r="K11" s="13"/>
    </row>
    <row r="12" spans="1:11" ht="18" customHeight="1">
      <c r="A12" s="281" t="s">
        <v>75</v>
      </c>
      <c r="B12" s="287">
        <v>5441259</v>
      </c>
      <c r="C12" s="288">
        <v>5014274</v>
      </c>
      <c r="D12" s="284">
        <v>92.152827130632815</v>
      </c>
      <c r="E12" s="285">
        <v>2058344</v>
      </c>
      <c r="F12" s="283">
        <v>1940376</v>
      </c>
      <c r="G12" s="286">
        <v>94.268790833796487</v>
      </c>
      <c r="H12" s="13"/>
      <c r="I12" s="13"/>
      <c r="J12" s="13"/>
      <c r="K12" s="13"/>
    </row>
    <row r="13" spans="1:11" ht="18" customHeight="1">
      <c r="A13" s="289" t="s">
        <v>84</v>
      </c>
      <c r="B13" s="290">
        <v>5492965</v>
      </c>
      <c r="C13" s="290">
        <v>5154836</v>
      </c>
      <c r="D13" s="291">
        <v>93.844326333774191</v>
      </c>
      <c r="E13" s="292">
        <v>2173653</v>
      </c>
      <c r="F13" s="292">
        <v>2082791</v>
      </c>
      <c r="G13" s="286">
        <v>95.819847970214198</v>
      </c>
      <c r="H13" s="13"/>
      <c r="I13" s="13"/>
      <c r="J13" s="13"/>
      <c r="K13" s="13"/>
    </row>
    <row r="14" spans="1:11" ht="18" customHeight="1">
      <c r="A14" s="281" t="s">
        <v>73</v>
      </c>
      <c r="B14" s="293">
        <v>5267972</v>
      </c>
      <c r="C14" s="293">
        <v>4991762</v>
      </c>
      <c r="D14" s="291">
        <v>94.756805844829856</v>
      </c>
      <c r="E14" s="294">
        <v>2207737</v>
      </c>
      <c r="F14" s="294">
        <v>2120823</v>
      </c>
      <c r="G14" s="286">
        <v>96.063208615881337</v>
      </c>
      <c r="H14" s="13"/>
      <c r="I14" s="13"/>
      <c r="J14" s="13"/>
      <c r="K14" s="13"/>
    </row>
    <row r="15" spans="1:11" ht="18" customHeight="1">
      <c r="A15" s="281" t="s">
        <v>143</v>
      </c>
      <c r="B15" s="293">
        <v>5217120</v>
      </c>
      <c r="C15" s="293">
        <v>4966171</v>
      </c>
      <c r="D15" s="291">
        <v>95.19</v>
      </c>
      <c r="E15" s="294">
        <v>2167478</v>
      </c>
      <c r="F15" s="294">
        <v>2087632</v>
      </c>
      <c r="G15" s="286">
        <v>96.316179449110905</v>
      </c>
      <c r="H15" s="26"/>
      <c r="I15" s="13"/>
      <c r="J15" s="13"/>
      <c r="K15" s="13"/>
    </row>
    <row r="16" spans="1:11" ht="18" customHeight="1">
      <c r="A16" s="281" t="s">
        <v>176</v>
      </c>
      <c r="B16" s="293">
        <v>5299773</v>
      </c>
      <c r="C16" s="293">
        <v>5070351</v>
      </c>
      <c r="D16" s="291">
        <v>95.671097611161841</v>
      </c>
      <c r="E16" s="294">
        <v>2269446</v>
      </c>
      <c r="F16" s="294">
        <v>2194130</v>
      </c>
      <c r="G16" s="286">
        <v>96.681304600329781</v>
      </c>
      <c r="H16" s="35"/>
      <c r="I16" s="13"/>
      <c r="J16" s="13"/>
      <c r="K16" s="13"/>
    </row>
    <row r="17" spans="1:11" ht="18" customHeight="1">
      <c r="A17" s="281" t="s">
        <v>210</v>
      </c>
      <c r="B17" s="293">
        <v>5448393</v>
      </c>
      <c r="C17" s="293">
        <v>5246242</v>
      </c>
      <c r="D17" s="291">
        <v>96.29</v>
      </c>
      <c r="E17" s="294">
        <v>2536512</v>
      </c>
      <c r="F17" s="294">
        <v>2464129</v>
      </c>
      <c r="G17" s="286">
        <f>F17/E17*100</f>
        <v>97.146356886937653</v>
      </c>
      <c r="H17" s="13"/>
      <c r="I17" s="13"/>
      <c r="J17" s="13"/>
      <c r="K17" s="13"/>
    </row>
    <row r="18" spans="1:11" ht="18" customHeight="1">
      <c r="A18" s="281" t="s">
        <v>312</v>
      </c>
      <c r="B18" s="38">
        <f>E18+B35+E35+B52</f>
        <v>5458540</v>
      </c>
      <c r="C18" s="38">
        <f>F18+C35+F35+C52</f>
        <v>5263135</v>
      </c>
      <c r="D18" s="39">
        <f>C18/B18*100</f>
        <v>96.420196609349745</v>
      </c>
      <c r="E18" s="36">
        <v>2493598</v>
      </c>
      <c r="F18" s="36">
        <v>2420843</v>
      </c>
      <c r="G18" s="40">
        <f>F18/E18*100</f>
        <v>97.082328426634916</v>
      </c>
      <c r="H18" s="13"/>
      <c r="I18" s="13"/>
      <c r="J18" s="13"/>
      <c r="K18" s="13"/>
    </row>
    <row r="19" spans="1:11" ht="3" customHeight="1">
      <c r="A19" s="295"/>
      <c r="B19" s="296"/>
      <c r="C19" s="296"/>
      <c r="D19" s="297"/>
      <c r="E19" s="298"/>
      <c r="F19" s="298"/>
      <c r="G19" s="191"/>
      <c r="H19" s="13"/>
      <c r="I19" s="13"/>
      <c r="J19" s="13"/>
      <c r="K19" s="13"/>
    </row>
    <row r="20" spans="1:11" ht="15" customHeight="1" thickBot="1">
      <c r="A20" s="299"/>
      <c r="B20" s="300"/>
      <c r="C20" s="300"/>
      <c r="D20" s="300"/>
      <c r="E20" s="300"/>
      <c r="F20" s="300"/>
      <c r="G20" s="299"/>
      <c r="H20" s="13"/>
      <c r="I20" s="13"/>
      <c r="J20" s="13"/>
      <c r="K20" s="13"/>
    </row>
    <row r="21" spans="1:11" ht="18" customHeight="1" thickTop="1">
      <c r="A21" s="363" t="s">
        <v>175</v>
      </c>
      <c r="B21" s="401" t="s">
        <v>199</v>
      </c>
      <c r="C21" s="403"/>
      <c r="D21" s="419" t="s">
        <v>170</v>
      </c>
      <c r="E21" s="401" t="s">
        <v>83</v>
      </c>
      <c r="F21" s="403"/>
      <c r="G21" s="372" t="s">
        <v>170</v>
      </c>
      <c r="H21" s="13"/>
      <c r="I21" s="13"/>
      <c r="J21" s="13"/>
      <c r="K21" s="13"/>
    </row>
    <row r="22" spans="1:11" ht="27" customHeight="1">
      <c r="A22" s="364"/>
      <c r="B22" s="89" t="s">
        <v>82</v>
      </c>
      <c r="C22" s="89" t="s">
        <v>171</v>
      </c>
      <c r="D22" s="420"/>
      <c r="E22" s="90" t="s">
        <v>82</v>
      </c>
      <c r="F22" s="89" t="s">
        <v>171</v>
      </c>
      <c r="G22" s="374"/>
      <c r="H22" s="13"/>
      <c r="I22" s="13"/>
      <c r="J22" s="13"/>
      <c r="K22" s="13"/>
    </row>
    <row r="23" spans="1:11" ht="3" customHeight="1">
      <c r="A23" s="279"/>
      <c r="B23" s="301"/>
      <c r="C23" s="302"/>
      <c r="D23" s="302"/>
      <c r="E23" s="302"/>
      <c r="F23" s="302"/>
      <c r="G23" s="279"/>
      <c r="H23" s="13"/>
      <c r="I23" s="13"/>
      <c r="J23" s="13"/>
      <c r="K23" s="13"/>
    </row>
    <row r="24" spans="1:11" ht="18" customHeight="1">
      <c r="A24" s="281" t="s">
        <v>311</v>
      </c>
      <c r="B24" s="292">
        <v>3070615</v>
      </c>
      <c r="C24" s="294">
        <v>2477341</v>
      </c>
      <c r="D24" s="303">
        <v>80.678984503104417</v>
      </c>
      <c r="E24" s="294">
        <v>396350</v>
      </c>
      <c r="F24" s="294">
        <v>383363</v>
      </c>
      <c r="G24" s="286">
        <v>96.723350573987631</v>
      </c>
      <c r="H24" s="13"/>
      <c r="I24" s="13"/>
      <c r="J24" s="42" t="s">
        <v>200</v>
      </c>
      <c r="K24" s="13"/>
    </row>
    <row r="25" spans="1:11" ht="18" customHeight="1">
      <c r="A25" s="281" t="s">
        <v>79</v>
      </c>
      <c r="B25" s="292">
        <v>3004776</v>
      </c>
      <c r="C25" s="294">
        <v>2383907</v>
      </c>
      <c r="D25" s="303">
        <v>79.337261745967098</v>
      </c>
      <c r="E25" s="294">
        <v>410477</v>
      </c>
      <c r="F25" s="294">
        <v>396488</v>
      </c>
      <c r="G25" s="286">
        <v>96.59201368164355</v>
      </c>
      <c r="H25" s="13"/>
      <c r="I25" s="13"/>
      <c r="J25" s="13"/>
      <c r="K25" s="13"/>
    </row>
    <row r="26" spans="1:11" ht="18" customHeight="1">
      <c r="A26" s="281" t="s">
        <v>78</v>
      </c>
      <c r="B26" s="292">
        <v>3037141</v>
      </c>
      <c r="C26" s="294">
        <v>2432776</v>
      </c>
      <c r="D26" s="303">
        <v>80.100858010872727</v>
      </c>
      <c r="E26" s="294">
        <v>405448</v>
      </c>
      <c r="F26" s="294">
        <v>393141</v>
      </c>
      <c r="G26" s="286">
        <v>96.964592253507234</v>
      </c>
      <c r="H26" s="13"/>
      <c r="I26" s="13"/>
      <c r="J26" s="13"/>
      <c r="K26" s="13"/>
    </row>
    <row r="27" spans="1:11" ht="18" customHeight="1">
      <c r="A27" s="281" t="s">
        <v>77</v>
      </c>
      <c r="B27" s="292">
        <v>2981280</v>
      </c>
      <c r="C27" s="294">
        <v>2470214</v>
      </c>
      <c r="D27" s="303">
        <v>82.857497450759411</v>
      </c>
      <c r="E27" s="294">
        <v>388704</v>
      </c>
      <c r="F27" s="294">
        <v>376964</v>
      </c>
      <c r="G27" s="286">
        <v>96.979706923520212</v>
      </c>
      <c r="H27" s="13"/>
      <c r="I27" s="13"/>
      <c r="J27" s="13"/>
      <c r="K27" s="13"/>
    </row>
    <row r="28" spans="1:11" ht="18" customHeight="1">
      <c r="A28" s="281" t="s">
        <v>76</v>
      </c>
      <c r="B28" s="292">
        <v>2758771</v>
      </c>
      <c r="C28" s="294">
        <v>2388679</v>
      </c>
      <c r="D28" s="303">
        <v>86.584895955481628</v>
      </c>
      <c r="E28" s="294">
        <v>368780</v>
      </c>
      <c r="F28" s="294">
        <v>357716</v>
      </c>
      <c r="G28" s="286">
        <v>96.999837301372096</v>
      </c>
      <c r="H28" s="13"/>
      <c r="I28" s="13"/>
      <c r="J28" s="13"/>
      <c r="K28" s="13"/>
    </row>
    <row r="29" spans="1:11" ht="18" customHeight="1">
      <c r="A29" s="281" t="s">
        <v>75</v>
      </c>
      <c r="B29" s="292">
        <v>2619497</v>
      </c>
      <c r="C29" s="294">
        <v>2354554</v>
      </c>
      <c r="D29" s="303">
        <v>89.885729970295827</v>
      </c>
      <c r="E29" s="294">
        <v>373254</v>
      </c>
      <c r="F29" s="294">
        <v>364764</v>
      </c>
      <c r="G29" s="286">
        <v>97.725409506663013</v>
      </c>
      <c r="H29" s="13"/>
      <c r="I29" s="13"/>
      <c r="J29" s="13"/>
      <c r="K29" s="13"/>
    </row>
    <row r="30" spans="1:11" ht="18" customHeight="1">
      <c r="A30" s="281" t="s">
        <v>81</v>
      </c>
      <c r="B30" s="292">
        <v>2534051</v>
      </c>
      <c r="C30" s="292">
        <v>2321281</v>
      </c>
      <c r="D30" s="303">
        <v>91.603562832792235</v>
      </c>
      <c r="E30" s="292">
        <v>407751</v>
      </c>
      <c r="F30" s="292">
        <v>401723</v>
      </c>
      <c r="G30" s="286">
        <v>98.52164678933957</v>
      </c>
      <c r="H30" s="13"/>
      <c r="I30" s="13"/>
      <c r="J30" s="13"/>
      <c r="K30" s="13"/>
    </row>
    <row r="31" spans="1:11" ht="18" customHeight="1">
      <c r="A31" s="281" t="s">
        <v>73</v>
      </c>
      <c r="B31" s="294">
        <v>2306635</v>
      </c>
      <c r="C31" s="294">
        <v>2144758</v>
      </c>
      <c r="D31" s="303">
        <v>92.982114638857041</v>
      </c>
      <c r="E31" s="294">
        <v>405258</v>
      </c>
      <c r="F31" s="294">
        <v>399439</v>
      </c>
      <c r="G31" s="286">
        <v>98.564124582364812</v>
      </c>
      <c r="H31" s="13"/>
      <c r="I31" s="13"/>
      <c r="J31" s="13"/>
      <c r="K31" s="13"/>
    </row>
    <row r="32" spans="1:11" ht="18" customHeight="1">
      <c r="A32" s="281" t="s">
        <v>143</v>
      </c>
      <c r="B32" s="304">
        <v>2273870</v>
      </c>
      <c r="C32" s="304">
        <v>2127728</v>
      </c>
      <c r="D32" s="303">
        <v>93.57298350389425</v>
      </c>
      <c r="E32" s="304">
        <v>431748</v>
      </c>
      <c r="F32" s="304">
        <v>426321</v>
      </c>
      <c r="G32" s="286">
        <v>98.743016759776538</v>
      </c>
      <c r="H32" s="26"/>
      <c r="I32" s="13"/>
      <c r="J32" s="13"/>
      <c r="K32" s="13"/>
    </row>
    <row r="33" spans="1:11" ht="18" customHeight="1">
      <c r="A33" s="281" t="s">
        <v>176</v>
      </c>
      <c r="B33" s="304">
        <v>2264765</v>
      </c>
      <c r="C33" s="304">
        <v>2134007</v>
      </c>
      <c r="D33" s="303">
        <v>94.226420842780598</v>
      </c>
      <c r="E33" s="304">
        <v>423175</v>
      </c>
      <c r="F33" s="304">
        <v>417318</v>
      </c>
      <c r="G33" s="286">
        <v>98.615939032315239</v>
      </c>
      <c r="H33" s="13"/>
      <c r="I33" s="13"/>
      <c r="J33" s="13"/>
      <c r="K33" s="13"/>
    </row>
    <row r="34" spans="1:11" ht="18" customHeight="1">
      <c r="A34" s="281" t="s">
        <v>210</v>
      </c>
      <c r="B34" s="304">
        <v>2162559</v>
      </c>
      <c r="C34" s="304">
        <v>2052898</v>
      </c>
      <c r="D34" s="303">
        <f>C34/B34*100</f>
        <v>94.929109448574579</v>
      </c>
      <c r="E34" s="304">
        <v>418590</v>
      </c>
      <c r="F34" s="304">
        <v>412963</v>
      </c>
      <c r="G34" s="286">
        <f>F34/E34*100</f>
        <v>98.655725172603255</v>
      </c>
      <c r="H34" s="13"/>
      <c r="I34" s="13"/>
      <c r="J34" s="13"/>
      <c r="K34" s="13"/>
    </row>
    <row r="35" spans="1:11" ht="18" customHeight="1">
      <c r="A35" s="281" t="s">
        <v>302</v>
      </c>
      <c r="B35" s="57">
        <v>2195454</v>
      </c>
      <c r="C35" s="57">
        <v>2093248</v>
      </c>
      <c r="D35" s="41">
        <f>C35/B35*100</f>
        <v>95.344653087698489</v>
      </c>
      <c r="E35" s="57">
        <v>442471</v>
      </c>
      <c r="F35" s="57">
        <v>435434</v>
      </c>
      <c r="G35" s="40">
        <f>F35/E35*100</f>
        <v>98.409613285390449</v>
      </c>
      <c r="H35" s="13"/>
      <c r="I35" s="13"/>
      <c r="J35" s="13"/>
      <c r="K35" s="13"/>
    </row>
    <row r="36" spans="1:11" ht="3" customHeight="1">
      <c r="A36" s="295"/>
      <c r="B36" s="305"/>
      <c r="C36" s="305"/>
      <c r="D36" s="306"/>
      <c r="E36" s="305"/>
      <c r="F36" s="305"/>
      <c r="G36" s="191"/>
      <c r="H36" s="13"/>
      <c r="I36" s="13"/>
      <c r="J36" s="13"/>
      <c r="K36" s="13"/>
    </row>
    <row r="37" spans="1:11" ht="15" customHeight="1" thickBot="1">
      <c r="A37" s="299"/>
      <c r="B37" s="300"/>
      <c r="C37" s="300"/>
      <c r="D37" s="307"/>
      <c r="E37" s="307"/>
      <c r="F37" s="307"/>
      <c r="G37" s="299"/>
      <c r="H37" s="13"/>
      <c r="I37" s="13"/>
      <c r="J37" s="13"/>
      <c r="K37" s="13"/>
    </row>
    <row r="38" spans="1:11" ht="18" customHeight="1" thickTop="1">
      <c r="A38" s="363" t="s">
        <v>175</v>
      </c>
      <c r="B38" s="401" t="s">
        <v>80</v>
      </c>
      <c r="C38" s="402"/>
      <c r="D38" s="419" t="s">
        <v>283</v>
      </c>
      <c r="E38" s="402" t="s">
        <v>284</v>
      </c>
      <c r="F38" s="402"/>
      <c r="G38" s="372" t="s">
        <v>283</v>
      </c>
      <c r="H38" s="13"/>
      <c r="I38" s="13"/>
      <c r="J38" s="13"/>
      <c r="K38" s="13"/>
    </row>
    <row r="39" spans="1:11" ht="27" customHeight="1">
      <c r="A39" s="364"/>
      <c r="B39" s="90" t="s">
        <v>82</v>
      </c>
      <c r="C39" s="89" t="s">
        <v>171</v>
      </c>
      <c r="D39" s="420"/>
      <c r="E39" s="90" t="s">
        <v>82</v>
      </c>
      <c r="F39" s="89" t="s">
        <v>171</v>
      </c>
      <c r="G39" s="374"/>
      <c r="H39" s="13"/>
      <c r="I39" s="13"/>
      <c r="J39" s="13"/>
      <c r="K39" s="13"/>
    </row>
    <row r="40" spans="1:11" ht="3" customHeight="1">
      <c r="A40" s="276"/>
      <c r="B40" s="308"/>
      <c r="C40" s="302"/>
      <c r="D40" s="302"/>
      <c r="E40" s="302"/>
      <c r="F40" s="302"/>
      <c r="G40" s="279"/>
      <c r="H40" s="13"/>
      <c r="I40" s="13"/>
      <c r="J40" s="13"/>
      <c r="K40" s="13"/>
    </row>
    <row r="41" spans="1:11" ht="18" customHeight="1">
      <c r="A41" s="281" t="s">
        <v>311</v>
      </c>
      <c r="B41" s="292">
        <v>466545</v>
      </c>
      <c r="C41" s="294">
        <v>381698</v>
      </c>
      <c r="D41" s="291">
        <v>81.813758587060192</v>
      </c>
      <c r="E41" s="294">
        <v>1804841</v>
      </c>
      <c r="F41" s="294">
        <v>1388025</v>
      </c>
      <c r="G41" s="286">
        <v>76.905666482532254</v>
      </c>
    </row>
    <row r="42" spans="1:11" ht="18" customHeight="1">
      <c r="A42" s="281" t="s">
        <v>79</v>
      </c>
      <c r="B42" s="292">
        <v>453015</v>
      </c>
      <c r="C42" s="294">
        <v>365196</v>
      </c>
      <c r="D42" s="291">
        <v>80.614549187112999</v>
      </c>
      <c r="E42" s="294">
        <v>1782157</v>
      </c>
      <c r="F42" s="294">
        <v>1362245</v>
      </c>
      <c r="G42" s="286">
        <v>76.437990592299116</v>
      </c>
    </row>
    <row r="43" spans="1:11" ht="18" customHeight="1">
      <c r="A43" s="281" t="s">
        <v>78</v>
      </c>
      <c r="B43" s="292">
        <v>450086</v>
      </c>
      <c r="C43" s="294">
        <v>365366</v>
      </c>
      <c r="D43" s="291">
        <v>81.176930631034963</v>
      </c>
      <c r="E43" s="294">
        <v>1759980</v>
      </c>
      <c r="F43" s="294">
        <v>1382071</v>
      </c>
      <c r="G43" s="286">
        <v>78.527653723337764</v>
      </c>
    </row>
    <row r="44" spans="1:11" ht="18" customHeight="1">
      <c r="A44" s="281" t="s">
        <v>77</v>
      </c>
      <c r="B44" s="292">
        <v>442891</v>
      </c>
      <c r="C44" s="294">
        <v>371823</v>
      </c>
      <c r="D44" s="291">
        <v>83.953613868875181</v>
      </c>
      <c r="E44" s="294">
        <v>1388301</v>
      </c>
      <c r="F44" s="294">
        <v>1060583</v>
      </c>
      <c r="G44" s="286">
        <v>76.394312184461441</v>
      </c>
    </row>
    <row r="45" spans="1:11" ht="18" customHeight="1">
      <c r="A45" s="281" t="s">
        <v>76</v>
      </c>
      <c r="B45" s="292">
        <v>410719</v>
      </c>
      <c r="C45" s="294">
        <v>360159</v>
      </c>
      <c r="D45" s="291">
        <v>87.689880429198553</v>
      </c>
      <c r="E45" s="294">
        <v>1338888</v>
      </c>
      <c r="F45" s="294">
        <v>1040630</v>
      </c>
      <c r="G45" s="286">
        <v>77.723454090259978</v>
      </c>
    </row>
    <row r="46" spans="1:11" ht="18" customHeight="1">
      <c r="A46" s="281" t="s">
        <v>75</v>
      </c>
      <c r="B46" s="294">
        <v>390164</v>
      </c>
      <c r="C46" s="294">
        <v>354580</v>
      </c>
      <c r="D46" s="291">
        <v>90.879732625255016</v>
      </c>
      <c r="E46" s="294">
        <v>1167428</v>
      </c>
      <c r="F46" s="294">
        <v>935781</v>
      </c>
      <c r="G46" s="286">
        <v>80.157491511253795</v>
      </c>
    </row>
    <row r="47" spans="1:11" ht="18" customHeight="1">
      <c r="A47" s="289" t="s">
        <v>74</v>
      </c>
      <c r="B47" s="292">
        <v>377507</v>
      </c>
      <c r="C47" s="292">
        <v>349039</v>
      </c>
      <c r="D47" s="291">
        <v>92.458947781100747</v>
      </c>
      <c r="E47" s="292">
        <v>1141745</v>
      </c>
      <c r="F47" s="292">
        <v>949571</v>
      </c>
      <c r="G47" s="286">
        <v>83.168395745109464</v>
      </c>
    </row>
    <row r="48" spans="1:11" ht="18" customHeight="1">
      <c r="A48" s="281" t="s">
        <v>73</v>
      </c>
      <c r="B48" s="294">
        <v>348342</v>
      </c>
      <c r="C48" s="294">
        <v>326742</v>
      </c>
      <c r="D48" s="291">
        <v>93.799197340544637</v>
      </c>
      <c r="E48" s="294">
        <v>1137743</v>
      </c>
      <c r="F48" s="294">
        <v>939630</v>
      </c>
      <c r="G48" s="286">
        <v>82.587192362422797</v>
      </c>
    </row>
    <row r="49" spans="1:8" ht="18" customHeight="1">
      <c r="A49" s="281" t="s">
        <v>143</v>
      </c>
      <c r="B49" s="294">
        <v>344023</v>
      </c>
      <c r="C49" s="304">
        <v>324490</v>
      </c>
      <c r="D49" s="291">
        <v>93.15270624845698</v>
      </c>
      <c r="E49" s="304">
        <v>1117721</v>
      </c>
      <c r="F49" s="304">
        <v>931892</v>
      </c>
      <c r="G49" s="286">
        <v>83.374294658506017</v>
      </c>
      <c r="H49" s="28"/>
    </row>
    <row r="50" spans="1:8" ht="18" customHeight="1">
      <c r="A50" s="281" t="s">
        <v>176</v>
      </c>
      <c r="B50" s="294">
        <v>342387</v>
      </c>
      <c r="C50" s="304">
        <v>324896</v>
      </c>
      <c r="D50" s="291">
        <v>94.891453238586749</v>
      </c>
      <c r="E50" s="304">
        <v>1090784</v>
      </c>
      <c r="F50" s="304">
        <v>915750</v>
      </c>
      <c r="G50" s="286">
        <v>83.95337665385631</v>
      </c>
    </row>
    <row r="51" spans="1:8" ht="18" customHeight="1">
      <c r="A51" s="281" t="s">
        <v>210</v>
      </c>
      <c r="B51" s="294">
        <v>330732</v>
      </c>
      <c r="C51" s="304">
        <v>316252</v>
      </c>
      <c r="D51" s="291">
        <f>C51/B51*100</f>
        <v>95.62183278303884</v>
      </c>
      <c r="E51" s="304">
        <v>1158704</v>
      </c>
      <c r="F51" s="304">
        <v>979405</v>
      </c>
      <c r="G51" s="286">
        <f>F51/E51*100</f>
        <v>84.525901351855182</v>
      </c>
    </row>
    <row r="52" spans="1:8" ht="18" customHeight="1">
      <c r="A52" s="281" t="s">
        <v>302</v>
      </c>
      <c r="B52" s="36">
        <v>327017</v>
      </c>
      <c r="C52" s="57">
        <v>313610</v>
      </c>
      <c r="D52" s="39">
        <f>C52/B52*100</f>
        <v>95.900213138766489</v>
      </c>
      <c r="E52" s="57">
        <v>1156352</v>
      </c>
      <c r="F52" s="57">
        <v>980815</v>
      </c>
      <c r="G52" s="40">
        <f>F52/E52*100</f>
        <v>84.819760764888201</v>
      </c>
    </row>
    <row r="53" spans="1:8" ht="3" customHeight="1">
      <c r="A53" s="295"/>
      <c r="B53" s="309"/>
      <c r="C53" s="309"/>
      <c r="D53" s="306"/>
      <c r="E53" s="309"/>
      <c r="F53" s="309"/>
      <c r="G53" s="310"/>
    </row>
    <row r="54" spans="1:8" ht="18" customHeight="1">
      <c r="A54" s="421" t="s">
        <v>72</v>
      </c>
      <c r="B54" s="421"/>
      <c r="D54" s="28"/>
      <c r="E54" s="28"/>
      <c r="F54" s="28"/>
      <c r="G54" s="28"/>
    </row>
  </sheetData>
  <mergeCells count="16">
    <mergeCell ref="A54:B54"/>
    <mergeCell ref="A38:A39"/>
    <mergeCell ref="B38:C38"/>
    <mergeCell ref="D38:D39"/>
    <mergeCell ref="E38:F38"/>
    <mergeCell ref="G38:G39"/>
    <mergeCell ref="A21:A22"/>
    <mergeCell ref="B21:C21"/>
    <mergeCell ref="D21:D22"/>
    <mergeCell ref="E21:F21"/>
    <mergeCell ref="G21:G22"/>
    <mergeCell ref="A4:A5"/>
    <mergeCell ref="B4:C4"/>
    <mergeCell ref="D4:D5"/>
    <mergeCell ref="E4:F4"/>
    <mergeCell ref="G4:G5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3"/>
  <sheetViews>
    <sheetView zoomScaleNormal="100" zoomScaleSheetLayoutView="100" workbookViewId="0">
      <selection activeCell="J39" sqref="J39"/>
    </sheetView>
  </sheetViews>
  <sheetFormatPr defaultColWidth="11" defaultRowHeight="14.25"/>
  <cols>
    <col min="1" max="1" width="21.75" style="10" customWidth="1"/>
    <col min="2" max="5" width="11.625" style="51" customWidth="1"/>
    <col min="6" max="7" width="13.75" style="44" customWidth="1"/>
    <col min="8" max="8" width="8.75" style="44" customWidth="1"/>
    <col min="9" max="9" width="11" style="10" customWidth="1"/>
    <col min="10" max="10" width="10.375" style="10" customWidth="1"/>
    <col min="11" max="11" width="13.25" style="10" customWidth="1"/>
    <col min="12" max="16384" width="11" style="10"/>
  </cols>
  <sheetData>
    <row r="1" spans="1:11" ht="18" customHeight="1">
      <c r="A1" s="53" t="s">
        <v>152</v>
      </c>
    </row>
    <row r="2" spans="1:11" ht="19.5" customHeight="1">
      <c r="A2" s="61" t="s">
        <v>285</v>
      </c>
      <c r="B2" s="43"/>
      <c r="C2" s="43"/>
      <c r="D2" s="43"/>
      <c r="E2" s="44"/>
    </row>
    <row r="3" spans="1:11" ht="15" thickBot="1">
      <c r="A3" s="45"/>
      <c r="B3" s="46"/>
      <c r="C3" s="46"/>
      <c r="D3" s="46"/>
      <c r="E3" s="47"/>
      <c r="G3" s="422" t="s">
        <v>201</v>
      </c>
      <c r="H3" s="422"/>
      <c r="I3" s="13"/>
      <c r="J3" s="13"/>
      <c r="K3" s="13"/>
    </row>
    <row r="4" spans="1:11" ht="18.75" customHeight="1" thickTop="1">
      <c r="A4" s="363" t="s">
        <v>202</v>
      </c>
      <c r="B4" s="417" t="s">
        <v>203</v>
      </c>
      <c r="C4" s="417" t="s">
        <v>172</v>
      </c>
      <c r="D4" s="417" t="s">
        <v>204</v>
      </c>
      <c r="E4" s="417" t="s">
        <v>286</v>
      </c>
      <c r="F4" s="417" t="s">
        <v>313</v>
      </c>
      <c r="G4" s="423" t="s">
        <v>315</v>
      </c>
      <c r="H4" s="424"/>
      <c r="J4" s="13"/>
    </row>
    <row r="5" spans="1:11" ht="31.5" customHeight="1">
      <c r="A5" s="364"/>
      <c r="B5" s="418"/>
      <c r="C5" s="418"/>
      <c r="D5" s="418"/>
      <c r="E5" s="418"/>
      <c r="F5" s="418"/>
      <c r="G5" s="311" t="s">
        <v>205</v>
      </c>
      <c r="H5" s="312" t="s">
        <v>124</v>
      </c>
      <c r="I5" s="13"/>
      <c r="J5" s="13"/>
    </row>
    <row r="6" spans="1:11" s="49" customFormat="1" ht="24" customHeight="1">
      <c r="A6" s="313" t="s">
        <v>123</v>
      </c>
      <c r="B6" s="314">
        <v>16943099</v>
      </c>
      <c r="C6" s="314">
        <v>16765323</v>
      </c>
      <c r="D6" s="314">
        <v>16820903</v>
      </c>
      <c r="E6" s="314">
        <v>21292001</v>
      </c>
      <c r="F6" s="314">
        <v>21524395</v>
      </c>
      <c r="G6" s="315">
        <f>SUM(G7:G27)</f>
        <v>17972117</v>
      </c>
      <c r="H6" s="316">
        <f>SUM(H7:H27)</f>
        <v>1.0000000000000002</v>
      </c>
      <c r="I6" s="37"/>
      <c r="J6" s="48"/>
    </row>
    <row r="7" spans="1:11" ht="19.5" customHeight="1">
      <c r="A7" s="317" t="s">
        <v>122</v>
      </c>
      <c r="B7" s="318">
        <v>5154835</v>
      </c>
      <c r="C7" s="318">
        <v>4991763</v>
      </c>
      <c r="D7" s="318">
        <v>4966171</v>
      </c>
      <c r="E7" s="318">
        <v>5070351</v>
      </c>
      <c r="F7" s="319">
        <v>5246244</v>
      </c>
      <c r="G7" s="320">
        <v>5263136</v>
      </c>
      <c r="H7" s="321">
        <f t="shared" ref="H7:H27" si="0">G7/$G$6</f>
        <v>0.29285008549632746</v>
      </c>
      <c r="I7" s="13"/>
    </row>
    <row r="8" spans="1:11" ht="19.5" customHeight="1">
      <c r="A8" s="317" t="s">
        <v>121</v>
      </c>
      <c r="B8" s="318">
        <v>248885</v>
      </c>
      <c r="C8" s="318">
        <v>233240</v>
      </c>
      <c r="D8" s="318">
        <v>222229</v>
      </c>
      <c r="E8" s="318">
        <v>211047</v>
      </c>
      <c r="F8" s="319">
        <v>220511</v>
      </c>
      <c r="G8" s="320">
        <v>218813</v>
      </c>
      <c r="H8" s="321">
        <f t="shared" si="0"/>
        <v>1.217513774253751E-2</v>
      </c>
      <c r="I8" s="13"/>
    </row>
    <row r="9" spans="1:11" ht="19.5" customHeight="1">
      <c r="A9" s="317" t="s">
        <v>120</v>
      </c>
      <c r="B9" s="318">
        <v>14522</v>
      </c>
      <c r="C9" s="318">
        <v>11155</v>
      </c>
      <c r="D9" s="318">
        <v>9146</v>
      </c>
      <c r="E9" s="318">
        <v>8940</v>
      </c>
      <c r="F9" s="319">
        <v>7310</v>
      </c>
      <c r="G9" s="320">
        <v>4674</v>
      </c>
      <c r="H9" s="321">
        <f t="shared" si="0"/>
        <v>2.6006952881510844E-4</v>
      </c>
      <c r="I9" s="13"/>
    </row>
    <row r="10" spans="1:11" ht="19.5" customHeight="1">
      <c r="A10" s="317" t="s">
        <v>119</v>
      </c>
      <c r="B10" s="318">
        <v>8152</v>
      </c>
      <c r="C10" s="318">
        <v>7384</v>
      </c>
      <c r="D10" s="318">
        <v>13425</v>
      </c>
      <c r="E10" s="318">
        <v>25420</v>
      </c>
      <c r="F10" s="319">
        <v>20357</v>
      </c>
      <c r="G10" s="320">
        <v>14370</v>
      </c>
      <c r="H10" s="321">
        <f t="shared" si="0"/>
        <v>7.9957191464978777E-4</v>
      </c>
      <c r="I10" s="13"/>
    </row>
    <row r="11" spans="1:11" ht="19.5" customHeight="1">
      <c r="A11" s="322" t="s">
        <v>118</v>
      </c>
      <c r="B11" s="318">
        <v>2559</v>
      </c>
      <c r="C11" s="318">
        <v>1686</v>
      </c>
      <c r="D11" s="318">
        <v>22631</v>
      </c>
      <c r="E11" s="318">
        <v>19333</v>
      </c>
      <c r="F11" s="319">
        <v>20857</v>
      </c>
      <c r="G11" s="320">
        <v>8322</v>
      </c>
      <c r="H11" s="321">
        <f t="shared" si="0"/>
        <v>4.6305062447568086E-4</v>
      </c>
      <c r="I11" s="13"/>
    </row>
    <row r="12" spans="1:11" ht="19.5" customHeight="1">
      <c r="A12" s="317" t="s">
        <v>117</v>
      </c>
      <c r="B12" s="318">
        <v>441486</v>
      </c>
      <c r="C12" s="318">
        <v>441134</v>
      </c>
      <c r="D12" s="318">
        <v>437373</v>
      </c>
      <c r="E12" s="318">
        <v>531554</v>
      </c>
      <c r="F12" s="319">
        <v>867839</v>
      </c>
      <c r="G12" s="320">
        <v>772000</v>
      </c>
      <c r="H12" s="321">
        <f t="shared" si="0"/>
        <v>4.2955429235186929E-2</v>
      </c>
      <c r="I12" s="13"/>
    </row>
    <row r="13" spans="1:11" ht="19.5" customHeight="1">
      <c r="A13" s="323" t="s">
        <v>116</v>
      </c>
      <c r="B13" s="318">
        <v>7997</v>
      </c>
      <c r="C13" s="318">
        <v>8562</v>
      </c>
      <c r="D13" s="318">
        <v>7747</v>
      </c>
      <c r="E13" s="318">
        <v>7887</v>
      </c>
      <c r="F13" s="319">
        <v>8485</v>
      </c>
      <c r="G13" s="320">
        <v>8891</v>
      </c>
      <c r="H13" s="321">
        <f t="shared" si="0"/>
        <v>4.9471077892493138E-4</v>
      </c>
      <c r="I13" s="13"/>
    </row>
    <row r="14" spans="1:11" ht="19.5" customHeight="1">
      <c r="A14" s="317" t="s">
        <v>114</v>
      </c>
      <c r="B14" s="318">
        <v>47233</v>
      </c>
      <c r="C14" s="318">
        <v>61688</v>
      </c>
      <c r="D14" s="318">
        <v>62206</v>
      </c>
      <c r="E14" s="318">
        <v>22375</v>
      </c>
      <c r="F14" s="319">
        <v>40943</v>
      </c>
      <c r="G14" s="320">
        <v>39009</v>
      </c>
      <c r="H14" s="321">
        <f t="shared" si="0"/>
        <v>2.1705289365743612E-3</v>
      </c>
      <c r="I14" s="13"/>
    </row>
    <row r="15" spans="1:11" ht="19.5" customHeight="1">
      <c r="A15" s="317" t="s">
        <v>113</v>
      </c>
      <c r="B15" s="318">
        <v>56572</v>
      </c>
      <c r="C15" s="318">
        <v>18535</v>
      </c>
      <c r="D15" s="318">
        <v>18545</v>
      </c>
      <c r="E15" s="318">
        <v>17041</v>
      </c>
      <c r="F15" s="319">
        <v>16988</v>
      </c>
      <c r="G15" s="320">
        <v>17852</v>
      </c>
      <c r="H15" s="321">
        <f t="shared" si="0"/>
        <v>9.9331648018984075E-4</v>
      </c>
      <c r="I15" s="13"/>
    </row>
    <row r="16" spans="1:11" ht="19.5" customHeight="1">
      <c r="A16" s="317" t="s">
        <v>112</v>
      </c>
      <c r="B16" s="318">
        <v>4627967</v>
      </c>
      <c r="C16" s="318">
        <v>4595230</v>
      </c>
      <c r="D16" s="318">
        <v>4704368</v>
      </c>
      <c r="E16" s="318">
        <v>4492999</v>
      </c>
      <c r="F16" s="319">
        <v>4441353</v>
      </c>
      <c r="G16" s="320">
        <v>4079267</v>
      </c>
      <c r="H16" s="321">
        <f t="shared" si="0"/>
        <v>0.22697754527193428</v>
      </c>
      <c r="I16" s="13"/>
    </row>
    <row r="17" spans="1:10" ht="19.5" customHeight="1">
      <c r="A17" s="322" t="s">
        <v>111</v>
      </c>
      <c r="B17" s="318">
        <v>7949</v>
      </c>
      <c r="C17" s="318">
        <v>7619</v>
      </c>
      <c r="D17" s="318">
        <v>7192</v>
      </c>
      <c r="E17" s="318">
        <v>6443</v>
      </c>
      <c r="F17" s="319">
        <v>6891</v>
      </c>
      <c r="G17" s="320">
        <v>5828</v>
      </c>
      <c r="H17" s="321">
        <f t="shared" si="0"/>
        <v>3.2428010567703291E-4</v>
      </c>
      <c r="I17" s="13"/>
    </row>
    <row r="18" spans="1:10" ht="19.5" customHeight="1">
      <c r="A18" s="317" t="s">
        <v>110</v>
      </c>
      <c r="B18" s="318">
        <v>228640</v>
      </c>
      <c r="C18" s="318">
        <v>213708</v>
      </c>
      <c r="D18" s="318">
        <v>211714</v>
      </c>
      <c r="E18" s="318">
        <v>284763</v>
      </c>
      <c r="F18" s="319">
        <v>307357</v>
      </c>
      <c r="G18" s="320">
        <v>194768</v>
      </c>
      <c r="H18" s="321">
        <f t="shared" si="0"/>
        <v>1.0837231918755037E-2</v>
      </c>
      <c r="I18" s="13"/>
    </row>
    <row r="19" spans="1:10" ht="19.5" customHeight="1">
      <c r="A19" s="317" t="s">
        <v>109</v>
      </c>
      <c r="B19" s="318">
        <v>269451</v>
      </c>
      <c r="C19" s="318">
        <v>264909</v>
      </c>
      <c r="D19" s="318">
        <v>259363</v>
      </c>
      <c r="E19" s="318">
        <v>253979</v>
      </c>
      <c r="F19" s="319">
        <v>266281</v>
      </c>
      <c r="G19" s="320">
        <v>276087</v>
      </c>
      <c r="H19" s="321">
        <f t="shared" si="0"/>
        <v>1.5361963201107583E-2</v>
      </c>
      <c r="I19" s="13"/>
    </row>
    <row r="20" spans="1:10" ht="19.5" customHeight="1">
      <c r="A20" s="317" t="s">
        <v>108</v>
      </c>
      <c r="B20" s="318">
        <v>1736622</v>
      </c>
      <c r="C20" s="318">
        <v>1732579</v>
      </c>
      <c r="D20" s="318">
        <v>1908961</v>
      </c>
      <c r="E20" s="318">
        <v>3020527</v>
      </c>
      <c r="F20" s="319">
        <v>2738538</v>
      </c>
      <c r="G20" s="320">
        <v>2158314</v>
      </c>
      <c r="H20" s="321">
        <f t="shared" si="0"/>
        <v>0.12009236307553528</v>
      </c>
      <c r="I20" s="13"/>
    </row>
    <row r="21" spans="1:10" ht="19.5" customHeight="1">
      <c r="A21" s="317" t="s">
        <v>107</v>
      </c>
      <c r="B21" s="318">
        <v>990311</v>
      </c>
      <c r="C21" s="318">
        <v>907798</v>
      </c>
      <c r="D21" s="318">
        <v>1005159</v>
      </c>
      <c r="E21" s="318">
        <v>1152178</v>
      </c>
      <c r="F21" s="319">
        <v>1041556</v>
      </c>
      <c r="G21" s="320">
        <v>1355241</v>
      </c>
      <c r="H21" s="321">
        <f t="shared" si="0"/>
        <v>7.5407977813632079E-2</v>
      </c>
      <c r="I21" s="13"/>
    </row>
    <row r="22" spans="1:10" ht="19.5" customHeight="1">
      <c r="A22" s="317" t="s">
        <v>106</v>
      </c>
      <c r="B22" s="318">
        <v>45035</v>
      </c>
      <c r="C22" s="318">
        <v>60158</v>
      </c>
      <c r="D22" s="318">
        <v>42393</v>
      </c>
      <c r="E22" s="318">
        <v>33833</v>
      </c>
      <c r="F22" s="319">
        <v>40138</v>
      </c>
      <c r="G22" s="320">
        <v>42662</v>
      </c>
      <c r="H22" s="321">
        <f t="shared" si="0"/>
        <v>2.3737882409735037E-3</v>
      </c>
      <c r="I22" s="13"/>
    </row>
    <row r="23" spans="1:10" ht="19.5" customHeight="1">
      <c r="A23" s="317" t="s">
        <v>105</v>
      </c>
      <c r="B23" s="318">
        <v>13971</v>
      </c>
      <c r="C23" s="318">
        <v>12428</v>
      </c>
      <c r="D23" s="318">
        <v>16335</v>
      </c>
      <c r="E23" s="318">
        <v>25504</v>
      </c>
      <c r="F23" s="319">
        <v>19211</v>
      </c>
      <c r="G23" s="320">
        <v>59601</v>
      </c>
      <c r="H23" s="321">
        <f t="shared" si="0"/>
        <v>3.3163038055004871E-3</v>
      </c>
      <c r="I23" s="13"/>
    </row>
    <row r="24" spans="1:10" ht="19.5" customHeight="1">
      <c r="A24" s="317" t="s">
        <v>104</v>
      </c>
      <c r="B24" s="318">
        <v>216584</v>
      </c>
      <c r="C24" s="318">
        <v>268584</v>
      </c>
      <c r="D24" s="318">
        <v>71298</v>
      </c>
      <c r="E24" s="318">
        <v>1856060</v>
      </c>
      <c r="F24" s="319">
        <v>1029644</v>
      </c>
      <c r="G24" s="320">
        <v>473874</v>
      </c>
      <c r="H24" s="321">
        <f t="shared" si="0"/>
        <v>2.6367177556211104E-2</v>
      </c>
      <c r="I24" s="13"/>
    </row>
    <row r="25" spans="1:10" ht="19.5" customHeight="1">
      <c r="A25" s="317" t="s">
        <v>103</v>
      </c>
      <c r="B25" s="318">
        <v>383400</v>
      </c>
      <c r="C25" s="318">
        <v>491574</v>
      </c>
      <c r="D25" s="318">
        <v>428475</v>
      </c>
      <c r="E25" s="318">
        <v>361930</v>
      </c>
      <c r="F25" s="319">
        <v>704189</v>
      </c>
      <c r="G25" s="320">
        <v>647505</v>
      </c>
      <c r="H25" s="321">
        <f t="shared" si="0"/>
        <v>3.6028309853535896E-2</v>
      </c>
      <c r="I25" s="13"/>
    </row>
    <row r="26" spans="1:10" ht="19.5" customHeight="1">
      <c r="A26" s="317" t="s">
        <v>102</v>
      </c>
      <c r="B26" s="318">
        <v>1027728</v>
      </c>
      <c r="C26" s="318">
        <v>1092689</v>
      </c>
      <c r="D26" s="318">
        <v>1069672</v>
      </c>
      <c r="E26" s="318">
        <v>1043134</v>
      </c>
      <c r="F26" s="319">
        <v>1016204</v>
      </c>
      <c r="G26" s="320">
        <v>756475</v>
      </c>
      <c r="H26" s="321">
        <f t="shared" si="0"/>
        <v>4.2091591101927506E-2</v>
      </c>
      <c r="I26" s="13"/>
    </row>
    <row r="27" spans="1:10" ht="19.5" customHeight="1">
      <c r="A27" s="324" t="s">
        <v>101</v>
      </c>
      <c r="B27" s="325">
        <v>1413200</v>
      </c>
      <c r="C27" s="325">
        <v>1342900</v>
      </c>
      <c r="D27" s="325">
        <v>1336500</v>
      </c>
      <c r="E27" s="325">
        <v>2846703</v>
      </c>
      <c r="F27" s="326">
        <v>3463499</v>
      </c>
      <c r="G27" s="327">
        <v>1575428</v>
      </c>
      <c r="H27" s="321">
        <f t="shared" si="0"/>
        <v>8.7659567317528594E-2</v>
      </c>
      <c r="I27" s="13"/>
    </row>
    <row r="28" spans="1:10" s="49" customFormat="1" ht="24" customHeight="1">
      <c r="A28" s="313" t="s">
        <v>100</v>
      </c>
      <c r="B28" s="314">
        <v>16131525</v>
      </c>
      <c r="C28" s="314">
        <v>16106848</v>
      </c>
      <c r="D28" s="314">
        <v>16158973</v>
      </c>
      <c r="E28" s="314">
        <v>20347812</v>
      </c>
      <c r="F28" s="328">
        <v>20616889</v>
      </c>
      <c r="G28" s="329">
        <f>SUM(G29:G41)</f>
        <v>16986374</v>
      </c>
      <c r="H28" s="330">
        <f>SUM(H29:H41)</f>
        <v>1</v>
      </c>
      <c r="I28" s="48"/>
      <c r="J28" s="48"/>
    </row>
    <row r="29" spans="1:10" ht="19.5" customHeight="1">
      <c r="A29" s="317" t="s">
        <v>99</v>
      </c>
      <c r="B29" s="318">
        <v>236590</v>
      </c>
      <c r="C29" s="318">
        <v>210596</v>
      </c>
      <c r="D29" s="318">
        <v>199686</v>
      </c>
      <c r="E29" s="318">
        <v>196004</v>
      </c>
      <c r="F29" s="319">
        <v>203394</v>
      </c>
      <c r="G29" s="320">
        <v>186772</v>
      </c>
      <c r="H29" s="321">
        <f t="shared" ref="H29:H41" si="1">G29/$G$28</f>
        <v>1.0995401372888645E-2</v>
      </c>
      <c r="I29" s="13"/>
    </row>
    <row r="30" spans="1:10" ht="19.5" customHeight="1">
      <c r="A30" s="317" t="s">
        <v>98</v>
      </c>
      <c r="B30" s="318">
        <v>2131981</v>
      </c>
      <c r="C30" s="318">
        <v>1724827</v>
      </c>
      <c r="D30" s="318">
        <v>1602575</v>
      </c>
      <c r="E30" s="318">
        <v>4776335</v>
      </c>
      <c r="F30" s="319">
        <v>4148932</v>
      </c>
      <c r="G30" s="320">
        <v>2049286</v>
      </c>
      <c r="H30" s="321">
        <f t="shared" si="1"/>
        <v>0.1206429341541638</v>
      </c>
      <c r="I30" s="13"/>
    </row>
    <row r="31" spans="1:10" ht="19.5" customHeight="1">
      <c r="A31" s="317" t="s">
        <v>97</v>
      </c>
      <c r="B31" s="318">
        <v>4753874</v>
      </c>
      <c r="C31" s="318">
        <v>4735579</v>
      </c>
      <c r="D31" s="318">
        <v>4917593</v>
      </c>
      <c r="E31" s="318">
        <v>5122294</v>
      </c>
      <c r="F31" s="319">
        <v>5131609</v>
      </c>
      <c r="G31" s="320">
        <v>5822231</v>
      </c>
      <c r="H31" s="321">
        <f t="shared" si="1"/>
        <v>0.34275890781634738</v>
      </c>
      <c r="I31" s="13"/>
    </row>
    <row r="32" spans="1:10" ht="19.5" customHeight="1">
      <c r="A32" s="317" t="s">
        <v>96</v>
      </c>
      <c r="B32" s="318">
        <v>1485992</v>
      </c>
      <c r="C32" s="318">
        <v>1713137</v>
      </c>
      <c r="D32" s="318">
        <v>1697977</v>
      </c>
      <c r="E32" s="318">
        <v>2052379</v>
      </c>
      <c r="F32" s="319">
        <v>3507042</v>
      </c>
      <c r="G32" s="320">
        <v>1485954</v>
      </c>
      <c r="H32" s="321">
        <f t="shared" si="1"/>
        <v>8.7479175955975069E-2</v>
      </c>
      <c r="I32" s="13"/>
    </row>
    <row r="33" spans="1:11" ht="19.5" customHeight="1">
      <c r="A33" s="317" t="s">
        <v>95</v>
      </c>
      <c r="B33" s="318">
        <v>58402</v>
      </c>
      <c r="C33" s="318">
        <v>104525</v>
      </c>
      <c r="D33" s="318">
        <v>105960</v>
      </c>
      <c r="E33" s="318">
        <v>104775</v>
      </c>
      <c r="F33" s="319">
        <v>103055</v>
      </c>
      <c r="G33" s="320">
        <v>82069</v>
      </c>
      <c r="H33" s="321">
        <f t="shared" si="1"/>
        <v>4.8314607932216725E-3</v>
      </c>
      <c r="I33" s="13"/>
    </row>
    <row r="34" spans="1:11" ht="19.5" customHeight="1">
      <c r="A34" s="317" t="s">
        <v>94</v>
      </c>
      <c r="B34" s="318">
        <v>840598</v>
      </c>
      <c r="C34" s="318">
        <v>738515</v>
      </c>
      <c r="D34" s="318">
        <v>768556</v>
      </c>
      <c r="E34" s="318">
        <v>838094</v>
      </c>
      <c r="F34" s="319">
        <v>718255</v>
      </c>
      <c r="G34" s="320">
        <v>568372</v>
      </c>
      <c r="H34" s="321">
        <f t="shared" si="1"/>
        <v>3.346046660694036E-2</v>
      </c>
      <c r="I34" s="13"/>
    </row>
    <row r="35" spans="1:11" ht="19.5" customHeight="1">
      <c r="A35" s="317" t="s">
        <v>93</v>
      </c>
      <c r="B35" s="318">
        <v>1046593</v>
      </c>
      <c r="C35" s="318">
        <v>1104133</v>
      </c>
      <c r="D35" s="318">
        <v>1187634</v>
      </c>
      <c r="E35" s="318">
        <v>1139152</v>
      </c>
      <c r="F35" s="319">
        <v>1103977</v>
      </c>
      <c r="G35" s="320">
        <v>882917</v>
      </c>
      <c r="H35" s="321">
        <f t="shared" si="1"/>
        <v>5.197795597812694E-2</v>
      </c>
      <c r="I35" s="13"/>
    </row>
    <row r="36" spans="1:11" ht="19.5" customHeight="1">
      <c r="A36" s="317" t="s">
        <v>92</v>
      </c>
      <c r="B36" s="318">
        <v>2127229</v>
      </c>
      <c r="C36" s="318">
        <v>2254594</v>
      </c>
      <c r="D36" s="318">
        <v>2031678</v>
      </c>
      <c r="E36" s="318">
        <v>2370185</v>
      </c>
      <c r="F36" s="319">
        <v>2091414</v>
      </c>
      <c r="G36" s="320">
        <v>2241325</v>
      </c>
      <c r="H36" s="321">
        <f t="shared" si="1"/>
        <v>0.13194840758834112</v>
      </c>
      <c r="I36" s="13"/>
    </row>
    <row r="37" spans="1:11" ht="19.5" customHeight="1">
      <c r="A37" s="317" t="s">
        <v>91</v>
      </c>
      <c r="B37" s="318">
        <v>464145</v>
      </c>
      <c r="C37" s="318">
        <v>452518</v>
      </c>
      <c r="D37" s="318">
        <v>436679</v>
      </c>
      <c r="E37" s="318">
        <v>464022</v>
      </c>
      <c r="F37" s="319">
        <v>413690</v>
      </c>
      <c r="G37" s="320">
        <v>417667</v>
      </c>
      <c r="H37" s="321">
        <f t="shared" si="1"/>
        <v>2.4588355348822533E-2</v>
      </c>
      <c r="I37" s="13"/>
    </row>
    <row r="38" spans="1:11" ht="19.5" customHeight="1">
      <c r="A38" s="317" t="s">
        <v>90</v>
      </c>
      <c r="B38" s="318">
        <v>1296588</v>
      </c>
      <c r="C38" s="318">
        <v>1403786</v>
      </c>
      <c r="D38" s="318">
        <v>1457685</v>
      </c>
      <c r="E38" s="318">
        <v>1490114</v>
      </c>
      <c r="F38" s="319">
        <v>1635967</v>
      </c>
      <c r="G38" s="320">
        <v>1603893</v>
      </c>
      <c r="H38" s="321">
        <f t="shared" si="1"/>
        <v>9.4422329332911198E-2</v>
      </c>
      <c r="I38" s="13"/>
    </row>
    <row r="39" spans="1:11" ht="19.5" customHeight="1">
      <c r="A39" s="317" t="s">
        <v>89</v>
      </c>
      <c r="B39" s="318">
        <v>4892</v>
      </c>
      <c r="C39" s="318">
        <v>14049</v>
      </c>
      <c r="D39" s="318">
        <v>18950</v>
      </c>
      <c r="E39" s="318">
        <v>11843</v>
      </c>
      <c r="F39" s="319">
        <v>0</v>
      </c>
      <c r="G39" s="320">
        <v>45872</v>
      </c>
      <c r="H39" s="321">
        <f t="shared" si="1"/>
        <v>2.7005174853679779E-3</v>
      </c>
      <c r="I39" s="13"/>
    </row>
    <row r="40" spans="1:11" ht="19.5" customHeight="1">
      <c r="A40" s="317" t="s">
        <v>88</v>
      </c>
      <c r="B40" s="318">
        <v>1658327</v>
      </c>
      <c r="C40" s="318">
        <v>1625751</v>
      </c>
      <c r="D40" s="318">
        <v>1696400</v>
      </c>
      <c r="E40" s="318">
        <v>1730437</v>
      </c>
      <c r="F40" s="319">
        <v>1527182</v>
      </c>
      <c r="G40" s="320">
        <v>1557763</v>
      </c>
      <c r="H40" s="321">
        <f t="shared" si="1"/>
        <v>9.1706623202809492E-2</v>
      </c>
      <c r="I40" s="13"/>
    </row>
    <row r="41" spans="1:11" ht="19.5" customHeight="1">
      <c r="A41" s="324" t="s">
        <v>87</v>
      </c>
      <c r="B41" s="325">
        <v>26314</v>
      </c>
      <c r="C41" s="325">
        <v>24838</v>
      </c>
      <c r="D41" s="325">
        <v>37600</v>
      </c>
      <c r="E41" s="325">
        <v>52178</v>
      </c>
      <c r="F41" s="326">
        <v>32372</v>
      </c>
      <c r="G41" s="327">
        <v>42253</v>
      </c>
      <c r="H41" s="450">
        <f t="shared" si="1"/>
        <v>2.4874643640838238E-3</v>
      </c>
      <c r="I41" s="13"/>
    </row>
    <row r="42" spans="1:11" ht="18" customHeight="1">
      <c r="A42" s="21" t="s">
        <v>86</v>
      </c>
      <c r="E42" s="52"/>
      <c r="F42" s="52"/>
      <c r="G42" s="52"/>
      <c r="H42" s="52"/>
      <c r="I42" s="13"/>
      <c r="J42" s="13"/>
      <c r="K42" s="13"/>
    </row>
    <row r="43" spans="1:11">
      <c r="A43" s="13"/>
      <c r="I43" s="13"/>
      <c r="J43" s="13"/>
      <c r="K43" s="13"/>
    </row>
  </sheetData>
  <mergeCells count="8">
    <mergeCell ref="G3:H3"/>
    <mergeCell ref="A4:A5"/>
    <mergeCell ref="B4:B5"/>
    <mergeCell ref="C4:C5"/>
    <mergeCell ref="D4:D5"/>
    <mergeCell ref="E4:E5"/>
    <mergeCell ref="F4:F5"/>
    <mergeCell ref="G4:H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68"/>
  <sheetViews>
    <sheetView topLeftCell="A18" zoomScaleNormal="100" zoomScaleSheetLayoutView="100" workbookViewId="0">
      <selection activeCell="H6" sqref="H6"/>
    </sheetView>
  </sheetViews>
  <sheetFormatPr defaultColWidth="11" defaultRowHeight="13.5"/>
  <cols>
    <col min="1" max="1" width="24.5" style="10" customWidth="1"/>
    <col min="2" max="6" width="11.625" style="10" customWidth="1"/>
    <col min="7" max="7" width="13.625" style="10" customWidth="1"/>
    <col min="8" max="8" width="11" style="10" customWidth="1"/>
    <col min="9" max="9" width="10.375" style="10" customWidth="1"/>
    <col min="10" max="16384" width="11" style="10"/>
  </cols>
  <sheetData>
    <row r="1" spans="1:9" ht="18" customHeight="1">
      <c r="A1" s="53" t="s">
        <v>152</v>
      </c>
    </row>
    <row r="2" spans="1:9" ht="19.5" customHeight="1">
      <c r="A2" s="61" t="s">
        <v>288</v>
      </c>
      <c r="B2" s="19"/>
      <c r="C2" s="19"/>
    </row>
    <row r="3" spans="1:9" ht="15" customHeight="1" thickBot="1">
      <c r="A3" s="11"/>
      <c r="B3" s="12"/>
      <c r="D3" s="70"/>
      <c r="E3" s="70"/>
      <c r="F3" s="70"/>
      <c r="G3" s="60" t="s">
        <v>201</v>
      </c>
      <c r="H3" s="13"/>
      <c r="I3" s="13"/>
    </row>
    <row r="4" spans="1:9" ht="31.5" customHeight="1" thickTop="1">
      <c r="A4" s="86" t="s">
        <v>142</v>
      </c>
      <c r="B4" s="331" t="s">
        <v>289</v>
      </c>
      <c r="C4" s="331" t="s">
        <v>173</v>
      </c>
      <c r="D4" s="331" t="s">
        <v>206</v>
      </c>
      <c r="E4" s="331" t="s">
        <v>290</v>
      </c>
      <c r="F4" s="87" t="s">
        <v>287</v>
      </c>
      <c r="G4" s="87" t="s">
        <v>314</v>
      </c>
      <c r="H4" s="13"/>
      <c r="I4" s="13"/>
    </row>
    <row r="5" spans="1:9" s="49" customFormat="1" ht="24" customHeight="1">
      <c r="A5" s="332" t="s">
        <v>123</v>
      </c>
      <c r="B5" s="333">
        <v>10718233</v>
      </c>
      <c r="C5" s="333">
        <v>8834839</v>
      </c>
      <c r="D5" s="333">
        <v>8960302</v>
      </c>
      <c r="E5" s="333">
        <v>9341674</v>
      </c>
      <c r="F5" s="333">
        <v>10187484</v>
      </c>
      <c r="G5" s="334">
        <f>SUM(G6:G22)</f>
        <v>10126632</v>
      </c>
      <c r="H5" s="48"/>
    </row>
    <row r="6" spans="1:9" ht="19.5" customHeight="1">
      <c r="A6" s="317" t="s">
        <v>140</v>
      </c>
      <c r="B6" s="335">
        <v>248</v>
      </c>
      <c r="C6" s="335">
        <v>238</v>
      </c>
      <c r="D6" s="335">
        <v>239</v>
      </c>
      <c r="E6" s="335">
        <v>241</v>
      </c>
      <c r="F6" s="336">
        <v>259</v>
      </c>
      <c r="G6" s="337">
        <v>232</v>
      </c>
      <c r="H6" s="13"/>
    </row>
    <row r="7" spans="1:9" ht="3.75" hidden="1" customHeight="1">
      <c r="A7" s="317" t="s">
        <v>139</v>
      </c>
      <c r="B7" s="335" t="s">
        <v>115</v>
      </c>
      <c r="C7" s="335" t="s">
        <v>174</v>
      </c>
      <c r="D7" s="335"/>
      <c r="E7" s="335"/>
      <c r="F7" s="336"/>
      <c r="G7" s="338"/>
      <c r="H7" s="13"/>
    </row>
    <row r="8" spans="1:9" ht="19.5" customHeight="1">
      <c r="A8" s="317" t="s">
        <v>138</v>
      </c>
      <c r="B8" s="335">
        <v>4493076</v>
      </c>
      <c r="C8" s="335">
        <v>4571936</v>
      </c>
      <c r="D8" s="335">
        <v>4577402</v>
      </c>
      <c r="E8" s="335">
        <v>4792900</v>
      </c>
      <c r="F8" s="336">
        <v>5629282</v>
      </c>
      <c r="G8" s="337">
        <v>5454728</v>
      </c>
      <c r="H8" s="13"/>
    </row>
    <row r="9" spans="1:9" ht="19.5" customHeight="1">
      <c r="A9" s="317" t="s">
        <v>141</v>
      </c>
      <c r="B9" s="335">
        <v>346214</v>
      </c>
      <c r="C9" s="335">
        <v>368397</v>
      </c>
      <c r="D9" s="335">
        <v>373238</v>
      </c>
      <c r="E9" s="335">
        <v>406448</v>
      </c>
      <c r="F9" s="336">
        <v>410317</v>
      </c>
      <c r="G9" s="337">
        <v>425065</v>
      </c>
      <c r="H9" s="13"/>
    </row>
    <row r="10" spans="1:9" ht="18" hidden="1" customHeight="1">
      <c r="A10" s="317" t="s">
        <v>136</v>
      </c>
      <c r="B10" s="335" t="s">
        <v>115</v>
      </c>
      <c r="C10" s="335" t="s">
        <v>174</v>
      </c>
      <c r="D10" s="335"/>
      <c r="E10" s="335"/>
      <c r="F10" s="336"/>
      <c r="G10" s="337"/>
      <c r="H10" s="13"/>
    </row>
    <row r="11" spans="1:9" ht="19.5" customHeight="1">
      <c r="A11" s="317" t="s">
        <v>135</v>
      </c>
      <c r="B11" s="335">
        <v>3359176</v>
      </c>
      <c r="C11" s="335">
        <v>3461052</v>
      </c>
      <c r="D11" s="335">
        <v>3557706</v>
      </c>
      <c r="E11" s="335">
        <v>3683166</v>
      </c>
      <c r="F11" s="336">
        <v>3657804</v>
      </c>
      <c r="G11" s="337">
        <v>3721433</v>
      </c>
      <c r="H11" s="13"/>
    </row>
    <row r="12" spans="1:9" ht="19.5" customHeight="1">
      <c r="A12" s="317" t="s">
        <v>134</v>
      </c>
      <c r="B12" s="335">
        <v>2781</v>
      </c>
      <c r="C12" s="335">
        <v>2471</v>
      </c>
      <c r="D12" s="335">
        <v>3557</v>
      </c>
      <c r="E12" s="335">
        <v>3257</v>
      </c>
      <c r="F12" s="336">
        <v>3613</v>
      </c>
      <c r="G12" s="337">
        <v>54690</v>
      </c>
      <c r="H12" s="13"/>
    </row>
    <row r="13" spans="1:9" ht="19.5" customHeight="1">
      <c r="A13" s="317" t="s">
        <v>133</v>
      </c>
      <c r="B13" s="335">
        <v>40515</v>
      </c>
      <c r="C13" s="335">
        <v>26728</v>
      </c>
      <c r="D13" s="335">
        <v>41185</v>
      </c>
      <c r="E13" s="335">
        <v>56691</v>
      </c>
      <c r="F13" s="336">
        <v>64893</v>
      </c>
      <c r="G13" s="337">
        <v>72057</v>
      </c>
      <c r="H13" s="13"/>
    </row>
    <row r="14" spans="1:9" ht="18" hidden="1" customHeight="1">
      <c r="A14" s="317" t="s">
        <v>132</v>
      </c>
      <c r="B14" s="335">
        <v>2075162</v>
      </c>
      <c r="C14" s="335" t="s">
        <v>174</v>
      </c>
      <c r="D14" s="335"/>
      <c r="E14" s="335"/>
      <c r="F14" s="336"/>
      <c r="G14" s="337"/>
      <c r="H14" s="13"/>
    </row>
    <row r="15" spans="1:9" ht="19.5" customHeight="1">
      <c r="A15" s="317" t="s">
        <v>131</v>
      </c>
      <c r="B15" s="335">
        <v>267904</v>
      </c>
      <c r="C15" s="335">
        <v>270103</v>
      </c>
      <c r="D15" s="335">
        <v>274056</v>
      </c>
      <c r="E15" s="335">
        <v>262372</v>
      </c>
      <c r="F15" s="336">
        <v>271322</v>
      </c>
      <c r="G15" s="337">
        <v>237719</v>
      </c>
      <c r="H15" s="13"/>
    </row>
    <row r="16" spans="1:9" ht="19.5" customHeight="1">
      <c r="A16" s="317" t="s">
        <v>130</v>
      </c>
      <c r="B16" s="335">
        <v>123927</v>
      </c>
      <c r="C16" s="335">
        <v>122134</v>
      </c>
      <c r="D16" s="335">
        <v>121023</v>
      </c>
      <c r="E16" s="335">
        <v>128607</v>
      </c>
      <c r="F16" s="336">
        <v>142480</v>
      </c>
      <c r="G16" s="337">
        <v>143676</v>
      </c>
      <c r="H16" s="13"/>
    </row>
    <row r="17" spans="1:9" ht="27" customHeight="1">
      <c r="A17" s="50" t="s">
        <v>316</v>
      </c>
      <c r="B17" s="339" t="s">
        <v>317</v>
      </c>
      <c r="C17" s="339" t="s">
        <v>317</v>
      </c>
      <c r="D17" s="339" t="s">
        <v>317</v>
      </c>
      <c r="E17" s="339" t="s">
        <v>317</v>
      </c>
      <c r="F17" s="339" t="s">
        <v>317</v>
      </c>
      <c r="G17" s="337">
        <v>8595</v>
      </c>
      <c r="H17" s="13"/>
    </row>
    <row r="18" spans="1:9" ht="19.5" customHeight="1">
      <c r="A18" s="317" t="s">
        <v>129</v>
      </c>
      <c r="B18" s="335">
        <v>2941</v>
      </c>
      <c r="C18" s="335">
        <v>2990</v>
      </c>
      <c r="D18" s="335">
        <v>3010</v>
      </c>
      <c r="E18" s="335">
        <v>2983</v>
      </c>
      <c r="F18" s="336">
        <v>2953</v>
      </c>
      <c r="G18" s="337">
        <v>2877</v>
      </c>
      <c r="H18" s="13"/>
    </row>
    <row r="19" spans="1:9" ht="19.5" customHeight="1">
      <c r="A19" s="317" t="s">
        <v>128</v>
      </c>
      <c r="B19" s="335">
        <v>3497</v>
      </c>
      <c r="C19" s="335">
        <v>3943</v>
      </c>
      <c r="D19" s="335">
        <v>3790</v>
      </c>
      <c r="E19" s="335">
        <v>2037</v>
      </c>
      <c r="F19" s="336">
        <v>1553</v>
      </c>
      <c r="G19" s="337">
        <v>1675</v>
      </c>
      <c r="H19" s="13"/>
    </row>
    <row r="20" spans="1:9" ht="19.5" customHeight="1">
      <c r="A20" s="317" t="s">
        <v>127</v>
      </c>
      <c r="B20" s="335">
        <v>2219</v>
      </c>
      <c r="C20" s="335">
        <v>3255</v>
      </c>
      <c r="D20" s="335">
        <v>3501</v>
      </c>
      <c r="E20" s="335">
        <v>2461</v>
      </c>
      <c r="F20" s="336">
        <v>2393</v>
      </c>
      <c r="G20" s="337">
        <v>2229</v>
      </c>
      <c r="H20" s="13"/>
      <c r="I20" s="13"/>
    </row>
    <row r="21" spans="1:9" ht="19.5" customHeight="1">
      <c r="A21" s="317" t="s">
        <v>126</v>
      </c>
      <c r="B21" s="335">
        <v>373</v>
      </c>
      <c r="C21" s="335">
        <v>1421</v>
      </c>
      <c r="D21" s="335">
        <v>1451</v>
      </c>
      <c r="E21" s="335">
        <v>488</v>
      </c>
      <c r="F21" s="336">
        <v>519</v>
      </c>
      <c r="G21" s="337">
        <v>544</v>
      </c>
      <c r="H21" s="13"/>
      <c r="I21" s="13"/>
    </row>
    <row r="22" spans="1:9" s="49" customFormat="1" ht="24" customHeight="1">
      <c r="A22" s="324" t="s">
        <v>125</v>
      </c>
      <c r="B22" s="340">
        <v>200</v>
      </c>
      <c r="C22" s="340">
        <v>171</v>
      </c>
      <c r="D22" s="340">
        <v>144</v>
      </c>
      <c r="E22" s="340">
        <v>23</v>
      </c>
      <c r="F22" s="341">
        <v>96</v>
      </c>
      <c r="G22" s="342">
        <v>1112</v>
      </c>
      <c r="H22" s="48"/>
      <c r="I22" s="48"/>
    </row>
    <row r="23" spans="1:9" ht="19.5" customHeight="1">
      <c r="A23" s="332" t="s">
        <v>100</v>
      </c>
      <c r="B23" s="333">
        <v>10159721</v>
      </c>
      <c r="C23" s="333">
        <v>8639016</v>
      </c>
      <c r="D23" s="333">
        <v>8802125</v>
      </c>
      <c r="E23" s="333">
        <v>9118059</v>
      </c>
      <c r="F23" s="333">
        <v>9887175</v>
      </c>
      <c r="G23" s="343">
        <f>SUM(G24:G40)</f>
        <v>9666559</v>
      </c>
      <c r="H23" s="13"/>
    </row>
    <row r="24" spans="1:9" ht="18" customHeight="1">
      <c r="A24" s="317" t="s">
        <v>140</v>
      </c>
      <c r="B24" s="335">
        <v>233</v>
      </c>
      <c r="C24" s="335">
        <v>200</v>
      </c>
      <c r="D24" s="335">
        <v>171</v>
      </c>
      <c r="E24" s="335">
        <v>225</v>
      </c>
      <c r="F24" s="336">
        <v>195</v>
      </c>
      <c r="G24" s="337">
        <v>134</v>
      </c>
      <c r="H24" s="13"/>
    </row>
    <row r="25" spans="1:9" ht="19.5" hidden="1" customHeight="1">
      <c r="A25" s="317" t="s">
        <v>139</v>
      </c>
      <c r="B25" s="335" t="s">
        <v>115</v>
      </c>
      <c r="C25" s="335" t="s">
        <v>174</v>
      </c>
      <c r="D25" s="335"/>
      <c r="E25" s="335"/>
      <c r="F25" s="336"/>
      <c r="G25" s="337"/>
      <c r="H25" s="13"/>
    </row>
    <row r="26" spans="1:9" ht="19.5" customHeight="1">
      <c r="A26" s="317" t="s">
        <v>138</v>
      </c>
      <c r="B26" s="335">
        <v>4441621</v>
      </c>
      <c r="C26" s="335">
        <v>4547328</v>
      </c>
      <c r="D26" s="335">
        <v>4554508</v>
      </c>
      <c r="E26" s="335">
        <v>4739292</v>
      </c>
      <c r="F26" s="336">
        <v>5554896</v>
      </c>
      <c r="G26" s="337">
        <v>5319134</v>
      </c>
      <c r="H26" s="13"/>
    </row>
    <row r="27" spans="1:9" ht="18" customHeight="1">
      <c r="A27" s="317" t="s">
        <v>137</v>
      </c>
      <c r="B27" s="335">
        <v>342010</v>
      </c>
      <c r="C27" s="335">
        <v>363161</v>
      </c>
      <c r="D27" s="335">
        <v>369671</v>
      </c>
      <c r="E27" s="335">
        <v>403543</v>
      </c>
      <c r="F27" s="336">
        <v>407914</v>
      </c>
      <c r="G27" s="337">
        <v>423378</v>
      </c>
      <c r="H27" s="13"/>
    </row>
    <row r="28" spans="1:9" ht="19.5" hidden="1" customHeight="1">
      <c r="A28" s="317" t="s">
        <v>136</v>
      </c>
      <c r="B28" s="335" t="s">
        <v>115</v>
      </c>
      <c r="C28" s="335" t="s">
        <v>174</v>
      </c>
      <c r="D28" s="335"/>
      <c r="E28" s="335"/>
      <c r="F28" s="336"/>
      <c r="G28" s="337"/>
      <c r="H28" s="13"/>
    </row>
    <row r="29" spans="1:9" ht="19.5" customHeight="1">
      <c r="A29" s="317" t="s">
        <v>135</v>
      </c>
      <c r="B29" s="335">
        <v>3263626</v>
      </c>
      <c r="C29" s="335">
        <v>3328316</v>
      </c>
      <c r="D29" s="335">
        <v>3477188</v>
      </c>
      <c r="E29" s="335">
        <v>3592663</v>
      </c>
      <c r="F29" s="336">
        <v>3527996</v>
      </c>
      <c r="G29" s="337">
        <v>3491308</v>
      </c>
      <c r="H29" s="13"/>
    </row>
    <row r="30" spans="1:9" ht="19.5" customHeight="1">
      <c r="A30" s="317" t="s">
        <v>134</v>
      </c>
      <c r="B30" s="335">
        <v>2781</v>
      </c>
      <c r="C30" s="335">
        <v>2471</v>
      </c>
      <c r="D30" s="335">
        <v>3557</v>
      </c>
      <c r="E30" s="335">
        <v>3257</v>
      </c>
      <c r="F30" s="336">
        <v>3613</v>
      </c>
      <c r="G30" s="337">
        <v>54690</v>
      </c>
      <c r="H30" s="13"/>
    </row>
    <row r="31" spans="1:9" ht="18" customHeight="1">
      <c r="A31" s="317" t="s">
        <v>133</v>
      </c>
      <c r="B31" s="335">
        <v>35549</v>
      </c>
      <c r="C31" s="335">
        <v>12050</v>
      </c>
      <c r="D31" s="335">
        <v>10761</v>
      </c>
      <c r="E31" s="335">
        <v>7884</v>
      </c>
      <c r="F31" s="336">
        <v>5966</v>
      </c>
      <c r="G31" s="337">
        <v>10426</v>
      </c>
      <c r="H31" s="13"/>
    </row>
    <row r="32" spans="1:9" ht="19.5" hidden="1" customHeight="1">
      <c r="A32" s="317" t="s">
        <v>132</v>
      </c>
      <c r="B32" s="335">
        <v>1685989</v>
      </c>
      <c r="C32" s="335" t="s">
        <v>174</v>
      </c>
      <c r="D32" s="335"/>
      <c r="E32" s="335"/>
      <c r="F32" s="336"/>
      <c r="G32" s="337"/>
      <c r="H32" s="13"/>
    </row>
    <row r="33" spans="1:10" ht="19.5" customHeight="1">
      <c r="A33" s="317" t="s">
        <v>131</v>
      </c>
      <c r="B33" s="335">
        <v>261402</v>
      </c>
      <c r="C33" s="335">
        <v>264984</v>
      </c>
      <c r="D33" s="335">
        <v>268066</v>
      </c>
      <c r="E33" s="335">
        <v>256371</v>
      </c>
      <c r="F33" s="336">
        <v>262246</v>
      </c>
      <c r="G33" s="337">
        <v>232697</v>
      </c>
      <c r="H33" s="13"/>
    </row>
    <row r="34" spans="1:10" ht="19.5" customHeight="1">
      <c r="A34" s="317" t="s">
        <v>130</v>
      </c>
      <c r="B34" s="335">
        <v>123785</v>
      </c>
      <c r="C34" s="335">
        <v>117402</v>
      </c>
      <c r="D34" s="335">
        <v>112497</v>
      </c>
      <c r="E34" s="335">
        <v>113143</v>
      </c>
      <c r="F34" s="336">
        <v>123480</v>
      </c>
      <c r="G34" s="337">
        <v>124643</v>
      </c>
      <c r="H34" s="13"/>
    </row>
    <row r="35" spans="1:10" ht="30.75" customHeight="1">
      <c r="A35" s="50" t="s">
        <v>318</v>
      </c>
      <c r="B35" s="339" t="s">
        <v>317</v>
      </c>
      <c r="C35" s="339" t="s">
        <v>317</v>
      </c>
      <c r="D35" s="339" t="s">
        <v>317</v>
      </c>
      <c r="E35" s="339" t="s">
        <v>317</v>
      </c>
      <c r="F35" s="339" t="s">
        <v>317</v>
      </c>
      <c r="G35" s="337">
        <v>8061</v>
      </c>
      <c r="H35" s="13"/>
    </row>
    <row r="36" spans="1:10" ht="19.5" customHeight="1">
      <c r="A36" s="317" t="s">
        <v>129</v>
      </c>
      <c r="B36" s="335">
        <v>124</v>
      </c>
      <c r="C36" s="335">
        <v>123</v>
      </c>
      <c r="D36" s="335">
        <v>124</v>
      </c>
      <c r="E36" s="335">
        <v>124</v>
      </c>
      <c r="F36" s="336">
        <v>125</v>
      </c>
      <c r="G36" s="337">
        <v>178</v>
      </c>
      <c r="H36" s="13"/>
    </row>
    <row r="37" spans="1:10" ht="19.5" customHeight="1">
      <c r="A37" s="317" t="s">
        <v>128</v>
      </c>
      <c r="B37" s="335">
        <v>2281</v>
      </c>
      <c r="C37" s="335">
        <v>2673</v>
      </c>
      <c r="D37" s="335">
        <v>2737</v>
      </c>
      <c r="E37" s="335">
        <v>1271</v>
      </c>
      <c r="F37" s="336">
        <v>422</v>
      </c>
      <c r="G37" s="337">
        <v>579</v>
      </c>
      <c r="H37" s="13"/>
    </row>
    <row r="38" spans="1:10" ht="19.5" customHeight="1">
      <c r="A38" s="317" t="s">
        <v>127</v>
      </c>
      <c r="B38" s="335">
        <v>259</v>
      </c>
      <c r="C38" s="335">
        <v>249</v>
      </c>
      <c r="D38" s="335">
        <v>1787</v>
      </c>
      <c r="E38" s="335">
        <v>228</v>
      </c>
      <c r="F38" s="336">
        <v>261</v>
      </c>
      <c r="G38" s="337">
        <v>263</v>
      </c>
      <c r="H38" s="13"/>
    </row>
    <row r="39" spans="1:10" ht="18" customHeight="1">
      <c r="A39" s="317" t="s">
        <v>126</v>
      </c>
      <c r="B39" s="335">
        <v>32</v>
      </c>
      <c r="C39" s="335">
        <v>32</v>
      </c>
      <c r="D39" s="335">
        <v>1031</v>
      </c>
      <c r="E39" s="335">
        <v>31</v>
      </c>
      <c r="F39" s="336">
        <v>37</v>
      </c>
      <c r="G39" s="337">
        <v>41</v>
      </c>
      <c r="H39" s="13"/>
      <c r="I39" s="13"/>
      <c r="J39" s="13"/>
    </row>
    <row r="40" spans="1:10" ht="18" customHeight="1">
      <c r="A40" s="324" t="s">
        <v>125</v>
      </c>
      <c r="B40" s="340">
        <v>29</v>
      </c>
      <c r="C40" s="340">
        <v>27</v>
      </c>
      <c r="D40" s="340">
        <v>27</v>
      </c>
      <c r="E40" s="340">
        <v>27</v>
      </c>
      <c r="F40" s="341">
        <v>24</v>
      </c>
      <c r="G40" s="342">
        <v>1027</v>
      </c>
      <c r="H40" s="13"/>
      <c r="I40" s="13"/>
      <c r="J40" s="13"/>
    </row>
    <row r="41" spans="1:10" ht="18" customHeight="1">
      <c r="A41" s="13"/>
      <c r="B41" s="13"/>
      <c r="C41" s="13"/>
      <c r="D41" s="13"/>
      <c r="E41" s="26"/>
      <c r="F41" s="13"/>
      <c r="G41" s="13"/>
      <c r="H41" s="13"/>
      <c r="I41" s="13"/>
      <c r="J41" s="13"/>
    </row>
    <row r="42" spans="1:10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0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>
      <c r="A58" s="13"/>
      <c r="B58" s="13"/>
      <c r="C58" s="13"/>
      <c r="D58" s="13"/>
      <c r="E58" s="13"/>
      <c r="F58" s="13"/>
      <c r="G58" s="13"/>
      <c r="H58" s="13"/>
      <c r="I58" s="13"/>
      <c r="J58" s="13"/>
    </row>
    <row r="59" spans="1:10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>
      <c r="A63" s="13"/>
      <c r="B63" s="13"/>
      <c r="C63" s="13"/>
      <c r="D63" s="13"/>
      <c r="E63" s="13"/>
      <c r="F63" s="13"/>
      <c r="G63" s="13"/>
      <c r="H63" s="13"/>
      <c r="I63" s="13"/>
      <c r="J63" s="13"/>
    </row>
    <row r="64" spans="1:10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>
      <c r="A65" s="13"/>
      <c r="B65" s="13"/>
      <c r="C65" s="13"/>
      <c r="D65" s="13"/>
      <c r="E65" s="13"/>
      <c r="F65" s="13"/>
      <c r="G65" s="13"/>
      <c r="H65" s="13"/>
      <c r="I65" s="13"/>
      <c r="J65" s="13"/>
    </row>
    <row r="66" spans="1:10">
      <c r="F66" s="13"/>
      <c r="G66" s="13"/>
    </row>
    <row r="67" spans="1:10">
      <c r="F67" s="13"/>
      <c r="G67" s="13"/>
    </row>
    <row r="68" spans="1:10">
      <c r="F68" s="13"/>
      <c r="G68" s="13"/>
    </row>
  </sheetData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3"/>
  <sheetViews>
    <sheetView topLeftCell="A10" zoomScaleNormal="100" zoomScaleSheetLayoutView="100" workbookViewId="0">
      <selection activeCell="M28" sqref="M28"/>
    </sheetView>
  </sheetViews>
  <sheetFormatPr defaultColWidth="11" defaultRowHeight="13.5"/>
  <cols>
    <col min="1" max="1" width="12.375" style="10" customWidth="1"/>
    <col min="2" max="8" width="7.625" style="10" customWidth="1"/>
    <col min="9" max="9" width="7.5" style="10" customWidth="1"/>
    <col min="10" max="13" width="7.625" style="10" customWidth="1"/>
    <col min="14" max="16384" width="11" style="10"/>
  </cols>
  <sheetData>
    <row r="1" spans="1:16" ht="18" customHeight="1">
      <c r="A1" s="53" t="s">
        <v>152</v>
      </c>
    </row>
    <row r="2" spans="1:16" ht="19.5" customHeight="1">
      <c r="A2" s="61" t="s">
        <v>295</v>
      </c>
      <c r="B2" s="61"/>
      <c r="C2" s="61"/>
      <c r="D2" s="19"/>
      <c r="E2" s="19"/>
    </row>
    <row r="3" spans="1:16" ht="12" customHeight="1" thickBot="1">
      <c r="E3" s="12"/>
      <c r="F3" s="12"/>
      <c r="G3" s="12"/>
      <c r="I3" s="71"/>
      <c r="J3" s="422" t="s">
        <v>296</v>
      </c>
      <c r="K3" s="422"/>
      <c r="L3" s="13"/>
      <c r="M3" s="13"/>
    </row>
    <row r="4" spans="1:16" ht="15" customHeight="1" thickTop="1">
      <c r="A4" s="399" t="s">
        <v>175</v>
      </c>
      <c r="B4" s="401" t="s">
        <v>319</v>
      </c>
      <c r="C4" s="402"/>
      <c r="D4" s="402"/>
      <c r="E4" s="402"/>
      <c r="F4" s="402"/>
      <c r="G4" s="402"/>
      <c r="H4" s="402"/>
      <c r="I4" s="402"/>
      <c r="J4" s="402"/>
      <c r="K4" s="402"/>
      <c r="L4" s="28"/>
      <c r="M4" s="28"/>
      <c r="N4" s="13"/>
      <c r="O4" s="13"/>
      <c r="P4" s="13"/>
    </row>
    <row r="5" spans="1:16" ht="15" customHeight="1">
      <c r="A5" s="425"/>
      <c r="B5" s="426" t="s">
        <v>291</v>
      </c>
      <c r="C5" s="427"/>
      <c r="D5" s="427"/>
      <c r="E5" s="428"/>
      <c r="F5" s="426" t="s">
        <v>292</v>
      </c>
      <c r="G5" s="427"/>
      <c r="H5" s="427"/>
      <c r="I5" s="428"/>
      <c r="J5" s="429" t="s">
        <v>148</v>
      </c>
      <c r="K5" s="430"/>
      <c r="N5" s="13"/>
      <c r="O5" s="13"/>
      <c r="P5" s="13"/>
    </row>
    <row r="6" spans="1:16" ht="24" customHeight="1">
      <c r="A6" s="400"/>
      <c r="B6" s="426" t="s">
        <v>320</v>
      </c>
      <c r="C6" s="428"/>
      <c r="D6" s="426" t="s">
        <v>293</v>
      </c>
      <c r="E6" s="428"/>
      <c r="F6" s="426" t="s">
        <v>320</v>
      </c>
      <c r="G6" s="428"/>
      <c r="H6" s="426" t="s">
        <v>293</v>
      </c>
      <c r="I6" s="428"/>
      <c r="J6" s="431"/>
      <c r="K6" s="432"/>
      <c r="N6" s="13"/>
      <c r="O6" s="13"/>
      <c r="P6" s="13"/>
    </row>
    <row r="7" spans="1:16" ht="18" customHeight="1">
      <c r="A7" s="78" t="s">
        <v>311</v>
      </c>
      <c r="B7" s="433">
        <v>11928.03</v>
      </c>
      <c r="C7" s="434"/>
      <c r="D7" s="433">
        <v>6053.44</v>
      </c>
      <c r="E7" s="434"/>
      <c r="F7" s="433">
        <v>1443479.6</v>
      </c>
      <c r="G7" s="434"/>
      <c r="H7" s="433">
        <v>184741.06</v>
      </c>
      <c r="I7" s="434"/>
      <c r="J7" s="433">
        <v>201762</v>
      </c>
      <c r="K7" s="435"/>
      <c r="N7" s="13"/>
      <c r="O7" s="13"/>
      <c r="P7" s="13"/>
    </row>
    <row r="8" spans="1:16" ht="18" customHeight="1">
      <c r="A8" s="78" t="s">
        <v>79</v>
      </c>
      <c r="B8" s="433">
        <v>11928.03</v>
      </c>
      <c r="C8" s="434"/>
      <c r="D8" s="433">
        <v>6053.44</v>
      </c>
      <c r="E8" s="434"/>
      <c r="F8" s="433">
        <v>1479026.5</v>
      </c>
      <c r="G8" s="434"/>
      <c r="H8" s="433">
        <v>185918.48</v>
      </c>
      <c r="I8" s="434"/>
      <c r="J8" s="433">
        <v>201762</v>
      </c>
      <c r="K8" s="435"/>
      <c r="N8" s="13"/>
      <c r="O8" s="13"/>
      <c r="P8" s="13"/>
    </row>
    <row r="9" spans="1:16" ht="18" customHeight="1">
      <c r="A9" s="78" t="s">
        <v>78</v>
      </c>
      <c r="B9" s="433">
        <v>11928.03</v>
      </c>
      <c r="C9" s="434"/>
      <c r="D9" s="433">
        <v>6061.95</v>
      </c>
      <c r="E9" s="434"/>
      <c r="F9" s="433">
        <v>1507366.36</v>
      </c>
      <c r="G9" s="434"/>
      <c r="H9" s="433">
        <v>185656.78</v>
      </c>
      <c r="I9" s="434"/>
      <c r="J9" s="433">
        <v>201762</v>
      </c>
      <c r="K9" s="435"/>
      <c r="N9" s="13"/>
      <c r="O9" s="13"/>
      <c r="P9" s="13"/>
    </row>
    <row r="10" spans="1:16" ht="18" customHeight="1">
      <c r="A10" s="78" t="s">
        <v>77</v>
      </c>
      <c r="B10" s="433">
        <v>11928.03</v>
      </c>
      <c r="C10" s="434"/>
      <c r="D10" s="433">
        <v>6061.95</v>
      </c>
      <c r="E10" s="434"/>
      <c r="F10" s="433">
        <v>1511894.32</v>
      </c>
      <c r="G10" s="434"/>
      <c r="H10" s="435">
        <v>184791.03</v>
      </c>
      <c r="I10" s="434"/>
      <c r="J10" s="433">
        <v>219177</v>
      </c>
      <c r="K10" s="435"/>
      <c r="N10" s="13"/>
      <c r="O10" s="13"/>
      <c r="P10" s="13"/>
    </row>
    <row r="11" spans="1:16" ht="18" customHeight="1">
      <c r="A11" s="78" t="s">
        <v>76</v>
      </c>
      <c r="B11" s="433">
        <v>11928.03</v>
      </c>
      <c r="C11" s="434"/>
      <c r="D11" s="433">
        <v>6061.95</v>
      </c>
      <c r="E11" s="434"/>
      <c r="F11" s="433">
        <v>1530263.64</v>
      </c>
      <c r="G11" s="434"/>
      <c r="H11" s="435">
        <v>185038.63</v>
      </c>
      <c r="I11" s="434"/>
      <c r="J11" s="433">
        <v>219177</v>
      </c>
      <c r="K11" s="435"/>
      <c r="N11" s="13"/>
      <c r="O11" s="13"/>
      <c r="P11" s="13"/>
    </row>
    <row r="12" spans="1:16" ht="18" customHeight="1">
      <c r="A12" s="344" t="s">
        <v>75</v>
      </c>
      <c r="B12" s="436">
        <f>8826.19+3101.84</f>
        <v>11928.03</v>
      </c>
      <c r="C12" s="437"/>
      <c r="D12" s="436">
        <f>4634.14+1427.81</f>
        <v>6061.9500000000007</v>
      </c>
      <c r="E12" s="437"/>
      <c r="F12" s="436">
        <f>196369.91+117057.28+642368.86+569450.17</f>
        <v>1525246.2200000002</v>
      </c>
      <c r="G12" s="437"/>
      <c r="H12" s="436">
        <f>63471.45+38250.16+6217.81+75964.24</f>
        <v>183903.66</v>
      </c>
      <c r="I12" s="437"/>
      <c r="J12" s="438">
        <v>219177</v>
      </c>
      <c r="K12" s="439"/>
      <c r="N12" s="13"/>
      <c r="O12" s="13"/>
      <c r="P12" s="13"/>
    </row>
    <row r="13" spans="1:16" ht="18" customHeight="1">
      <c r="A13" s="344" t="s">
        <v>81</v>
      </c>
      <c r="B13" s="436">
        <v>15262.45</v>
      </c>
      <c r="C13" s="437"/>
      <c r="D13" s="436">
        <v>6061.95</v>
      </c>
      <c r="E13" s="437"/>
      <c r="F13" s="436">
        <v>1529200.23</v>
      </c>
      <c r="G13" s="437"/>
      <c r="H13" s="436">
        <v>183599.55</v>
      </c>
      <c r="I13" s="437"/>
      <c r="J13" s="433">
        <v>219177</v>
      </c>
      <c r="K13" s="435"/>
      <c r="N13" s="13"/>
      <c r="O13" s="13"/>
      <c r="P13" s="13"/>
    </row>
    <row r="14" spans="1:16" ht="18" customHeight="1">
      <c r="A14" s="344" t="s">
        <v>73</v>
      </c>
      <c r="B14" s="436">
        <v>20977.78</v>
      </c>
      <c r="C14" s="437"/>
      <c r="D14" s="436">
        <v>6061.95</v>
      </c>
      <c r="E14" s="437"/>
      <c r="F14" s="436">
        <v>1477157.22</v>
      </c>
      <c r="G14" s="437"/>
      <c r="H14" s="436">
        <v>173750.32</v>
      </c>
      <c r="I14" s="437"/>
      <c r="J14" s="433">
        <v>219033.38</v>
      </c>
      <c r="K14" s="435"/>
      <c r="N14" s="13"/>
      <c r="O14" s="13"/>
      <c r="P14" s="13"/>
    </row>
    <row r="15" spans="1:16" ht="18" customHeight="1">
      <c r="A15" s="344" t="s">
        <v>143</v>
      </c>
      <c r="B15" s="440">
        <v>21480.79</v>
      </c>
      <c r="C15" s="440"/>
      <c r="D15" s="440">
        <v>6061.95</v>
      </c>
      <c r="E15" s="440"/>
      <c r="F15" s="440">
        <v>1474691.88</v>
      </c>
      <c r="G15" s="440"/>
      <c r="H15" s="440">
        <v>173875.49</v>
      </c>
      <c r="I15" s="440"/>
      <c r="J15" s="441">
        <v>219033.38</v>
      </c>
      <c r="K15" s="433"/>
      <c r="N15" s="13"/>
      <c r="O15" s="13"/>
      <c r="P15" s="13"/>
    </row>
    <row r="16" spans="1:16" ht="18" customHeight="1">
      <c r="A16" s="344" t="s">
        <v>176</v>
      </c>
      <c r="B16" s="436">
        <v>21480.79</v>
      </c>
      <c r="C16" s="437"/>
      <c r="D16" s="436">
        <v>6061.95</v>
      </c>
      <c r="E16" s="437"/>
      <c r="F16" s="436">
        <v>1480183.37</v>
      </c>
      <c r="G16" s="437"/>
      <c r="H16" s="436">
        <v>173626.55</v>
      </c>
      <c r="I16" s="437"/>
      <c r="J16" s="433">
        <v>218435.38</v>
      </c>
      <c r="K16" s="435"/>
      <c r="N16" s="13"/>
      <c r="O16" s="13"/>
      <c r="P16" s="13"/>
    </row>
    <row r="17" spans="1:17" ht="18" customHeight="1">
      <c r="A17" s="344" t="s">
        <v>210</v>
      </c>
      <c r="B17" s="440">
        <v>20989.53</v>
      </c>
      <c r="C17" s="440"/>
      <c r="D17" s="440">
        <v>21373.24</v>
      </c>
      <c r="E17" s="440"/>
      <c r="F17" s="440">
        <v>1509490.64</v>
      </c>
      <c r="G17" s="440"/>
      <c r="H17" s="440">
        <v>181655.91</v>
      </c>
      <c r="I17" s="440"/>
      <c r="J17" s="441">
        <v>218435.38</v>
      </c>
      <c r="K17" s="433"/>
      <c r="N17" s="13"/>
      <c r="O17" s="13"/>
      <c r="P17" s="13"/>
    </row>
    <row r="18" spans="1:17" ht="18" customHeight="1" thickBot="1">
      <c r="A18" s="344" t="s">
        <v>302</v>
      </c>
      <c r="B18" s="442">
        <v>20989.53</v>
      </c>
      <c r="C18" s="442"/>
      <c r="D18" s="442">
        <v>17506.72</v>
      </c>
      <c r="E18" s="442"/>
      <c r="F18" s="440">
        <v>1513251.02</v>
      </c>
      <c r="G18" s="440"/>
      <c r="H18" s="440">
        <v>182067.44</v>
      </c>
      <c r="I18" s="440"/>
      <c r="J18" s="441">
        <v>218435.38</v>
      </c>
      <c r="K18" s="433"/>
      <c r="N18" s="13"/>
      <c r="O18" s="13"/>
      <c r="P18" s="13"/>
    </row>
    <row r="19" spans="1:17" ht="15" customHeight="1" thickTop="1">
      <c r="A19" s="399" t="s">
        <v>175</v>
      </c>
      <c r="B19" s="401" t="s">
        <v>207</v>
      </c>
      <c r="C19" s="402"/>
      <c r="D19" s="402"/>
      <c r="E19" s="402"/>
      <c r="F19" s="345"/>
      <c r="G19" s="345"/>
      <c r="H19" s="345"/>
      <c r="I19" s="345"/>
      <c r="J19" s="345"/>
      <c r="K19" s="345"/>
      <c r="L19" s="72"/>
      <c r="M19" s="26"/>
      <c r="N19" s="26"/>
      <c r="O19" s="13"/>
      <c r="P19" s="13"/>
      <c r="Q19" s="13"/>
    </row>
    <row r="20" spans="1:17" ht="24" customHeight="1">
      <c r="A20" s="400"/>
      <c r="B20" s="426" t="s">
        <v>320</v>
      </c>
      <c r="C20" s="428"/>
      <c r="D20" s="426" t="s">
        <v>293</v>
      </c>
      <c r="E20" s="427"/>
      <c r="F20" s="346"/>
      <c r="G20" s="346"/>
      <c r="H20" s="346"/>
      <c r="I20" s="346"/>
      <c r="J20" s="346"/>
      <c r="K20" s="346"/>
      <c r="L20" s="72"/>
      <c r="M20" s="26"/>
      <c r="N20" s="26"/>
      <c r="O20" s="13"/>
      <c r="P20" s="13"/>
      <c r="Q20" s="13"/>
    </row>
    <row r="21" spans="1:17" ht="18" customHeight="1">
      <c r="A21" s="78" t="s">
        <v>311</v>
      </c>
      <c r="B21" s="433">
        <v>271737.15000000002</v>
      </c>
      <c r="C21" s="434"/>
      <c r="D21" s="433">
        <v>24974.73</v>
      </c>
      <c r="E21" s="435"/>
      <c r="F21" s="346"/>
      <c r="G21" s="346"/>
      <c r="H21" s="346"/>
      <c r="I21" s="346"/>
      <c r="J21" s="346"/>
      <c r="K21" s="346"/>
      <c r="L21" s="72"/>
      <c r="M21" s="26"/>
      <c r="N21" s="26"/>
      <c r="O21" s="13"/>
      <c r="P21" s="13"/>
      <c r="Q21" s="13"/>
    </row>
    <row r="22" spans="1:17" ht="18" customHeight="1">
      <c r="A22" s="78" t="s">
        <v>79</v>
      </c>
      <c r="B22" s="433">
        <v>266547.09000000003</v>
      </c>
      <c r="C22" s="434"/>
      <c r="D22" s="433">
        <v>27216.42</v>
      </c>
      <c r="E22" s="435"/>
      <c r="F22" s="346"/>
      <c r="G22" s="346"/>
      <c r="H22" s="346"/>
      <c r="I22" s="346"/>
      <c r="J22" s="346"/>
      <c r="K22" s="346"/>
      <c r="L22" s="72"/>
      <c r="M22" s="26"/>
      <c r="N22" s="26"/>
      <c r="O22" s="13"/>
      <c r="P22" s="13"/>
      <c r="Q22" s="13"/>
    </row>
    <row r="23" spans="1:17" ht="18" customHeight="1">
      <c r="A23" s="78" t="s">
        <v>78</v>
      </c>
      <c r="B23" s="433">
        <v>302196.68</v>
      </c>
      <c r="C23" s="434"/>
      <c r="D23" s="433">
        <v>27063.84</v>
      </c>
      <c r="E23" s="435"/>
      <c r="F23" s="346"/>
      <c r="G23" s="346"/>
      <c r="H23" s="346"/>
      <c r="I23" s="346"/>
      <c r="J23" s="346"/>
      <c r="K23" s="346"/>
      <c r="L23" s="72"/>
      <c r="M23" s="26"/>
      <c r="N23" s="26"/>
      <c r="O23" s="13"/>
      <c r="P23" s="13"/>
      <c r="Q23" s="13"/>
    </row>
    <row r="24" spans="1:17" ht="18" customHeight="1">
      <c r="A24" s="78" t="s">
        <v>77</v>
      </c>
      <c r="B24" s="433">
        <v>258420.23</v>
      </c>
      <c r="C24" s="434"/>
      <c r="D24" s="433">
        <v>25053.9</v>
      </c>
      <c r="E24" s="435"/>
      <c r="F24" s="346"/>
      <c r="G24" s="346"/>
      <c r="H24" s="346"/>
      <c r="I24" s="346"/>
      <c r="J24" s="346"/>
      <c r="K24" s="346"/>
      <c r="L24" s="72"/>
      <c r="M24" s="26"/>
      <c r="N24" s="26"/>
      <c r="O24" s="13"/>
      <c r="P24" s="13"/>
      <c r="Q24" s="13"/>
    </row>
    <row r="25" spans="1:17" ht="18" customHeight="1">
      <c r="A25" s="78" t="s">
        <v>76</v>
      </c>
      <c r="B25" s="433">
        <v>268870.5</v>
      </c>
      <c r="C25" s="434"/>
      <c r="D25" s="433">
        <v>25055.29</v>
      </c>
      <c r="E25" s="435"/>
      <c r="F25" s="346"/>
      <c r="G25" s="346"/>
      <c r="H25" s="346"/>
      <c r="I25" s="346"/>
      <c r="J25" s="346"/>
      <c r="K25" s="346"/>
      <c r="L25" s="72"/>
      <c r="M25" s="26"/>
      <c r="N25" s="26"/>
      <c r="O25" s="13"/>
      <c r="P25" s="13"/>
      <c r="Q25" s="13"/>
    </row>
    <row r="26" spans="1:17" ht="18" customHeight="1">
      <c r="A26" s="78" t="s">
        <v>75</v>
      </c>
      <c r="B26" s="436">
        <v>275381.78999999998</v>
      </c>
      <c r="C26" s="437"/>
      <c r="D26" s="433">
        <v>25055.29</v>
      </c>
      <c r="E26" s="435"/>
      <c r="F26" s="346"/>
      <c r="G26" s="346"/>
      <c r="H26" s="346"/>
      <c r="I26" s="346"/>
      <c r="J26" s="346"/>
      <c r="K26" s="346"/>
      <c r="L26" s="72"/>
      <c r="M26" s="26"/>
      <c r="N26" s="26"/>
      <c r="O26" s="13"/>
      <c r="P26" s="13"/>
      <c r="Q26" s="13"/>
    </row>
    <row r="27" spans="1:17" ht="18" customHeight="1">
      <c r="A27" s="103" t="s">
        <v>74</v>
      </c>
      <c r="B27" s="436">
        <v>273270.17</v>
      </c>
      <c r="C27" s="437"/>
      <c r="D27" s="433">
        <v>4143.72</v>
      </c>
      <c r="E27" s="435"/>
      <c r="F27" s="346"/>
      <c r="G27" s="346"/>
      <c r="H27" s="346"/>
      <c r="I27" s="346"/>
      <c r="J27" s="346"/>
      <c r="K27" s="346"/>
      <c r="L27" s="72"/>
      <c r="M27" s="26"/>
      <c r="N27" s="26"/>
      <c r="O27" s="13"/>
      <c r="P27" s="13"/>
      <c r="Q27" s="13"/>
    </row>
    <row r="28" spans="1:17" ht="18" customHeight="1">
      <c r="A28" s="103" t="s">
        <v>73</v>
      </c>
      <c r="B28" s="436">
        <v>275869.65999999997</v>
      </c>
      <c r="C28" s="437"/>
      <c r="D28" s="433">
        <v>3844.2</v>
      </c>
      <c r="E28" s="435"/>
      <c r="F28" s="346"/>
      <c r="G28" s="346"/>
      <c r="H28" s="346"/>
      <c r="I28" s="346"/>
      <c r="J28" s="346"/>
      <c r="K28" s="346"/>
      <c r="L28" s="72"/>
      <c r="M28" s="26"/>
      <c r="N28" s="26"/>
      <c r="O28" s="13"/>
      <c r="P28" s="13"/>
      <c r="Q28" s="13"/>
    </row>
    <row r="29" spans="1:17" ht="18" customHeight="1">
      <c r="A29" s="78" t="s">
        <v>143</v>
      </c>
      <c r="B29" s="436">
        <v>267821.74</v>
      </c>
      <c r="C29" s="437"/>
      <c r="D29" s="433">
        <v>3844.2</v>
      </c>
      <c r="E29" s="435"/>
      <c r="F29" s="346"/>
      <c r="G29" s="346"/>
      <c r="H29" s="346"/>
      <c r="I29" s="346"/>
      <c r="J29" s="346"/>
      <c r="K29" s="346"/>
      <c r="L29" s="72"/>
      <c r="M29" s="26"/>
      <c r="N29" s="26"/>
      <c r="O29" s="13"/>
      <c r="P29" s="13"/>
      <c r="Q29" s="13"/>
    </row>
    <row r="30" spans="1:17" ht="18" customHeight="1">
      <c r="A30" s="78" t="s">
        <v>176</v>
      </c>
      <c r="B30" s="436">
        <v>268300.24</v>
      </c>
      <c r="C30" s="437"/>
      <c r="D30" s="433">
        <v>3844.2</v>
      </c>
      <c r="E30" s="435"/>
      <c r="F30" s="346"/>
      <c r="G30" s="346"/>
      <c r="H30" s="346"/>
      <c r="I30" s="346"/>
      <c r="J30" s="346"/>
      <c r="K30" s="346"/>
      <c r="L30" s="72"/>
      <c r="M30" s="26"/>
      <c r="N30" s="26"/>
      <c r="O30" s="13"/>
      <c r="P30" s="13"/>
      <c r="Q30" s="13"/>
    </row>
    <row r="31" spans="1:17" ht="18" customHeight="1">
      <c r="A31" s="78" t="s">
        <v>210</v>
      </c>
      <c r="B31" s="436">
        <v>268467.3</v>
      </c>
      <c r="C31" s="437"/>
      <c r="D31" s="433">
        <v>3801.96</v>
      </c>
      <c r="E31" s="435"/>
      <c r="F31" s="346"/>
      <c r="G31" s="346"/>
      <c r="H31" s="346"/>
      <c r="I31" s="346"/>
      <c r="J31" s="346"/>
      <c r="K31" s="346"/>
      <c r="L31" s="72"/>
      <c r="M31" s="26"/>
      <c r="N31" s="26"/>
      <c r="O31" s="13"/>
      <c r="P31" s="13"/>
      <c r="Q31" s="13"/>
    </row>
    <row r="32" spans="1:17" ht="18" customHeight="1">
      <c r="A32" s="347" t="s">
        <v>302</v>
      </c>
      <c r="B32" s="443">
        <v>267584.52</v>
      </c>
      <c r="C32" s="444"/>
      <c r="D32" s="445">
        <v>3911.08</v>
      </c>
      <c r="E32" s="446"/>
      <c r="F32" s="346"/>
      <c r="G32" s="346"/>
      <c r="H32" s="346"/>
      <c r="I32" s="346"/>
      <c r="J32" s="346"/>
      <c r="K32" s="346"/>
      <c r="L32" s="72"/>
      <c r="M32" s="26"/>
      <c r="N32" s="26"/>
      <c r="O32" s="13"/>
      <c r="P32" s="13"/>
      <c r="Q32" s="13"/>
    </row>
    <row r="33" spans="1:11" ht="15" customHeight="1">
      <c r="A33" s="447" t="s">
        <v>294</v>
      </c>
      <c r="B33" s="447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99">
    <mergeCell ref="B31:C31"/>
    <mergeCell ref="D31:E31"/>
    <mergeCell ref="B32:C32"/>
    <mergeCell ref="D32:E32"/>
    <mergeCell ref="A33:B33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A19:A20"/>
    <mergeCell ref="B19:E19"/>
    <mergeCell ref="B20:C20"/>
    <mergeCell ref="D20:E20"/>
    <mergeCell ref="B21:C21"/>
    <mergeCell ref="D21:E21"/>
    <mergeCell ref="B18:C18"/>
    <mergeCell ref="D18:E18"/>
    <mergeCell ref="F18:G18"/>
    <mergeCell ref="H18:I18"/>
    <mergeCell ref="J18:K18"/>
    <mergeCell ref="B17:C17"/>
    <mergeCell ref="D17:E17"/>
    <mergeCell ref="F17:G17"/>
    <mergeCell ref="H17:I17"/>
    <mergeCell ref="J17:K17"/>
    <mergeCell ref="B16:C16"/>
    <mergeCell ref="D16:E16"/>
    <mergeCell ref="F16:G16"/>
    <mergeCell ref="H16:I16"/>
    <mergeCell ref="J16:K16"/>
    <mergeCell ref="B15:C15"/>
    <mergeCell ref="D15:E15"/>
    <mergeCell ref="F15:G15"/>
    <mergeCell ref="H15:I15"/>
    <mergeCell ref="J15:K15"/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J3:K3"/>
    <mergeCell ref="A4:A6"/>
    <mergeCell ref="B4:K4"/>
    <mergeCell ref="B5:E5"/>
    <mergeCell ref="F5:I5"/>
    <mergeCell ref="J5:K6"/>
    <mergeCell ref="B6:C6"/>
    <mergeCell ref="D6:E6"/>
    <mergeCell ref="F6:G6"/>
    <mergeCell ref="H6:I6"/>
  </mergeCells>
  <phoneticPr fontId="3"/>
  <hyperlinks>
    <hyperlink ref="A1" location="表名!A1" display="戻る"/>
  </hyperlinks>
  <pageMargins left="1.1417322834645669" right="0.55118110236220474" top="0.98425196850393704" bottom="0.59055118110236227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表名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U0005</cp:lastModifiedBy>
  <dcterms:created xsi:type="dcterms:W3CDTF">2014-03-24T10:06:52Z</dcterms:created>
  <dcterms:modified xsi:type="dcterms:W3CDTF">2018-04-13T06:35:04Z</dcterms:modified>
</cp:coreProperties>
</file>