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0年版\HP統計小諸2020 - コピー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52511"/>
</workbook>
</file>

<file path=xl/calcChain.xml><?xml version="1.0" encoding="utf-8"?>
<calcChain xmlns="http://schemas.openxmlformats.org/spreadsheetml/2006/main">
  <c r="H11" i="7" l="1"/>
  <c r="F11" i="7"/>
  <c r="D11" i="7"/>
  <c r="B11" i="7"/>
  <c r="G23" i="6"/>
  <c r="F23" i="6"/>
  <c r="D23" i="6"/>
  <c r="G5" i="6"/>
  <c r="F5" i="6"/>
  <c r="D5" i="6"/>
  <c r="G58" i="4"/>
  <c r="D58" i="4"/>
  <c r="D57" i="4"/>
  <c r="G56" i="4"/>
  <c r="D56" i="4"/>
  <c r="G55" i="4"/>
  <c r="D55" i="4"/>
  <c r="G54" i="4"/>
  <c r="D54" i="4"/>
  <c r="G39" i="4"/>
  <c r="D39" i="4"/>
  <c r="D38" i="4"/>
  <c r="G37" i="4"/>
  <c r="D37" i="4"/>
  <c r="G36" i="4"/>
  <c r="D36" i="4"/>
  <c r="G35" i="4"/>
  <c r="D35" i="4"/>
  <c r="G20" i="4"/>
  <c r="D20" i="4"/>
  <c r="D19" i="4"/>
  <c r="G18" i="4"/>
  <c r="C18" i="4"/>
  <c r="B18" i="4"/>
  <c r="G16" i="4"/>
  <c r="L17" i="1"/>
  <c r="D18" i="4" l="1"/>
</calcChain>
</file>

<file path=xl/comments1.xml><?xml version="1.0" encoding="utf-8"?>
<comments xmlns="http://schemas.openxmlformats.org/spreadsheetml/2006/main">
  <authors>
    <author>U0183</author>
  </authors>
  <commentLis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H30～公営企業会計へ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Ｈ30～公営企業会計へ</t>
        </r>
      </text>
    </comment>
  </commentList>
</comments>
</file>

<file path=xl/sharedStrings.xml><?xml version="1.0" encoding="utf-8"?>
<sst xmlns="http://schemas.openxmlformats.org/spreadsheetml/2006/main" count="813" uniqueCount="350">
  <si>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</si>
  <si>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</si>
  <si>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</si>
  <si>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</si>
  <si>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</si>
  <si>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</si>
  <si>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</si>
  <si>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</si>
  <si>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</si>
  <si>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</si>
  <si>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</si>
  <si>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</si>
  <si>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</si>
  <si>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</si>
  <si>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</si>
  <si>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</si>
  <si>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</si>
  <si>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</si>
  <si>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</si>
  <si>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</si>
  <si>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</si>
  <si>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</si>
  <si>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</si>
  <si>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</si>
  <si>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</si>
  <si>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</si>
  <si>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</si>
  <si>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小諸市長</t>
    <rPh sb="0" eb="4">
      <t>コモロシチョウ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</si>
  <si>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</si>
  <si>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</si>
  <si>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</si>
  <si>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</si>
  <si>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</si>
  <si>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</si>
  <si>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</si>
  <si>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</si>
  <si>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</si>
  <si>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</si>
  <si>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</si>
  <si>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</si>
  <si>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</si>
  <si>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</si>
  <si>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</si>
  <si>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</si>
  <si>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</si>
  <si>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</si>
  <si>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</si>
  <si>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</si>
  <si>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</si>
  <si>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</si>
  <si>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</si>
  <si>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</si>
  <si>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</si>
  <si>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</si>
  <si>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</si>
  <si>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</si>
  <si>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</si>
  <si>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</si>
  <si>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</si>
  <si>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</si>
  <si>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新党日本</t>
    <rPh sb="0" eb="2">
      <t>シントウ</t>
    </rPh>
    <rPh sb="2" eb="4">
      <t>ニッポン</t>
    </rPh>
    <phoneticPr fontId="3"/>
  </si>
  <si>
    <t>国民新党</t>
    <rPh sb="0" eb="2">
      <t>コクミン</t>
    </rPh>
    <rPh sb="2" eb="4">
      <t>シントウ</t>
    </rPh>
    <phoneticPr fontId="3"/>
  </si>
  <si>
    <t>９条ﾈｯﾄ</t>
    <rPh sb="1" eb="2">
      <t>ジョウ</t>
    </rPh>
    <phoneticPr fontId="3"/>
  </si>
  <si>
    <t>維新政党</t>
    <rPh sb="0" eb="2">
      <t>イシン</t>
    </rPh>
    <rPh sb="2" eb="4">
      <t>セイトウ</t>
    </rPh>
    <phoneticPr fontId="3"/>
  </si>
  <si>
    <t>公明党</t>
    <rPh sb="0" eb="3">
      <t>コウメイトウ</t>
    </rPh>
    <phoneticPr fontId="6"/>
  </si>
  <si>
    <t>国民新党</t>
    <rPh sb="0" eb="2">
      <t>コクミン</t>
    </rPh>
    <rPh sb="2" eb="4">
      <t>シントウ</t>
    </rPh>
    <phoneticPr fontId="6"/>
  </si>
  <si>
    <t>社民党</t>
    <rPh sb="0" eb="2">
      <t>シャミン</t>
    </rPh>
    <rPh sb="2" eb="3">
      <t>トウ</t>
    </rPh>
    <phoneticPr fontId="6"/>
  </si>
  <si>
    <t>小諸市長</t>
  </si>
  <si>
    <t>二院ｸﾗﾌﾞ</t>
    <rPh sb="0" eb="1">
      <t>ニ</t>
    </rPh>
    <rPh sb="1" eb="2">
      <t>イン</t>
    </rPh>
    <phoneticPr fontId="6"/>
  </si>
  <si>
    <t>自由党</t>
    <rPh sb="0" eb="3">
      <t>ジユウトウ</t>
    </rPh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</si>
  <si>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</si>
  <si>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</si>
  <si>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</si>
  <si>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</si>
  <si>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</si>
  <si>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</si>
  <si>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</si>
  <si>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</si>
  <si>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</si>
  <si>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</si>
  <si>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 xml:space="preserve">23年度 </t>
    <rPh sb="2" eb="4">
      <t>ネンド</t>
    </rPh>
    <phoneticPr fontId="3"/>
  </si>
  <si>
    <t>(単位：千円)</t>
    <rPh sb="1" eb="3">
      <t>タンイ</t>
    </rPh>
    <rPh sb="4" eb="6">
      <t>センエン</t>
    </rPh>
    <phoneticPr fontId="3"/>
  </si>
  <si>
    <t>資料：財 政 課</t>
  </si>
  <si>
    <t>歳出総額</t>
    <rPh sb="0" eb="2">
      <t>サイシュツ</t>
    </rPh>
    <rPh sb="2" eb="4">
      <t>ソウガク</t>
    </rPh>
    <phoneticPr fontId="6"/>
  </si>
  <si>
    <t>-</t>
  </si>
  <si>
    <t>歳入総額</t>
    <rPh sb="0" eb="2">
      <t>サイニュウ</t>
    </rPh>
    <rPh sb="2" eb="4">
      <t>ソウガク</t>
    </rPh>
    <phoneticPr fontId="6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</si>
  <si>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</si>
  <si>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</si>
  <si>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</si>
  <si>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御牧ヶ原財産区</t>
    <rPh sb="0" eb="4">
      <t>ミマキガハラ</t>
    </rPh>
    <rPh sb="4" eb="6">
      <t>ザイサン</t>
    </rPh>
    <rPh sb="6" eb="7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</si>
  <si>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</si>
  <si>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</si>
  <si>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</si>
  <si>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公共下水道事業</t>
    <rPh sb="0" eb="2">
      <t>コウキョウ</t>
    </rPh>
    <rPh sb="2" eb="5">
      <t>ゲスイドウ</t>
    </rPh>
    <rPh sb="5" eb="7">
      <t>ジギョウ</t>
    </rPh>
    <phoneticPr fontId="6"/>
  </si>
  <si>
    <t>住宅新築資金等貸付事業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</si>
  <si>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</si>
  <si>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介護保険事業</t>
    <rPh sb="0" eb="2">
      <t>カイゴ</t>
    </rPh>
    <rPh sb="2" eb="4">
      <t>ホケン</t>
    </rPh>
    <rPh sb="4" eb="6">
      <t>ジギョウ</t>
    </rPh>
    <phoneticPr fontId="6"/>
  </si>
  <si>
    <t>老人保健</t>
    <rPh sb="0" eb="2">
      <t>ロウジン</t>
    </rPh>
    <rPh sb="2" eb="4">
      <t>ホケン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</si>
  <si>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</si>
  <si>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6"/>
  </si>
  <si>
    <t>地域振興整備事業</t>
    <rPh sb="0" eb="2">
      <t>チイキ</t>
    </rPh>
    <rPh sb="2" eb="4">
      <t>シンコウ</t>
    </rPh>
    <rPh sb="4" eb="6">
      <t>セイビ</t>
    </rPh>
    <rPh sb="6" eb="8">
      <t>ジギョウ</t>
    </rPh>
    <phoneticPr fontId="6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</si>
  <si>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</si>
  <si>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</si>
  <si>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</si>
  <si>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</si>
  <si>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</si>
  <si>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</si>
  <si>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</si>
  <si>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</si>
  <si>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</si>
  <si>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</si>
  <si>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</si>
  <si>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</si>
  <si>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</si>
  <si>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</si>
  <si>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t>法定数</t>
    <phoneticPr fontId="6"/>
  </si>
  <si>
    <t>25年</t>
    <rPh sb="2" eb="3">
      <t>ネン</t>
    </rPh>
    <phoneticPr fontId="3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</si>
  <si>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</si>
  <si>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</si>
  <si>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</si>
  <si>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</si>
  <si>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</si>
  <si>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</si>
  <si>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</si>
  <si>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</si>
  <si>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</si>
  <si>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</si>
  <si>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</si>
  <si>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</si>
  <si>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</si>
  <si>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</si>
  <si>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</si>
  <si>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</si>
  <si>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</si>
  <si>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</si>
  <si>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</si>
  <si>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</si>
  <si>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</si>
  <si>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</si>
  <si>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27年度</t>
    <rPh sb="2" eb="4">
      <t>ネンド</t>
    </rPh>
    <phoneticPr fontId="3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</si>
  <si>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</si>
  <si>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</si>
  <si>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</si>
  <si>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</si>
  <si>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</si>
  <si>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</si>
  <si>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</si>
  <si>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</si>
  <si>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</si>
  <si>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27年</t>
    <rPh sb="2" eb="3">
      <t>ネン</t>
    </rPh>
    <phoneticPr fontId="3"/>
  </si>
  <si>
    <t>委員数（人）</t>
    <rPh sb="4" eb="5">
      <t>ニン</t>
    </rPh>
    <phoneticPr fontId="6"/>
  </si>
  <si>
    <t>27．4.12</t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</si>
  <si>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</si>
  <si>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</si>
  <si>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</si>
  <si>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</si>
  <si>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</si>
  <si>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</si>
  <si>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平成26年度</t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</si>
  <si>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</si>
  <si>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</si>
  <si>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</si>
  <si>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</si>
  <si>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建設委員会</t>
    <phoneticPr fontId="6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</si>
  <si>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</si>
  <si>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</si>
  <si>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平成28年度</t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</si>
  <si>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</si>
  <si>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…</t>
    <phoneticPr fontId="3"/>
  </si>
  <si>
    <t>29年度</t>
    <rPh sb="2" eb="4">
      <t>ネンド</t>
    </rPh>
    <phoneticPr fontId="3"/>
  </si>
  <si>
    <t>平成16年</t>
    <rPh sb="0" eb="2">
      <t>ヘイセイ</t>
    </rPh>
    <rPh sb="4" eb="5">
      <t>ネン</t>
    </rPh>
    <phoneticPr fontId="6"/>
  </si>
  <si>
    <t>29年</t>
    <rPh sb="2" eb="3">
      <t>ネン</t>
    </rPh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</si>
  <si>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</si>
  <si>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</si>
  <si>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</si>
  <si>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</si>
  <si>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経済委員会</t>
    <phoneticPr fontId="6"/>
  </si>
  <si>
    <t>19. 4. 8</t>
    <phoneticPr fontId="3"/>
  </si>
  <si>
    <t>19. 7.29</t>
    <phoneticPr fontId="3"/>
  </si>
  <si>
    <t>21. 8.30</t>
    <phoneticPr fontId="3"/>
  </si>
  <si>
    <t>24. 4.15</t>
    <phoneticPr fontId="3"/>
  </si>
  <si>
    <t>25. 7.21</t>
    <phoneticPr fontId="3"/>
  </si>
  <si>
    <t>27. 1.25</t>
    <phoneticPr fontId="3"/>
  </si>
  <si>
    <t>29.10.22</t>
    <phoneticPr fontId="3"/>
  </si>
  <si>
    <t>30. 8. 5</t>
    <phoneticPr fontId="3"/>
  </si>
  <si>
    <t>資料：選挙管理委員会</t>
  </si>
  <si>
    <t>参議院(長野県選出)</t>
    <phoneticPr fontId="3"/>
  </si>
  <si>
    <t>19. 1.21</t>
    <phoneticPr fontId="6"/>
  </si>
  <si>
    <t>22. 7.11</t>
    <phoneticPr fontId="3"/>
  </si>
  <si>
    <t>23. 4.10</t>
    <phoneticPr fontId="3"/>
  </si>
  <si>
    <t>選  挙  名</t>
    <phoneticPr fontId="6"/>
  </si>
  <si>
    <t>政　党　別　得　票　状　況</t>
    <phoneticPr fontId="6"/>
  </si>
  <si>
    <t>無効</t>
    <phoneticPr fontId="6"/>
  </si>
  <si>
    <t>16. 4.11</t>
    <phoneticPr fontId="3"/>
  </si>
  <si>
    <t>年　度</t>
    <phoneticPr fontId="6"/>
  </si>
  <si>
    <t>平成18年度</t>
    <rPh sb="0" eb="2">
      <t>ヘイセイ</t>
    </rPh>
    <rPh sb="4" eb="6">
      <t>ネンド</t>
    </rPh>
    <phoneticPr fontId="6"/>
  </si>
  <si>
    <t>29年度</t>
    <phoneticPr fontId="3"/>
  </si>
  <si>
    <t>(単位：千円)</t>
    <phoneticPr fontId="6"/>
  </si>
  <si>
    <t>小諸市野生鳥獣商品化施設運営事業</t>
    <phoneticPr fontId="3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</si>
  <si>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</si>
  <si>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</si>
  <si>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</si>
  <si>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</si>
  <si>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議会招集回数
(定例・臨時)
(回)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</si>
  <si>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</si>
  <si>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30年</t>
    <rPh sb="2" eb="3">
      <t>ネン</t>
    </rPh>
    <phoneticPr fontId="3"/>
  </si>
  <si>
    <t>125　市議会委員会の状況</t>
    <phoneticPr fontId="6"/>
  </si>
  <si>
    <t>委員
会数</t>
    <phoneticPr fontId="6"/>
  </si>
  <si>
    <t>総務文教委員会</t>
    <phoneticPr fontId="6"/>
  </si>
  <si>
    <t>予算決算委員会</t>
    <rPh sb="0" eb="2">
      <t>ヨサン</t>
    </rPh>
    <rPh sb="2" eb="4">
      <t>ケッサン</t>
    </rPh>
    <phoneticPr fontId="6"/>
  </si>
  <si>
    <t>126　主要選挙の投票状況</t>
    <phoneticPr fontId="6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</si>
  <si>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</si>
  <si>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</si>
  <si>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</si>
  <si>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</si>
  <si>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</si>
  <si>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</si>
  <si>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</si>
  <si>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</si>
  <si>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16. 4.11</t>
    <phoneticPr fontId="6"/>
  </si>
  <si>
    <t>16. 7.11</t>
    <phoneticPr fontId="3"/>
  </si>
  <si>
    <t>16. 7.11</t>
    <phoneticPr fontId="6"/>
  </si>
  <si>
    <t>17. 7.10</t>
    <phoneticPr fontId="6"/>
  </si>
  <si>
    <t>17. 9.11</t>
    <phoneticPr fontId="3"/>
  </si>
  <si>
    <t>17. 9.11</t>
    <phoneticPr fontId="6"/>
  </si>
  <si>
    <t>18. 8. 6</t>
    <phoneticPr fontId="6"/>
  </si>
  <si>
    <t>20. 7. 6</t>
    <phoneticPr fontId="3"/>
  </si>
  <si>
    <t>22. 8. 8</t>
    <phoneticPr fontId="3"/>
  </si>
  <si>
    <t>23. 1.23</t>
    <phoneticPr fontId="3"/>
  </si>
  <si>
    <t>23. 7. 3</t>
    <phoneticPr fontId="3"/>
  </si>
  <si>
    <t>26. 6.29</t>
    <phoneticPr fontId="3"/>
  </si>
  <si>
    <t>26.12.14</t>
    <phoneticPr fontId="3"/>
  </si>
  <si>
    <t>28．4.10</t>
    <phoneticPr fontId="3"/>
  </si>
  <si>
    <t>28．7.10</t>
    <phoneticPr fontId="3"/>
  </si>
  <si>
    <t>31. 1.20</t>
    <phoneticPr fontId="3"/>
  </si>
  <si>
    <t>参議院(比例代表)</t>
    <phoneticPr fontId="3"/>
  </si>
  <si>
    <t>衆議院(小選挙区)</t>
    <phoneticPr fontId="3"/>
  </si>
  <si>
    <t>県議会議員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</si>
  <si>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</si>
  <si>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</si>
  <si>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</si>
  <si>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</si>
  <si>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オリーブの木</t>
    <rPh sb="5" eb="6">
      <t>キ</t>
    </rPh>
    <phoneticPr fontId="3"/>
  </si>
  <si>
    <t>国民民主党</t>
    <rPh sb="0" eb="2">
      <t>コクミン</t>
    </rPh>
    <rPh sb="2" eb="5">
      <t>ミンシュトウ</t>
    </rPh>
    <phoneticPr fontId="3"/>
  </si>
  <si>
    <t>元.7.21</t>
    <rPh sb="0" eb="1">
      <t>ガン</t>
    </rPh>
    <phoneticPr fontId="3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</si>
  <si>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</si>
  <si>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3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</si>
  <si>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3"/>
  </si>
  <si>
    <t>れいわ新選組</t>
    <rPh sb="3" eb="6">
      <t>シンセングミ</t>
    </rPh>
    <phoneticPr fontId="3"/>
  </si>
  <si>
    <t>資料：選挙管理委員会</t>
    <phoneticPr fontId="6"/>
  </si>
  <si>
    <t>128　市税の収入状況</t>
    <phoneticPr fontId="6"/>
  </si>
  <si>
    <t>収  入  率 (％)</t>
    <phoneticPr fontId="6"/>
  </si>
  <si>
    <t>市　　　民　　　税</t>
    <phoneticPr fontId="6"/>
  </si>
  <si>
    <t>調  定  額</t>
    <phoneticPr fontId="6"/>
  </si>
  <si>
    <t>収  入  額</t>
    <phoneticPr fontId="6"/>
  </si>
  <si>
    <t>130　特別会計歳入歳出決算状況</t>
    <phoneticPr fontId="6"/>
  </si>
  <si>
    <t>平成27年度</t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</si>
  <si>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</si>
  <si>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…</t>
  </si>
  <si>
    <t>土　地</t>
    <phoneticPr fontId="6"/>
  </si>
  <si>
    <t>建　物</t>
    <phoneticPr fontId="6"/>
  </si>
  <si>
    <t>資料：財 政 課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</si>
  <si>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</si>
  <si>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資料：総 務 課</t>
    <phoneticPr fontId="6"/>
  </si>
  <si>
    <t>総　数</t>
    <phoneticPr fontId="6"/>
  </si>
  <si>
    <t>議　会
事務局</t>
    <phoneticPr fontId="6"/>
  </si>
  <si>
    <t>2020年版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</si>
  <si>
    <t>124　市議会本会議の開会及び提案件数等の状況</t>
    <phoneticPr fontId="6"/>
  </si>
  <si>
    <t>-</t>
    <phoneticPr fontId="3"/>
  </si>
  <si>
    <t>令和元年</t>
    <rPh sb="0" eb="2">
      <t>レイワ</t>
    </rPh>
    <rPh sb="2" eb="4">
      <t>ガンネン</t>
    </rPh>
    <phoneticPr fontId="3"/>
  </si>
  <si>
    <t>福祉環境委員会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</si>
  <si>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</si>
  <si>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 xml:space="preserve">      （注）平成31年4月から　福祉環境→市民福祉
　　　　　　経済建設→産業建設　に委員会の名称が変更。</t>
    <rPh sb="7" eb="8">
      <t>チュウ</t>
    </rPh>
    <rPh sb="9" eb="11">
      <t>ヘイセイ</t>
    </rPh>
    <rPh sb="13" eb="14">
      <t>ネン</t>
    </rPh>
    <rPh sb="15" eb="16">
      <t>ガツ</t>
    </rPh>
    <rPh sb="19" eb="21">
      <t>フクシ</t>
    </rPh>
    <rPh sb="21" eb="23">
      <t>カンキョウ</t>
    </rPh>
    <rPh sb="24" eb="26">
      <t>シミン</t>
    </rPh>
    <rPh sb="26" eb="28">
      <t>フクシ</t>
    </rPh>
    <rPh sb="35" eb="37">
      <t>ケイザイ</t>
    </rPh>
    <rPh sb="37" eb="39">
      <t>ケンセツ</t>
    </rPh>
    <rPh sb="40" eb="42">
      <t>サンギョウ</t>
    </rPh>
    <rPh sb="42" eb="44">
      <t>ケンセツ</t>
    </rPh>
    <rPh sb="46" eb="48">
      <t>イイン</t>
    </rPh>
    <rPh sb="48" eb="49">
      <t>カイ</t>
    </rPh>
    <rPh sb="50" eb="52">
      <t>メイショウ</t>
    </rPh>
    <rPh sb="53" eb="55">
      <t>ヘンコウ</t>
    </rPh>
    <phoneticPr fontId="3"/>
  </si>
  <si>
    <t>　</t>
    <phoneticPr fontId="3"/>
  </si>
  <si>
    <t>20. 4.13</t>
    <phoneticPr fontId="3"/>
  </si>
  <si>
    <t>小諸市長</t>
    <rPh sb="0" eb="3">
      <t>コモロシ</t>
    </rPh>
    <rPh sb="3" eb="4">
      <t>チョウ</t>
    </rPh>
    <phoneticPr fontId="3"/>
  </si>
  <si>
    <t>2.4.12</t>
    <phoneticPr fontId="3"/>
  </si>
  <si>
    <t>127　政党別得票状況</t>
    <phoneticPr fontId="6"/>
  </si>
  <si>
    <t>(単位：票)</t>
    <phoneticPr fontId="6"/>
  </si>
  <si>
    <t>衆議院(比例区)</t>
    <phoneticPr fontId="3"/>
  </si>
  <si>
    <t>23. 1.23</t>
    <phoneticPr fontId="6"/>
  </si>
  <si>
    <t>28. 7.10</t>
    <phoneticPr fontId="3"/>
  </si>
  <si>
    <t>諸派無所属等</t>
    <phoneticPr fontId="3"/>
  </si>
  <si>
    <t>自由民主党</t>
    <phoneticPr fontId="3"/>
  </si>
  <si>
    <t>総　額（国民健康保険税を除く）</t>
    <phoneticPr fontId="6"/>
  </si>
  <si>
    <t>令和元年度</t>
    <rPh sb="0" eb="2">
      <t>レイワ</t>
    </rPh>
    <rPh sb="2" eb="3">
      <t>ガン</t>
    </rPh>
    <rPh sb="3" eb="5">
      <t>ネンド</t>
    </rPh>
    <phoneticPr fontId="3"/>
  </si>
  <si>
    <t>国 民 健 康 保 険 税</t>
    <phoneticPr fontId="6"/>
  </si>
  <si>
    <t>129　一般会計歳入歳出決算状況</t>
  </si>
  <si>
    <t>(単位：千円)</t>
  </si>
  <si>
    <t>科　　　目</t>
  </si>
  <si>
    <t>26年度
決算額</t>
  </si>
  <si>
    <t>27年度
決算額</t>
  </si>
  <si>
    <t>28年度
決算額</t>
  </si>
  <si>
    <t>29年度
決済額</t>
  </si>
  <si>
    <t>30年度
決済額</t>
  </si>
  <si>
    <t>令和元年度</t>
  </si>
  <si>
    <t>決算額</t>
  </si>
  <si>
    <t>構成比
（％）</t>
  </si>
  <si>
    <t>歳入総額</t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</si>
  <si>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</si>
  <si>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</si>
  <si>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</si>
  <si>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</si>
  <si>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</si>
  <si>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</si>
  <si>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</si>
  <si>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</si>
  <si>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</si>
  <si>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</si>
  <si>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</si>
  <si>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</si>
  <si>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</si>
  <si>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</si>
  <si>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</si>
  <si>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</si>
  <si>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</si>
  <si>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</si>
  <si>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</si>
  <si>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</si>
  <si>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</si>
  <si>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</si>
  <si>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</si>
  <si>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</si>
  <si>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</si>
  <si>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</si>
  <si>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</si>
  <si>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</si>
  <si>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</si>
  <si>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</si>
  <si>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</si>
  <si>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</si>
  <si>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</si>
  <si>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</si>
  <si>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</si>
  <si>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平成29年度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</si>
  <si>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</si>
  <si>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131　市有財産の状況</t>
    <phoneticPr fontId="6"/>
  </si>
  <si>
    <t>(単位：㎡)</t>
    <phoneticPr fontId="6"/>
  </si>
  <si>
    <t>年　度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</si>
  <si>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</si>
  <si>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</si>
  <si>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</si>
  <si>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普　通　財　産</t>
    <phoneticPr fontId="6"/>
  </si>
  <si>
    <t>市長
部局</t>
    <phoneticPr fontId="6"/>
  </si>
  <si>
    <t>選　管
事務局</t>
    <phoneticPr fontId="6"/>
  </si>
  <si>
    <t>監　査
事務局</t>
    <phoneticPr fontId="6"/>
  </si>
  <si>
    <t>農　委
事務局</t>
    <phoneticPr fontId="6"/>
  </si>
  <si>
    <t>教　委
事務局</t>
    <phoneticPr fontId="6"/>
  </si>
  <si>
    <t xml:space="preserve">  ２年度</t>
    <rPh sb="3" eb="4">
      <t>ネン</t>
    </rPh>
    <rPh sb="4" eb="5">
      <t>ド</t>
    </rPh>
    <phoneticPr fontId="3"/>
  </si>
  <si>
    <t>132　市の職員数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</si>
</sst>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#,##0.000;[Red]\-#,##0.000"/>
    <numFmt numFmtId="185" formatCode="0.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b/>
      <sz val="10"/>
      <color indexed="10"/>
      <name val="ＤＦＰ平成明朝体W3-PS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"/>
      <color rgb="FFFF0000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8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distributed"/>
    </xf>
    <xf numFmtId="178" fontId="2" fillId="0" borderId="6" xfId="0" applyNumberFormat="1" applyFont="1" applyFill="1" applyBorder="1" applyAlignment="1">
      <alignment horizontal="right" vertical="distributed"/>
    </xf>
    <xf numFmtId="0" fontId="4" fillId="0" borderId="3" xfId="0" applyFont="1" applyFill="1" applyBorder="1" applyAlignment="1">
      <alignment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6" xfId="0" applyNumberFormat="1" applyFont="1" applyFill="1" applyBorder="1" applyAlignment="1">
      <alignment horizontal="right" vertical="distributed"/>
    </xf>
    <xf numFmtId="179" fontId="4" fillId="0" borderId="0" xfId="0" applyNumberFormat="1" applyFont="1" applyFill="1" applyBorder="1" applyAlignment="1">
      <alignment horizontal="right" vertical="distributed"/>
    </xf>
    <xf numFmtId="2" fontId="4" fillId="0" borderId="6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179" fontId="4" fillId="0" borderId="5" xfId="0" applyNumberFormat="1" applyFont="1" applyFill="1" applyBorder="1" applyAlignment="1">
      <alignment horizontal="right" vertical="distributed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horizontal="right" vertical="distributed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7" fontId="4" fillId="3" borderId="6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79" fontId="4" fillId="3" borderId="6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center" vertical="center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79" fontId="2" fillId="3" borderId="0" xfId="0" applyNumberFormat="1" applyFont="1" applyFill="1" applyBorder="1" applyAlignment="1">
      <alignment horizontal="right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distributed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distributed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0" fontId="4" fillId="3" borderId="28" xfId="0" applyFont="1" applyFill="1" applyBorder="1"/>
    <xf numFmtId="179" fontId="4" fillId="3" borderId="3" xfId="0" applyNumberFormat="1" applyFont="1" applyFill="1" applyBorder="1" applyAlignment="1">
      <alignment horizontal="right" vertical="distributed"/>
    </xf>
    <xf numFmtId="0" fontId="7" fillId="3" borderId="23" xfId="0" applyFont="1" applyFill="1" applyBorder="1" applyAlignment="1">
      <alignment horizontal="left" vertical="distributed"/>
    </xf>
    <xf numFmtId="179" fontId="11" fillId="3" borderId="22" xfId="0" applyNumberFormat="1" applyFont="1" applyFill="1" applyBorder="1" applyAlignment="1">
      <alignment horizontal="right" vertical="distributed" wrapText="1"/>
    </xf>
    <xf numFmtId="0" fontId="4" fillId="3" borderId="5" xfId="0" applyFont="1" applyFill="1" applyBorder="1" applyAlignment="1">
      <alignment horizontal="left" vertical="distributed" indent="1"/>
    </xf>
    <xf numFmtId="179" fontId="5" fillId="3" borderId="6" xfId="0" applyNumberFormat="1" applyFont="1" applyFill="1" applyBorder="1" applyAlignment="1">
      <alignment horizontal="right" vertical="distributed" wrapText="1"/>
    </xf>
    <xf numFmtId="179" fontId="11" fillId="0" borderId="6" xfId="0" applyNumberFormat="1" applyFont="1" applyFill="1" applyBorder="1" applyAlignment="1">
      <alignment horizontal="right" vertical="distributed" wrapTex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179" fontId="5" fillId="3" borderId="2" xfId="0" applyNumberFormat="1" applyFont="1" applyFill="1" applyBorder="1" applyAlignment="1">
      <alignment horizontal="right" vertical="distributed" wrapText="1"/>
    </xf>
    <xf numFmtId="179" fontId="11" fillId="0" borderId="2" xfId="0" applyNumberFormat="1" applyFont="1" applyFill="1" applyBorder="1" applyAlignment="1">
      <alignment horizontal="right" vertical="distributed" wrapText="1"/>
    </xf>
    <xf numFmtId="0" fontId="11" fillId="3" borderId="1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176" fontId="5" fillId="3" borderId="4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center" vertical="distributed"/>
    </xf>
    <xf numFmtId="176" fontId="5" fillId="3" borderId="1" xfId="0" applyNumberFormat="1" applyFont="1" applyFill="1" applyBorder="1" applyAlignment="1">
      <alignment horizontal="right" vertical="distributed"/>
    </xf>
    <xf numFmtId="176" fontId="11" fillId="0" borderId="29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0" fontId="2" fillId="3" borderId="0" xfId="0" applyFont="1" applyFill="1" applyAlignment="1"/>
    <xf numFmtId="0" fontId="5" fillId="3" borderId="37" xfId="0" applyFont="1" applyFill="1" applyBorder="1" applyAlignment="1">
      <alignment vertical="center"/>
    </xf>
    <xf numFmtId="178" fontId="2" fillId="3" borderId="38" xfId="0" applyNumberFormat="1" applyFont="1" applyFill="1" applyBorder="1" applyAlignment="1">
      <alignment horizontal="right" vertical="center"/>
    </xf>
    <xf numFmtId="176" fontId="2" fillId="3" borderId="39" xfId="0" applyNumberFormat="1" applyFont="1" applyFill="1" applyBorder="1" applyAlignment="1">
      <alignment horizontal="right" vertical="center" wrapText="1"/>
    </xf>
    <xf numFmtId="176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/>
    </xf>
    <xf numFmtId="177" fontId="2" fillId="3" borderId="38" xfId="0" applyNumberFormat="1" applyFont="1" applyFill="1" applyBorder="1" applyAlignment="1">
      <alignment horizontal="right" vertical="center" wrapText="1" shrinkToFit="1"/>
    </xf>
    <xf numFmtId="177" fontId="2" fillId="3" borderId="40" xfId="0" applyNumberFormat="1" applyFont="1" applyFill="1" applyBorder="1" applyAlignment="1">
      <alignment horizontal="right" vertical="center" wrapText="1" shrinkToFit="1"/>
    </xf>
    <xf numFmtId="178" fontId="2" fillId="3" borderId="40" xfId="0" applyNumberFormat="1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right" vertical="center"/>
    </xf>
    <xf numFmtId="38" fontId="2" fillId="3" borderId="38" xfId="3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right" vertical="center"/>
    </xf>
    <xf numFmtId="38" fontId="2" fillId="0" borderId="37" xfId="8" applyNumberFormat="1" applyFont="1" applyFill="1" applyBorder="1" applyAlignment="1">
      <alignment vertical="center"/>
    </xf>
    <xf numFmtId="40" fontId="2" fillId="0" borderId="37" xfId="8" applyNumberFormat="1" applyFont="1" applyFill="1" applyBorder="1" applyAlignment="1">
      <alignment vertical="center"/>
    </xf>
    <xf numFmtId="40" fontId="2" fillId="0" borderId="40" xfId="8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8" fontId="2" fillId="0" borderId="2" xfId="3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/>
    <xf numFmtId="0" fontId="4" fillId="3" borderId="0" xfId="0" applyFont="1" applyFill="1" applyAlignment="1"/>
    <xf numFmtId="0" fontId="4" fillId="3" borderId="16" xfId="0" applyFont="1" applyFill="1" applyBorder="1" applyAlignment="1"/>
    <xf numFmtId="0" fontId="4" fillId="0" borderId="18" xfId="0" applyFont="1" applyFill="1" applyBorder="1" applyAlignment="1">
      <alignment vertical="distributed"/>
    </xf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5" fillId="3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 wrapText="1"/>
    </xf>
    <xf numFmtId="38" fontId="2" fillId="3" borderId="6" xfId="3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38" fontId="2" fillId="3" borderId="2" xfId="3" applyFont="1" applyFill="1" applyBorder="1" applyAlignment="1">
      <alignment vertical="center" wrapText="1"/>
    </xf>
    <xf numFmtId="0" fontId="2" fillId="3" borderId="2" xfId="0" applyFont="1" applyFill="1" applyBorder="1" applyAlignment="1"/>
    <xf numFmtId="0" fontId="2" fillId="3" borderId="18" xfId="0" applyFont="1" applyFill="1" applyBorder="1" applyAlignment="1"/>
    <xf numFmtId="0" fontId="2" fillId="3" borderId="3" xfId="0" applyFont="1" applyFill="1" applyBorder="1" applyAlignment="1"/>
    <xf numFmtId="0" fontId="2" fillId="3" borderId="6" xfId="0" applyFont="1" applyFill="1" applyBorder="1"/>
    <xf numFmtId="180" fontId="2" fillId="3" borderId="11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180" fontId="2" fillId="3" borderId="7" xfId="0" applyNumberFormat="1" applyFont="1" applyFill="1" applyBorder="1" applyAlignment="1">
      <alignment horizontal="right" vertical="center" wrapText="1"/>
    </xf>
    <xf numFmtId="180" fontId="2" fillId="3" borderId="0" xfId="0" applyNumberFormat="1" applyFont="1" applyFill="1" applyBorder="1" applyAlignment="1">
      <alignment horizontal="right" vertical="center" wrapText="1"/>
    </xf>
    <xf numFmtId="180" fontId="2" fillId="3" borderId="2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18" xfId="0" applyNumberFormat="1" applyFont="1" applyFill="1" applyBorder="1" applyAlignment="1">
      <alignment horizontal="right" vertical="center" wrapText="1"/>
    </xf>
    <xf numFmtId="180" fontId="2" fillId="3" borderId="17" xfId="0" applyNumberFormat="1" applyFont="1" applyFill="1" applyBorder="1" applyAlignment="1">
      <alignment horizontal="center" vertical="center" shrinkToFit="1"/>
    </xf>
    <xf numFmtId="180" fontId="2" fillId="3" borderId="17" xfId="0" applyNumberFormat="1" applyFont="1" applyFill="1" applyBorder="1" applyAlignment="1">
      <alignment horizontal="center" vertical="center" wrapText="1"/>
    </xf>
    <xf numFmtId="180" fontId="2" fillId="3" borderId="26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distributed" wrapText="1"/>
    </xf>
    <xf numFmtId="179" fontId="2" fillId="3" borderId="1" xfId="0" applyNumberFormat="1" applyFont="1" applyFill="1" applyBorder="1" applyAlignment="1">
      <alignment horizontal="right" vertical="distributed" wrapText="1"/>
    </xf>
    <xf numFmtId="180" fontId="2" fillId="3" borderId="11" xfId="0" applyNumberFormat="1" applyFont="1" applyFill="1" applyBorder="1" applyAlignment="1">
      <alignment horizontal="center" vertical="center" shrinkToFit="1"/>
    </xf>
    <xf numFmtId="179" fontId="2" fillId="3" borderId="11" xfId="0" applyNumberFormat="1" applyFont="1" applyFill="1" applyBorder="1" applyAlignment="1">
      <alignment horizontal="center" vertical="center" wrapText="1"/>
    </xf>
    <xf numFmtId="179" fontId="2" fillId="3" borderId="10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right" vertical="distributed" wrapText="1"/>
    </xf>
    <xf numFmtId="180" fontId="2" fillId="3" borderId="2" xfId="0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3" fontId="2" fillId="3" borderId="6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 shrinkToFit="1"/>
    </xf>
    <xf numFmtId="179" fontId="2" fillId="3" borderId="26" xfId="0" applyNumberFormat="1" applyFont="1" applyFill="1" applyBorder="1" applyAlignment="1">
      <alignment horizontal="center" vertical="center" shrinkToFit="1"/>
    </xf>
    <xf numFmtId="179" fontId="2" fillId="3" borderId="2" xfId="0" applyNumberFormat="1" applyFont="1" applyFill="1" applyBorder="1" applyAlignment="1">
      <alignment vertical="center" wrapText="1"/>
    </xf>
    <xf numFmtId="180" fontId="2" fillId="3" borderId="18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distributed"/>
    </xf>
    <xf numFmtId="178" fontId="2" fillId="4" borderId="7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center" vertical="center" shrinkToFit="1"/>
    </xf>
    <xf numFmtId="180" fontId="2" fillId="3" borderId="8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vertical="distributed"/>
    </xf>
    <xf numFmtId="184" fontId="2" fillId="3" borderId="2" xfId="8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horizontal="right" vertical="center" wrapText="1"/>
    </xf>
    <xf numFmtId="2" fontId="4" fillId="3" borderId="0" xfId="0" applyNumberFormat="1" applyFont="1" applyFill="1" applyBorder="1" applyAlignment="1">
      <alignment vertical="center"/>
    </xf>
    <xf numFmtId="38" fontId="4" fillId="3" borderId="2" xfId="3" applyFont="1" applyFill="1" applyBorder="1" applyAlignment="1">
      <alignment vertical="center"/>
    </xf>
    <xf numFmtId="179" fontId="4" fillId="3" borderId="2" xfId="0" applyNumberFormat="1" applyFont="1" applyFill="1" applyBorder="1" applyAlignment="1">
      <alignment horizontal="right" vertical="distributed"/>
    </xf>
    <xf numFmtId="0" fontId="4" fillId="3" borderId="4" xfId="0" applyFont="1" applyFill="1" applyBorder="1"/>
    <xf numFmtId="177" fontId="4" fillId="3" borderId="6" xfId="0" applyNumberFormat="1" applyFont="1" applyFill="1" applyBorder="1" applyAlignment="1">
      <alignment horizontal="right" vertical="distributed"/>
    </xf>
    <xf numFmtId="179" fontId="4" fillId="3" borderId="5" xfId="0" applyNumberFormat="1" applyFont="1" applyFill="1" applyBorder="1" applyAlignment="1">
      <alignment horizontal="right" vertical="distributed"/>
    </xf>
    <xf numFmtId="177" fontId="4" fillId="3" borderId="5" xfId="0" applyNumberFormat="1" applyFont="1" applyFill="1" applyBorder="1" applyAlignment="1">
      <alignment horizontal="right" vertical="distributed"/>
    </xf>
    <xf numFmtId="0" fontId="4" fillId="3" borderId="3" xfId="0" applyFont="1" applyFill="1" applyBorder="1" applyAlignment="1">
      <alignment vertical="center"/>
    </xf>
    <xf numFmtId="2" fontId="4" fillId="3" borderId="5" xfId="0" applyNumberFormat="1" applyFont="1" applyFill="1" applyBorder="1" applyAlignment="1">
      <alignment vertical="center"/>
    </xf>
    <xf numFmtId="176" fontId="19" fillId="3" borderId="4" xfId="0" applyNumberFormat="1" applyFont="1" applyFill="1" applyBorder="1" applyAlignment="1">
      <alignment horizontal="right" vertical="distributed"/>
    </xf>
    <xf numFmtId="176" fontId="11" fillId="3" borderId="4" xfId="0" applyNumberFormat="1" applyFont="1" applyFill="1" applyBorder="1" applyAlignment="1">
      <alignment horizontal="center" vertical="distributed"/>
    </xf>
    <xf numFmtId="0" fontId="5" fillId="3" borderId="16" xfId="0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4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7" fillId="3" borderId="0" xfId="0" applyNumberFormat="1" applyFont="1" applyFill="1" applyAlignment="1">
      <alignment horizontal="right" vertical="center"/>
    </xf>
    <xf numFmtId="0" fontId="4" fillId="3" borderId="6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2" fillId="4" borderId="0" xfId="0" applyFont="1" applyFill="1"/>
    <xf numFmtId="0" fontId="2" fillId="4" borderId="16" xfId="1" applyFont="1" applyFill="1" applyBorder="1" applyAlignment="1" applyProtection="1"/>
    <xf numFmtId="0" fontId="4" fillId="4" borderId="16" xfId="0" applyFont="1" applyFill="1" applyBorder="1"/>
    <xf numFmtId="0" fontId="4" fillId="4" borderId="0" xfId="0" applyFont="1" applyFill="1"/>
    <xf numFmtId="49" fontId="4" fillId="4" borderId="5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4" xfId="0" applyNumberFormat="1" applyFont="1" applyFill="1" applyBorder="1" applyAlignment="1">
      <alignment horizontal="right" vertical="center" wrapText="1"/>
    </xf>
    <xf numFmtId="49" fontId="4" fillId="4" borderId="0" xfId="0" applyNumberFormat="1" applyFont="1" applyFill="1" applyBorder="1" applyAlignment="1">
      <alignment horizontal="right" vertical="distributed"/>
    </xf>
    <xf numFmtId="49" fontId="4" fillId="4" borderId="3" xfId="0" applyNumberFormat="1" applyFont="1" applyFill="1" applyBorder="1" applyAlignment="1">
      <alignment horizontal="right" vertical="distributed"/>
    </xf>
    <xf numFmtId="176" fontId="4" fillId="4" borderId="1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11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distributed"/>
    </xf>
    <xf numFmtId="0" fontId="4" fillId="4" borderId="2" xfId="0" applyNumberFormat="1" applyFont="1" applyFill="1" applyBorder="1" applyAlignment="1">
      <alignment horizontal="right" vertical="distributed"/>
    </xf>
    <xf numFmtId="0" fontId="4" fillId="4" borderId="0" xfId="0" applyNumberFormat="1" applyFont="1" applyFill="1" applyAlignment="1">
      <alignment horizontal="right" vertical="distributed"/>
    </xf>
    <xf numFmtId="0" fontId="4" fillId="4" borderId="4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center" vertical="distributed"/>
    </xf>
    <xf numFmtId="49" fontId="4" fillId="4" borderId="4" xfId="0" applyNumberFormat="1" applyFont="1" applyFill="1" applyBorder="1" applyAlignment="1">
      <alignment horizontal="center" vertical="distributed"/>
    </xf>
    <xf numFmtId="0" fontId="4" fillId="4" borderId="7" xfId="0" applyNumberFormat="1" applyFont="1" applyFill="1" applyBorder="1" applyAlignment="1">
      <alignment horizontal="right" vertical="distributed"/>
    </xf>
    <xf numFmtId="0" fontId="4" fillId="4" borderId="6" xfId="0" applyNumberFormat="1" applyFont="1" applyFill="1" applyBorder="1" applyAlignment="1">
      <alignment horizontal="right" vertical="distributed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4" borderId="23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right" vertical="center"/>
    </xf>
    <xf numFmtId="38" fontId="2" fillId="4" borderId="22" xfId="3" applyFont="1" applyFill="1" applyBorder="1" applyAlignment="1">
      <alignment vertical="center" wrapText="1"/>
    </xf>
    <xf numFmtId="38" fontId="2" fillId="4" borderId="22" xfId="3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8" fontId="2" fillId="4" borderId="6" xfId="3" applyFont="1" applyFill="1" applyBorder="1" applyAlignment="1">
      <alignment vertical="center" wrapText="1"/>
    </xf>
    <xf numFmtId="38" fontId="2" fillId="4" borderId="6" xfId="3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right" vertical="center"/>
    </xf>
    <xf numFmtId="38" fontId="2" fillId="4" borderId="2" xfId="3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distributed"/>
    </xf>
    <xf numFmtId="178" fontId="2" fillId="4" borderId="2" xfId="0" applyNumberFormat="1" applyFont="1" applyFill="1" applyBorder="1" applyAlignment="1">
      <alignment horizontal="right" vertical="distributed"/>
    </xf>
    <xf numFmtId="0" fontId="4" fillId="4" borderId="5" xfId="0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vertical="center"/>
    </xf>
    <xf numFmtId="2" fontId="4" fillId="4" borderId="6" xfId="0" applyNumberFormat="1" applyFont="1" applyFill="1" applyBorder="1" applyAlignment="1">
      <alignment vertical="center"/>
    </xf>
    <xf numFmtId="179" fontId="4" fillId="4" borderId="6" xfId="0" applyNumberFormat="1" applyFont="1" applyFill="1" applyBorder="1" applyAlignment="1">
      <alignment horizontal="right" vertical="distributed"/>
    </xf>
    <xf numFmtId="2" fontId="4" fillId="4" borderId="4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right" vertical="distributed"/>
    </xf>
    <xf numFmtId="0" fontId="4" fillId="3" borderId="18" xfId="0" applyFont="1" applyFill="1" applyBorder="1" applyAlignment="1">
      <alignment vertical="center"/>
    </xf>
    <xf numFmtId="179" fontId="4" fillId="4" borderId="5" xfId="0" applyNumberFormat="1" applyFont="1" applyFill="1" applyBorder="1" applyAlignment="1">
      <alignment horizontal="right" vertical="distributed"/>
    </xf>
    <xf numFmtId="177" fontId="4" fillId="4" borderId="6" xfId="0" applyNumberFormat="1" applyFont="1" applyFill="1" applyBorder="1" applyAlignment="1">
      <alignment horizontal="right" vertical="distributed"/>
    </xf>
    <xf numFmtId="0" fontId="4" fillId="4" borderId="3" xfId="0" applyFont="1" applyFill="1" applyBorder="1" applyAlignment="1">
      <alignment horizontal="right" vertical="distributed"/>
    </xf>
    <xf numFmtId="179" fontId="4" fillId="4" borderId="3" xfId="0" applyNumberFormat="1" applyFont="1" applyFill="1" applyBorder="1" applyAlignment="1">
      <alignment horizontal="right" vertical="distributed"/>
    </xf>
    <xf numFmtId="2" fontId="4" fillId="4" borderId="3" xfId="0" applyNumberFormat="1" applyFont="1" applyFill="1" applyBorder="1" applyAlignment="1">
      <alignment vertical="center"/>
    </xf>
    <xf numFmtId="2" fontId="4" fillId="4" borderId="1" xfId="0" applyNumberFormat="1" applyFont="1" applyFill="1" applyBorder="1" applyAlignment="1">
      <alignment vertical="center"/>
    </xf>
    <xf numFmtId="0" fontId="2" fillId="3" borderId="17" xfId="0" applyFont="1" applyFill="1" applyBorder="1"/>
    <xf numFmtId="0" fontId="15" fillId="4" borderId="0" xfId="0" applyFont="1" applyFill="1"/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 shrinkToFit="1"/>
    </xf>
    <xf numFmtId="179" fontId="11" fillId="4" borderId="22" xfId="0" applyNumberFormat="1" applyFont="1" applyFill="1" applyBorder="1" applyAlignment="1">
      <alignment horizontal="right" vertical="distributed" wrapText="1"/>
    </xf>
    <xf numFmtId="179" fontId="9" fillId="4" borderId="22" xfId="0" applyNumberFormat="1" applyFont="1" applyFill="1" applyBorder="1" applyAlignment="1">
      <alignment horizontal="right" vertical="distributed" wrapText="1"/>
    </xf>
    <xf numFmtId="185" fontId="9" fillId="4" borderId="21" xfId="9" applyNumberFormat="1" applyFont="1" applyFill="1" applyBorder="1" applyAlignment="1">
      <alignment horizontal="right" vertical="distributed"/>
    </xf>
    <xf numFmtId="179" fontId="18" fillId="4" borderId="6" xfId="0" applyNumberFormat="1" applyFont="1" applyFill="1" applyBorder="1" applyAlignment="1">
      <alignment horizontal="right" vertical="distributed" wrapText="1"/>
    </xf>
    <xf numFmtId="185" fontId="18" fillId="4" borderId="0" xfId="9" applyNumberFormat="1" applyFont="1" applyFill="1" applyBorder="1" applyAlignment="1">
      <alignment horizontal="right" vertical="distributed"/>
    </xf>
    <xf numFmtId="179" fontId="18" fillId="4" borderId="2" xfId="0" applyNumberFormat="1" applyFont="1" applyFill="1" applyBorder="1" applyAlignment="1">
      <alignment horizontal="right" vertical="distributed" wrapText="1"/>
    </xf>
    <xf numFmtId="185" fontId="18" fillId="4" borderId="18" xfId="9" applyNumberFormat="1" applyFont="1" applyFill="1" applyBorder="1" applyAlignment="1">
      <alignment horizontal="right" vertical="distributed"/>
    </xf>
    <xf numFmtId="179" fontId="11" fillId="0" borderId="22" xfId="0" applyNumberFormat="1" applyFont="1" applyFill="1" applyBorder="1" applyAlignment="1">
      <alignment horizontal="right" vertical="distributed" wrapText="1"/>
    </xf>
    <xf numFmtId="185" fontId="18" fillId="4" borderId="1" xfId="9" applyNumberFormat="1" applyFont="1" applyFill="1" applyBorder="1" applyAlignment="1">
      <alignment horizontal="right" vertical="distributed"/>
    </xf>
    <xf numFmtId="179" fontId="15" fillId="4" borderId="0" xfId="0" applyNumberFormat="1" applyFont="1" applyFill="1"/>
    <xf numFmtId="0" fontId="7" fillId="4" borderId="19" xfId="0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right" vertical="distributed"/>
    </xf>
    <xf numFmtId="176" fontId="11" fillId="0" borderId="4" xfId="0" applyNumberFormat="1" applyFont="1" applyFill="1" applyBorder="1" applyAlignment="1">
      <alignment horizontal="right" vertical="distributed"/>
    </xf>
    <xf numFmtId="176" fontId="23" fillId="0" borderId="4" xfId="0" applyNumberFormat="1" applyFont="1" applyFill="1" applyBorder="1" applyAlignment="1">
      <alignment horizontal="right" vertical="distributed"/>
    </xf>
    <xf numFmtId="176" fontId="19" fillId="4" borderId="4" xfId="0" applyNumberFormat="1" applyFont="1" applyFill="1" applyBorder="1" applyAlignment="1">
      <alignment horizontal="right" vertical="distributed"/>
    </xf>
    <xf numFmtId="176" fontId="11" fillId="4" borderId="4" xfId="0" applyNumberFormat="1" applyFont="1" applyFill="1" applyBorder="1" applyAlignment="1">
      <alignment horizontal="center" vertical="distributed"/>
    </xf>
    <xf numFmtId="176" fontId="11" fillId="4" borderId="1" xfId="0" applyNumberFormat="1" applyFont="1" applyFill="1" applyBorder="1" applyAlignment="1">
      <alignment horizontal="right" vertical="distributed"/>
    </xf>
    <xf numFmtId="176" fontId="11" fillId="0" borderId="1" xfId="0" applyNumberFormat="1" applyFont="1" applyFill="1" applyBorder="1" applyAlignment="1">
      <alignment horizontal="right" vertical="distributed"/>
    </xf>
    <xf numFmtId="0" fontId="4" fillId="3" borderId="0" xfId="0" applyFont="1" applyFill="1" applyBorder="1"/>
    <xf numFmtId="0" fontId="4" fillId="4" borderId="0" xfId="0" applyFont="1" applyFill="1" applyBorder="1"/>
    <xf numFmtId="49" fontId="4" fillId="4" borderId="41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distributed"/>
    </xf>
    <xf numFmtId="0" fontId="4" fillId="4" borderId="5" xfId="0" applyNumberFormat="1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40" fontId="4" fillId="4" borderId="6" xfId="3" applyNumberFormat="1" applyFont="1" applyFill="1" applyBorder="1" applyAlignment="1">
      <alignment horizontal="right" vertical="center"/>
    </xf>
    <xf numFmtId="182" fontId="4" fillId="4" borderId="6" xfId="0" applyNumberFormat="1" applyFont="1" applyFill="1" applyBorder="1" applyAlignment="1">
      <alignment horizontal="right" vertical="distributed"/>
    </xf>
    <xf numFmtId="182" fontId="4" fillId="4" borderId="4" xfId="0" applyNumberFormat="1" applyFont="1" applyFill="1" applyBorder="1" applyAlignment="1">
      <alignment horizontal="right" vertical="distributed"/>
    </xf>
    <xf numFmtId="40" fontId="4" fillId="4" borderId="2" xfId="3" applyNumberFormat="1" applyFont="1" applyFill="1" applyBorder="1" applyAlignment="1">
      <alignment horizontal="right" vertical="center"/>
    </xf>
    <xf numFmtId="182" fontId="4" fillId="4" borderId="2" xfId="0" applyNumberFormat="1" applyFont="1" applyFill="1" applyBorder="1" applyAlignment="1">
      <alignment horizontal="right" vertical="distributed"/>
    </xf>
    <xf numFmtId="182" fontId="4" fillId="4" borderId="1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horizontal="right" vertical="center"/>
    </xf>
    <xf numFmtId="40" fontId="4" fillId="3" borderId="5" xfId="3" applyNumberFormat="1" applyFont="1" applyFill="1" applyBorder="1" applyAlignment="1">
      <alignment horizontal="right" vertical="center"/>
    </xf>
    <xf numFmtId="182" fontId="4" fillId="3" borderId="4" xfId="0" applyNumberFormat="1" applyFont="1" applyFill="1" applyBorder="1" applyAlignment="1">
      <alignment horizontal="right" vertical="distributed"/>
    </xf>
    <xf numFmtId="182" fontId="4" fillId="3" borderId="0" xfId="0" applyNumberFormat="1" applyFont="1" applyFill="1" applyBorder="1" applyAlignment="1">
      <alignment horizontal="right" vertical="distributed"/>
    </xf>
    <xf numFmtId="40" fontId="4" fillId="4" borderId="36" xfId="3" applyNumberFormat="1" applyFont="1" applyFill="1" applyBorder="1" applyAlignment="1">
      <alignment vertical="center"/>
    </xf>
    <xf numFmtId="182" fontId="4" fillId="4" borderId="36" xfId="0" applyNumberFormat="1" applyFont="1" applyFill="1" applyBorder="1" applyAlignment="1">
      <alignment vertical="distributed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82" fontId="4" fillId="3" borderId="5" xfId="0" applyNumberFormat="1" applyFont="1" applyFill="1" applyBorder="1" applyAlignment="1">
      <alignment horizontal="right" vertical="distributed"/>
    </xf>
    <xf numFmtId="40" fontId="4" fillId="0" borderId="6" xfId="3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distributed"/>
    </xf>
    <xf numFmtId="182" fontId="4" fillId="0" borderId="4" xfId="0" applyNumberFormat="1" applyFont="1" applyFill="1" applyBorder="1" applyAlignment="1">
      <alignment horizontal="right" vertical="distributed"/>
    </xf>
    <xf numFmtId="40" fontId="4" fillId="3" borderId="6" xfId="3" applyNumberFormat="1" applyFont="1" applyFill="1" applyBorder="1" applyAlignment="1">
      <alignment horizontal="right" vertical="center"/>
    </xf>
    <xf numFmtId="182" fontId="4" fillId="3" borderId="6" xfId="0" applyNumberFormat="1" applyFont="1" applyFill="1" applyBorder="1" applyAlignment="1">
      <alignment horizontal="right" vertical="distributed"/>
    </xf>
    <xf numFmtId="182" fontId="4" fillId="3" borderId="4" xfId="0" applyNumberFormat="1" applyFont="1" applyFill="1" applyBorder="1" applyAlignment="1">
      <alignment horizontal="right" vertical="center" wrapText="1"/>
    </xf>
    <xf numFmtId="182" fontId="4" fillId="3" borderId="0" xfId="0" applyNumberFormat="1" applyFont="1" applyFill="1" applyBorder="1" applyAlignment="1">
      <alignment horizontal="right" vertical="center" wrapText="1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distributed"/>
    </xf>
    <xf numFmtId="0" fontId="7" fillId="3" borderId="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</cellXfs>
  <cellStyles count="10">
    <cellStyle name="パーセント" xfId="9" builtinId="5"/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D1" sqref="D1"/>
    </sheetView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266</v>
      </c>
    </row>
    <row r="2" spans="2:3" ht="30" customHeight="1" thickBot="1">
      <c r="B2" s="2" t="s">
        <v>110</v>
      </c>
      <c r="C2" s="3" t="s">
        <v>111</v>
      </c>
    </row>
    <row r="3" spans="2:3" ht="30" customHeight="1" thickTop="1">
      <c r="B3" s="4" t="s">
        <v>140</v>
      </c>
      <c r="C3" s="5" t="s">
        <v>112</v>
      </c>
    </row>
    <row r="4" spans="2:3" ht="30" customHeight="1">
      <c r="B4" s="4" t="s">
        <v>141</v>
      </c>
      <c r="C4" s="5" t="s">
        <v>112</v>
      </c>
    </row>
    <row r="5" spans="2:3" ht="30" customHeight="1">
      <c r="B5" s="6" t="s">
        <v>142</v>
      </c>
      <c r="C5" s="5" t="s">
        <v>112</v>
      </c>
    </row>
    <row r="6" spans="2:3" ht="30" customHeight="1">
      <c r="B6" s="6" t="s">
        <v>143</v>
      </c>
      <c r="C6" s="5" t="s">
        <v>112</v>
      </c>
    </row>
    <row r="7" spans="2:3" ht="30" customHeight="1">
      <c r="B7" s="7" t="s">
        <v>144</v>
      </c>
      <c r="C7" s="5" t="s">
        <v>112</v>
      </c>
    </row>
    <row r="8" spans="2:3" ht="30" customHeight="1">
      <c r="B8" s="8" t="s">
        <v>145</v>
      </c>
      <c r="C8" s="5" t="s">
        <v>112</v>
      </c>
    </row>
    <row r="9" spans="2:3" ht="30" customHeight="1">
      <c r="B9" s="8" t="s">
        <v>146</v>
      </c>
      <c r="C9" s="5" t="s">
        <v>112</v>
      </c>
    </row>
    <row r="10" spans="2:3" ht="30" customHeight="1">
      <c r="B10" s="9" t="s">
        <v>147</v>
      </c>
      <c r="C10" s="5" t="s">
        <v>112</v>
      </c>
    </row>
    <row r="11" spans="2:3" ht="30" customHeight="1">
      <c r="B11" s="8" t="s">
        <v>148</v>
      </c>
      <c r="C11" s="5" t="s">
        <v>112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1"/>
  <sheetViews>
    <sheetView workbookViewId="0">
      <selection activeCell="I25" sqref="I25"/>
    </sheetView>
  </sheetViews>
  <sheetFormatPr defaultRowHeight="13.5"/>
  <cols>
    <col min="1" max="1" width="12.375" style="42" customWidth="1"/>
    <col min="2" max="9" width="7.625" style="42" customWidth="1"/>
    <col min="10" max="16384" width="9" style="42"/>
  </cols>
  <sheetData>
    <row r="1" spans="1:11" ht="18" customHeight="1">
      <c r="A1" s="36" t="s">
        <v>113</v>
      </c>
    </row>
    <row r="2" spans="1:11" s="10" customFormat="1" ht="19.5" customHeight="1">
      <c r="A2" s="487" t="s">
        <v>349</v>
      </c>
      <c r="B2" s="487"/>
      <c r="C2" s="487"/>
      <c r="D2" s="158"/>
      <c r="E2" s="158"/>
      <c r="F2" s="158"/>
      <c r="G2" s="158"/>
      <c r="H2" s="158"/>
      <c r="I2" s="158"/>
      <c r="J2" s="158"/>
      <c r="K2" s="158"/>
    </row>
    <row r="3" spans="1:11" s="10" customFormat="1" ht="12" customHeight="1" thickBot="1">
      <c r="A3" s="159"/>
      <c r="B3" s="160"/>
      <c r="C3" s="160"/>
      <c r="D3" s="160"/>
      <c r="E3" s="160"/>
      <c r="F3" s="453" t="s">
        <v>108</v>
      </c>
      <c r="G3" s="453"/>
      <c r="H3" s="453"/>
      <c r="I3" s="453"/>
      <c r="J3" s="158"/>
      <c r="K3" s="158"/>
    </row>
    <row r="4" spans="1:11" s="10" customFormat="1" ht="15" customHeight="1" thickTop="1">
      <c r="A4" s="439" t="s">
        <v>194</v>
      </c>
      <c r="B4" s="412" t="s">
        <v>264</v>
      </c>
      <c r="C4" s="283"/>
      <c r="D4" s="283"/>
      <c r="E4" s="283"/>
      <c r="F4" s="283"/>
      <c r="G4" s="284"/>
      <c r="H4" s="284"/>
      <c r="I4" s="284"/>
      <c r="J4" s="158"/>
      <c r="K4" s="158"/>
    </row>
    <row r="5" spans="1:11" s="10" customFormat="1" ht="36" customHeight="1">
      <c r="A5" s="440"/>
      <c r="B5" s="423"/>
      <c r="C5" s="214" t="s">
        <v>343</v>
      </c>
      <c r="D5" s="214" t="s">
        <v>265</v>
      </c>
      <c r="E5" s="215" t="s">
        <v>344</v>
      </c>
      <c r="F5" s="210" t="s">
        <v>345</v>
      </c>
      <c r="G5" s="210" t="s">
        <v>346</v>
      </c>
      <c r="H5" s="210" t="s">
        <v>347</v>
      </c>
      <c r="I5" s="210" t="s">
        <v>107</v>
      </c>
      <c r="J5" s="158"/>
      <c r="K5" s="158"/>
    </row>
    <row r="6" spans="1:11" s="10" customFormat="1" ht="16.5" customHeight="1">
      <c r="A6" s="51" t="s">
        <v>195</v>
      </c>
      <c r="B6" s="285">
        <v>374</v>
      </c>
      <c r="C6" s="286">
        <v>276</v>
      </c>
      <c r="D6" s="286">
        <v>5</v>
      </c>
      <c r="E6" s="286">
        <v>2</v>
      </c>
      <c r="F6" s="286">
        <v>1</v>
      </c>
      <c r="G6" s="286">
        <v>5</v>
      </c>
      <c r="H6" s="286">
        <v>65</v>
      </c>
      <c r="I6" s="287">
        <v>20</v>
      </c>
      <c r="J6" s="158"/>
      <c r="K6" s="158"/>
    </row>
    <row r="7" spans="1:11" s="10" customFormat="1" ht="16.5" customHeight="1">
      <c r="A7" s="51" t="s">
        <v>76</v>
      </c>
      <c r="B7" s="285">
        <v>365</v>
      </c>
      <c r="C7" s="286">
        <v>270</v>
      </c>
      <c r="D7" s="286">
        <v>5</v>
      </c>
      <c r="E7" s="286">
        <v>2</v>
      </c>
      <c r="F7" s="286">
        <v>1</v>
      </c>
      <c r="G7" s="286">
        <v>5</v>
      </c>
      <c r="H7" s="286">
        <v>62</v>
      </c>
      <c r="I7" s="287">
        <v>20</v>
      </c>
      <c r="J7" s="158"/>
      <c r="K7" s="158"/>
    </row>
    <row r="8" spans="1:11" s="10" customFormat="1" ht="16.5" customHeight="1">
      <c r="A8" s="51" t="s">
        <v>75</v>
      </c>
      <c r="B8" s="285">
        <v>359</v>
      </c>
      <c r="C8" s="286">
        <v>266</v>
      </c>
      <c r="D8" s="286">
        <v>5</v>
      </c>
      <c r="E8" s="286">
        <v>2</v>
      </c>
      <c r="F8" s="286">
        <v>1</v>
      </c>
      <c r="G8" s="286">
        <v>5</v>
      </c>
      <c r="H8" s="286">
        <v>61</v>
      </c>
      <c r="I8" s="287">
        <v>19</v>
      </c>
      <c r="J8" s="158"/>
      <c r="K8" s="158"/>
    </row>
    <row r="9" spans="1:11" s="10" customFormat="1" ht="16.5" customHeight="1">
      <c r="A9" s="51" t="s">
        <v>74</v>
      </c>
      <c r="B9" s="285">
        <v>353</v>
      </c>
      <c r="C9" s="286">
        <v>263</v>
      </c>
      <c r="D9" s="286">
        <v>5</v>
      </c>
      <c r="E9" s="286">
        <v>2</v>
      </c>
      <c r="F9" s="286">
        <v>1</v>
      </c>
      <c r="G9" s="286">
        <v>5</v>
      </c>
      <c r="H9" s="286">
        <v>56</v>
      </c>
      <c r="I9" s="287">
        <v>21</v>
      </c>
      <c r="J9" s="158"/>
      <c r="K9" s="158"/>
    </row>
    <row r="10" spans="1:11" s="10" customFormat="1" ht="16.5" customHeight="1">
      <c r="A10" s="51" t="s">
        <v>73</v>
      </c>
      <c r="B10" s="285">
        <v>342</v>
      </c>
      <c r="C10" s="286">
        <v>259</v>
      </c>
      <c r="D10" s="286">
        <v>5</v>
      </c>
      <c r="E10" s="286">
        <v>2</v>
      </c>
      <c r="F10" s="286">
        <v>1</v>
      </c>
      <c r="G10" s="286">
        <v>5</v>
      </c>
      <c r="H10" s="286">
        <v>49</v>
      </c>
      <c r="I10" s="287">
        <v>21</v>
      </c>
      <c r="J10" s="158"/>
      <c r="K10" s="158"/>
    </row>
    <row r="11" spans="1:11" s="10" customFormat="1" ht="16.5" customHeight="1">
      <c r="A11" s="51" t="s">
        <v>78</v>
      </c>
      <c r="B11" s="288">
        <v>339</v>
      </c>
      <c r="C11" s="289">
        <v>260</v>
      </c>
      <c r="D11" s="289">
        <v>5</v>
      </c>
      <c r="E11" s="289">
        <v>1</v>
      </c>
      <c r="F11" s="289">
        <v>1</v>
      </c>
      <c r="G11" s="289">
        <v>5</v>
      </c>
      <c r="H11" s="289">
        <v>49</v>
      </c>
      <c r="I11" s="290">
        <v>18</v>
      </c>
      <c r="J11" s="158"/>
      <c r="K11" s="158"/>
    </row>
    <row r="12" spans="1:11" s="10" customFormat="1" ht="16.5" customHeight="1">
      <c r="A12" s="51" t="s">
        <v>106</v>
      </c>
      <c r="B12" s="291">
        <v>331</v>
      </c>
      <c r="C12" s="292">
        <v>256</v>
      </c>
      <c r="D12" s="292">
        <v>5</v>
      </c>
      <c r="E12" s="292">
        <v>1</v>
      </c>
      <c r="F12" s="292" t="s">
        <v>105</v>
      </c>
      <c r="G12" s="292">
        <v>3</v>
      </c>
      <c r="H12" s="292">
        <v>48</v>
      </c>
      <c r="I12" s="290">
        <v>18</v>
      </c>
      <c r="J12" s="158"/>
      <c r="K12" s="158"/>
    </row>
    <row r="13" spans="1:11" s="10" customFormat="1" ht="16.5" customHeight="1">
      <c r="A13" s="51" t="s">
        <v>104</v>
      </c>
      <c r="B13" s="291">
        <v>328</v>
      </c>
      <c r="C13" s="292">
        <v>249</v>
      </c>
      <c r="D13" s="292">
        <v>5</v>
      </c>
      <c r="E13" s="292">
        <v>1</v>
      </c>
      <c r="F13" s="292">
        <v>1</v>
      </c>
      <c r="G13" s="292">
        <v>4</v>
      </c>
      <c r="H13" s="292">
        <v>49</v>
      </c>
      <c r="I13" s="290">
        <v>19</v>
      </c>
      <c r="J13" s="158"/>
      <c r="K13" s="158"/>
    </row>
    <row r="14" spans="1:11" s="10" customFormat="1" ht="16.5" customHeight="1">
      <c r="A14" s="51" t="s">
        <v>128</v>
      </c>
      <c r="B14" s="293">
        <v>327</v>
      </c>
      <c r="C14" s="289">
        <v>256</v>
      </c>
      <c r="D14" s="289">
        <v>5</v>
      </c>
      <c r="E14" s="289">
        <v>1</v>
      </c>
      <c r="F14" s="289" t="s">
        <v>129</v>
      </c>
      <c r="G14" s="289" t="s">
        <v>199</v>
      </c>
      <c r="H14" s="289">
        <v>46</v>
      </c>
      <c r="I14" s="294">
        <v>19</v>
      </c>
      <c r="J14" s="158"/>
      <c r="K14" s="158"/>
    </row>
    <row r="15" spans="1:11" s="10" customFormat="1" ht="16.5" customHeight="1">
      <c r="A15" s="51" t="s">
        <v>139</v>
      </c>
      <c r="B15" s="293">
        <v>327</v>
      </c>
      <c r="C15" s="289">
        <v>253</v>
      </c>
      <c r="D15" s="289">
        <v>5</v>
      </c>
      <c r="E15" s="289">
        <v>1</v>
      </c>
      <c r="F15" s="289" t="s">
        <v>159</v>
      </c>
      <c r="G15" s="289" t="s">
        <v>160</v>
      </c>
      <c r="H15" s="289">
        <v>49</v>
      </c>
      <c r="I15" s="294">
        <v>19</v>
      </c>
      <c r="J15" s="158"/>
      <c r="K15" s="158"/>
    </row>
    <row r="16" spans="1:11" s="10" customFormat="1" ht="16.5" customHeight="1">
      <c r="A16" s="51" t="s">
        <v>161</v>
      </c>
      <c r="B16" s="293">
        <v>327</v>
      </c>
      <c r="C16" s="289">
        <v>255</v>
      </c>
      <c r="D16" s="289">
        <v>5</v>
      </c>
      <c r="E16" s="289">
        <v>1</v>
      </c>
      <c r="F16" s="289" t="s">
        <v>159</v>
      </c>
      <c r="G16" s="289" t="s">
        <v>160</v>
      </c>
      <c r="H16" s="289">
        <v>47</v>
      </c>
      <c r="I16" s="294">
        <v>19</v>
      </c>
      <c r="J16" s="158"/>
      <c r="K16" s="158"/>
    </row>
    <row r="17" spans="1:11" s="10" customFormat="1" ht="16.5" customHeight="1">
      <c r="A17" s="51" t="s">
        <v>169</v>
      </c>
      <c r="B17" s="293">
        <v>322</v>
      </c>
      <c r="C17" s="289">
        <v>252</v>
      </c>
      <c r="D17" s="289">
        <v>5</v>
      </c>
      <c r="E17" s="289">
        <v>1</v>
      </c>
      <c r="F17" s="289" t="s">
        <v>159</v>
      </c>
      <c r="G17" s="289" t="s">
        <v>160</v>
      </c>
      <c r="H17" s="289">
        <v>46</v>
      </c>
      <c r="I17" s="294">
        <v>18</v>
      </c>
      <c r="J17" s="158"/>
      <c r="K17" s="158"/>
    </row>
    <row r="18" spans="1:11" s="10" customFormat="1" ht="16.5" customHeight="1">
      <c r="A18" s="51" t="s">
        <v>200</v>
      </c>
      <c r="B18" s="295">
        <v>322</v>
      </c>
      <c r="C18" s="296">
        <v>250</v>
      </c>
      <c r="D18" s="296">
        <v>5</v>
      </c>
      <c r="E18" s="296">
        <v>2</v>
      </c>
      <c r="F18" s="296" t="s">
        <v>201</v>
      </c>
      <c r="G18" s="296" t="s">
        <v>202</v>
      </c>
      <c r="H18" s="296">
        <v>47</v>
      </c>
      <c r="I18" s="297">
        <v>18</v>
      </c>
      <c r="J18" s="158"/>
      <c r="K18" s="158"/>
    </row>
    <row r="19" spans="1:11" s="10" customFormat="1" ht="15" customHeight="1">
      <c r="A19" s="51" t="s">
        <v>262</v>
      </c>
      <c r="B19" s="293">
        <v>322</v>
      </c>
      <c r="C19" s="289">
        <v>253</v>
      </c>
      <c r="D19" s="289">
        <v>5</v>
      </c>
      <c r="E19" s="289">
        <v>2</v>
      </c>
      <c r="F19" s="289" t="s">
        <v>201</v>
      </c>
      <c r="G19" s="289" t="s">
        <v>202</v>
      </c>
      <c r="H19" s="294">
        <v>46</v>
      </c>
      <c r="I19" s="294">
        <v>16</v>
      </c>
      <c r="J19" s="158"/>
      <c r="K19" s="158"/>
    </row>
    <row r="20" spans="1:11">
      <c r="A20" s="307" t="s">
        <v>348</v>
      </c>
      <c r="B20" s="394">
        <v>319</v>
      </c>
      <c r="C20" s="395">
        <v>261</v>
      </c>
      <c r="D20" s="395">
        <v>5</v>
      </c>
      <c r="E20" s="395">
        <v>2</v>
      </c>
      <c r="F20" s="395" t="s">
        <v>201</v>
      </c>
      <c r="G20" s="395" t="s">
        <v>202</v>
      </c>
      <c r="H20" s="396">
        <v>45</v>
      </c>
      <c r="I20" s="396">
        <v>6</v>
      </c>
      <c r="J20" s="299"/>
      <c r="K20" s="299"/>
    </row>
    <row r="21" spans="1:11">
      <c r="A21" s="401" t="s">
        <v>263</v>
      </c>
      <c r="B21" s="401"/>
      <c r="C21" s="128"/>
      <c r="D21" s="128"/>
      <c r="E21" s="128"/>
      <c r="F21" s="128"/>
      <c r="G21" s="128"/>
      <c r="H21" s="128"/>
      <c r="I21" s="128"/>
      <c r="J21" s="158"/>
      <c r="K21" s="158"/>
    </row>
  </sheetData>
  <mergeCells count="5">
    <mergeCell ref="A21:B21"/>
    <mergeCell ref="A2:C2"/>
    <mergeCell ref="F3:I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zoomScaleNormal="100" zoomScaleSheetLayoutView="100" workbookViewId="0">
      <selection activeCell="N26" sqref="N26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36" t="s">
        <v>113</v>
      </c>
    </row>
    <row r="2" spans="1:16" ht="19.5" customHeight="1">
      <c r="A2" s="298" t="s">
        <v>267</v>
      </c>
      <c r="B2" s="298"/>
      <c r="C2" s="298"/>
      <c r="D2" s="298"/>
      <c r="E2" s="298"/>
      <c r="F2" s="299"/>
      <c r="G2" s="299"/>
      <c r="H2" s="299"/>
      <c r="I2" s="299"/>
      <c r="J2" s="299"/>
      <c r="K2" s="299"/>
      <c r="L2" s="299"/>
    </row>
    <row r="3" spans="1:16" ht="15" customHeight="1" thickBot="1">
      <c r="A3" s="300"/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299"/>
    </row>
    <row r="4" spans="1:16" ht="18" customHeight="1" thickTop="1">
      <c r="A4" s="410" t="s">
        <v>10</v>
      </c>
      <c r="B4" s="412" t="s">
        <v>114</v>
      </c>
      <c r="C4" s="413"/>
      <c r="D4" s="413"/>
      <c r="E4" s="413"/>
      <c r="F4" s="413"/>
      <c r="G4" s="410"/>
      <c r="H4" s="414" t="s">
        <v>203</v>
      </c>
      <c r="I4" s="415"/>
      <c r="J4" s="418" t="s">
        <v>130</v>
      </c>
      <c r="K4" s="419"/>
      <c r="L4" s="422" t="s">
        <v>204</v>
      </c>
      <c r="M4" s="11"/>
      <c r="N4" s="11"/>
      <c r="O4" s="11"/>
      <c r="P4" s="11"/>
    </row>
    <row r="5" spans="1:16" ht="24" customHeight="1">
      <c r="A5" s="411"/>
      <c r="B5" s="424" t="s">
        <v>115</v>
      </c>
      <c r="C5" s="425"/>
      <c r="D5" s="424" t="s">
        <v>14</v>
      </c>
      <c r="E5" s="425"/>
      <c r="F5" s="424" t="s">
        <v>13</v>
      </c>
      <c r="G5" s="425"/>
      <c r="H5" s="416"/>
      <c r="I5" s="417"/>
      <c r="J5" s="420"/>
      <c r="K5" s="421"/>
      <c r="L5" s="423"/>
      <c r="M5" s="11"/>
      <c r="N5" s="11"/>
      <c r="O5" s="11"/>
      <c r="P5" s="11"/>
    </row>
    <row r="6" spans="1:16" ht="19.5" customHeight="1">
      <c r="A6" s="303" t="s">
        <v>170</v>
      </c>
      <c r="B6" s="408">
        <v>26</v>
      </c>
      <c r="C6" s="409"/>
      <c r="D6" s="408">
        <v>24</v>
      </c>
      <c r="E6" s="409"/>
      <c r="F6" s="408">
        <v>24</v>
      </c>
      <c r="G6" s="409"/>
      <c r="H6" s="408">
        <v>6</v>
      </c>
      <c r="I6" s="409"/>
      <c r="J6" s="408">
        <v>176</v>
      </c>
      <c r="K6" s="409"/>
      <c r="L6" s="304">
        <v>138626</v>
      </c>
      <c r="M6" s="11"/>
      <c r="N6" s="11"/>
      <c r="O6" s="11"/>
      <c r="P6" s="11"/>
    </row>
    <row r="7" spans="1:16" ht="19.5" customHeight="1">
      <c r="A7" s="303" t="s">
        <v>7</v>
      </c>
      <c r="B7" s="408">
        <v>26</v>
      </c>
      <c r="C7" s="409"/>
      <c r="D7" s="408">
        <v>24</v>
      </c>
      <c r="E7" s="409"/>
      <c r="F7" s="408">
        <v>24</v>
      </c>
      <c r="G7" s="409"/>
      <c r="H7" s="408">
        <v>7</v>
      </c>
      <c r="I7" s="409"/>
      <c r="J7" s="408">
        <v>222</v>
      </c>
      <c r="K7" s="409"/>
      <c r="L7" s="304">
        <v>132222</v>
      </c>
      <c r="M7" s="11"/>
      <c r="N7" s="11"/>
      <c r="O7" s="11"/>
      <c r="P7" s="11"/>
    </row>
    <row r="8" spans="1:16" ht="19.5" customHeight="1">
      <c r="A8" s="303" t="s">
        <v>6</v>
      </c>
      <c r="B8" s="408">
        <v>26</v>
      </c>
      <c r="C8" s="409"/>
      <c r="D8" s="408">
        <v>24</v>
      </c>
      <c r="E8" s="409"/>
      <c r="F8" s="408">
        <v>24</v>
      </c>
      <c r="G8" s="409"/>
      <c r="H8" s="408">
        <v>6</v>
      </c>
      <c r="I8" s="409"/>
      <c r="J8" s="408">
        <v>179</v>
      </c>
      <c r="K8" s="409"/>
      <c r="L8" s="304">
        <v>130738</v>
      </c>
      <c r="M8" s="11"/>
      <c r="N8" s="11"/>
      <c r="O8" s="11"/>
      <c r="P8" s="11"/>
    </row>
    <row r="9" spans="1:16" ht="19.5" customHeight="1">
      <c r="A9" s="303" t="s">
        <v>5</v>
      </c>
      <c r="B9" s="408">
        <v>26</v>
      </c>
      <c r="C9" s="409"/>
      <c r="D9" s="408">
        <v>21</v>
      </c>
      <c r="E9" s="409"/>
      <c r="F9" s="408">
        <v>21</v>
      </c>
      <c r="G9" s="409"/>
      <c r="H9" s="408">
        <v>6</v>
      </c>
      <c r="I9" s="409"/>
      <c r="J9" s="408">
        <v>178</v>
      </c>
      <c r="K9" s="409"/>
      <c r="L9" s="304">
        <v>118633</v>
      </c>
      <c r="M9" s="11"/>
      <c r="N9" s="11"/>
      <c r="O9" s="11"/>
      <c r="P9" s="11"/>
    </row>
    <row r="10" spans="1:16" ht="19.5" customHeight="1">
      <c r="A10" s="303" t="s">
        <v>4</v>
      </c>
      <c r="B10" s="408">
        <v>26</v>
      </c>
      <c r="C10" s="409"/>
      <c r="D10" s="408">
        <v>21</v>
      </c>
      <c r="E10" s="409"/>
      <c r="F10" s="408">
        <v>21</v>
      </c>
      <c r="G10" s="409"/>
      <c r="H10" s="408">
        <v>7</v>
      </c>
      <c r="I10" s="409"/>
      <c r="J10" s="408">
        <v>177</v>
      </c>
      <c r="K10" s="409"/>
      <c r="L10" s="304">
        <v>118572</v>
      </c>
      <c r="M10" s="11"/>
      <c r="N10" s="11"/>
      <c r="O10" s="11"/>
      <c r="P10" s="11"/>
    </row>
    <row r="11" spans="1:16" ht="19.5" customHeight="1">
      <c r="A11" s="303" t="s">
        <v>3</v>
      </c>
      <c r="B11" s="408">
        <v>26</v>
      </c>
      <c r="C11" s="409"/>
      <c r="D11" s="408">
        <v>21</v>
      </c>
      <c r="E11" s="409"/>
      <c r="F11" s="408">
        <v>20</v>
      </c>
      <c r="G11" s="409"/>
      <c r="H11" s="408">
        <v>6</v>
      </c>
      <c r="I11" s="409"/>
      <c r="J11" s="408">
        <v>180</v>
      </c>
      <c r="K11" s="409"/>
      <c r="L11" s="304">
        <v>110703</v>
      </c>
      <c r="M11" s="11"/>
      <c r="N11" s="11"/>
      <c r="O11" s="11"/>
      <c r="P11" s="11"/>
    </row>
    <row r="12" spans="1:16" ht="19.5" customHeight="1">
      <c r="A12" s="303" t="s">
        <v>2</v>
      </c>
      <c r="B12" s="403">
        <v>26</v>
      </c>
      <c r="C12" s="404"/>
      <c r="D12" s="405">
        <v>21</v>
      </c>
      <c r="E12" s="406"/>
      <c r="F12" s="403">
        <v>21</v>
      </c>
      <c r="G12" s="404"/>
      <c r="H12" s="403">
        <v>5</v>
      </c>
      <c r="I12" s="404"/>
      <c r="J12" s="403">
        <v>148</v>
      </c>
      <c r="K12" s="407"/>
      <c r="L12" s="305">
        <v>109946</v>
      </c>
      <c r="M12" s="11"/>
      <c r="N12" s="11"/>
      <c r="O12" s="11"/>
      <c r="P12" s="11"/>
    </row>
    <row r="13" spans="1:16" ht="19.5" customHeight="1">
      <c r="A13" s="306" t="s">
        <v>12</v>
      </c>
      <c r="B13" s="403">
        <v>26</v>
      </c>
      <c r="C13" s="404"/>
      <c r="D13" s="405">
        <v>21</v>
      </c>
      <c r="E13" s="406"/>
      <c r="F13" s="403">
        <v>21</v>
      </c>
      <c r="G13" s="404"/>
      <c r="H13" s="403">
        <v>6</v>
      </c>
      <c r="I13" s="404"/>
      <c r="J13" s="403">
        <v>164</v>
      </c>
      <c r="K13" s="404"/>
      <c r="L13" s="305">
        <v>112563</v>
      </c>
      <c r="M13" s="11"/>
      <c r="N13" s="11"/>
      <c r="O13" s="11"/>
      <c r="P13" s="11"/>
    </row>
    <row r="14" spans="1:16" ht="19.5" customHeight="1">
      <c r="A14" s="306" t="s">
        <v>0</v>
      </c>
      <c r="B14" s="403" t="s">
        <v>268</v>
      </c>
      <c r="C14" s="404"/>
      <c r="D14" s="405">
        <v>21</v>
      </c>
      <c r="E14" s="406"/>
      <c r="F14" s="403">
        <v>21</v>
      </c>
      <c r="G14" s="404"/>
      <c r="H14" s="403">
        <v>6</v>
      </c>
      <c r="I14" s="404"/>
      <c r="J14" s="403">
        <v>157</v>
      </c>
      <c r="K14" s="404"/>
      <c r="L14" s="305">
        <v>110937</v>
      </c>
      <c r="M14" s="11"/>
      <c r="N14" s="11"/>
      <c r="O14" s="11"/>
      <c r="P14" s="11"/>
    </row>
    <row r="15" spans="1:16" ht="19.5" customHeight="1">
      <c r="A15" s="303" t="s">
        <v>116</v>
      </c>
      <c r="B15" s="403" t="s">
        <v>268</v>
      </c>
      <c r="C15" s="404"/>
      <c r="D15" s="405">
        <v>21</v>
      </c>
      <c r="E15" s="406"/>
      <c r="F15" s="403">
        <v>20</v>
      </c>
      <c r="G15" s="404"/>
      <c r="H15" s="403">
        <v>6</v>
      </c>
      <c r="I15" s="404"/>
      <c r="J15" s="403">
        <v>133</v>
      </c>
      <c r="K15" s="404"/>
      <c r="L15" s="305">
        <v>105013</v>
      </c>
      <c r="M15" s="11"/>
      <c r="N15" s="11"/>
      <c r="O15" s="11"/>
      <c r="P15" s="11"/>
    </row>
    <row r="16" spans="1:16" ht="19.5" customHeight="1">
      <c r="A16" s="303" t="s">
        <v>131</v>
      </c>
      <c r="B16" s="403" t="s">
        <v>84</v>
      </c>
      <c r="C16" s="404"/>
      <c r="D16" s="405">
        <v>21</v>
      </c>
      <c r="E16" s="406"/>
      <c r="F16" s="403">
        <v>19</v>
      </c>
      <c r="G16" s="404"/>
      <c r="H16" s="403">
        <v>5</v>
      </c>
      <c r="I16" s="404"/>
      <c r="J16" s="403">
        <v>171</v>
      </c>
      <c r="K16" s="404"/>
      <c r="L16" s="305">
        <v>105250</v>
      </c>
      <c r="M16" s="11"/>
      <c r="N16" s="11"/>
      <c r="O16" s="11"/>
      <c r="P16" s="11"/>
    </row>
    <row r="17" spans="1:17" ht="19.5" customHeight="1">
      <c r="A17" s="303" t="s">
        <v>149</v>
      </c>
      <c r="B17" s="403" t="s">
        <v>268</v>
      </c>
      <c r="C17" s="404"/>
      <c r="D17" s="405">
        <v>19</v>
      </c>
      <c r="E17" s="406"/>
      <c r="F17" s="403">
        <v>19</v>
      </c>
      <c r="G17" s="404"/>
      <c r="H17" s="403">
        <v>6</v>
      </c>
      <c r="I17" s="404"/>
      <c r="J17" s="403">
        <v>173</v>
      </c>
      <c r="K17" s="404"/>
      <c r="L17" s="305">
        <f>77304+26209</f>
        <v>103513</v>
      </c>
      <c r="M17" s="11"/>
      <c r="N17" s="11"/>
      <c r="O17" s="11"/>
      <c r="P17" s="11"/>
    </row>
    <row r="18" spans="1:17" ht="19.5" customHeight="1">
      <c r="A18" s="303" t="s">
        <v>162</v>
      </c>
      <c r="B18" s="403" t="s">
        <v>172</v>
      </c>
      <c r="C18" s="404"/>
      <c r="D18" s="405">
        <v>19</v>
      </c>
      <c r="E18" s="406"/>
      <c r="F18" s="403">
        <v>19</v>
      </c>
      <c r="G18" s="404"/>
      <c r="H18" s="403">
        <v>6</v>
      </c>
      <c r="I18" s="404"/>
      <c r="J18" s="403">
        <v>149</v>
      </c>
      <c r="K18" s="404"/>
      <c r="L18" s="305">
        <v>106618</v>
      </c>
      <c r="M18" s="11"/>
      <c r="N18" s="11"/>
      <c r="O18" s="11"/>
      <c r="P18" s="11"/>
    </row>
    <row r="19" spans="1:17" ht="19.5" customHeight="1">
      <c r="A19" s="303" t="s">
        <v>171</v>
      </c>
      <c r="B19" s="403" t="s">
        <v>84</v>
      </c>
      <c r="C19" s="404"/>
      <c r="D19" s="405">
        <v>19</v>
      </c>
      <c r="E19" s="406"/>
      <c r="F19" s="403">
        <v>19</v>
      </c>
      <c r="G19" s="404"/>
      <c r="H19" s="403">
        <v>5</v>
      </c>
      <c r="I19" s="404"/>
      <c r="J19" s="403">
        <v>160</v>
      </c>
      <c r="K19" s="404"/>
      <c r="L19" s="305">
        <v>107066</v>
      </c>
      <c r="M19" s="11"/>
      <c r="N19" s="11"/>
      <c r="O19" s="11"/>
      <c r="P19" s="11"/>
    </row>
    <row r="20" spans="1:17" ht="18" customHeight="1">
      <c r="A20" s="303" t="s">
        <v>205</v>
      </c>
      <c r="B20" s="403" t="s">
        <v>84</v>
      </c>
      <c r="C20" s="404"/>
      <c r="D20" s="405">
        <v>19</v>
      </c>
      <c r="E20" s="406"/>
      <c r="F20" s="403">
        <v>19</v>
      </c>
      <c r="G20" s="404"/>
      <c r="H20" s="403">
        <v>5</v>
      </c>
      <c r="I20" s="404"/>
      <c r="J20" s="403">
        <v>142</v>
      </c>
      <c r="K20" s="404"/>
      <c r="L20" s="305">
        <v>107504</v>
      </c>
      <c r="M20" s="11"/>
      <c r="N20" s="11"/>
      <c r="O20" s="11"/>
      <c r="P20" s="11"/>
    </row>
    <row r="21" spans="1:17" ht="40.5" customHeight="1">
      <c r="A21" s="307" t="s">
        <v>269</v>
      </c>
      <c r="B21" s="397" t="s">
        <v>84</v>
      </c>
      <c r="C21" s="398"/>
      <c r="D21" s="399">
        <v>19</v>
      </c>
      <c r="E21" s="400"/>
      <c r="F21" s="397">
        <v>19</v>
      </c>
      <c r="G21" s="398"/>
      <c r="H21" s="397">
        <v>5</v>
      </c>
      <c r="I21" s="398"/>
      <c r="J21" s="397">
        <v>172</v>
      </c>
      <c r="K21" s="398"/>
      <c r="L21" s="308">
        <v>106579</v>
      </c>
      <c r="M21" s="11"/>
      <c r="N21" s="12"/>
      <c r="O21" s="12"/>
      <c r="P21" s="12"/>
      <c r="Q21" s="12"/>
    </row>
    <row r="22" spans="1:17">
      <c r="A22" s="401" t="s">
        <v>173</v>
      </c>
      <c r="B22" s="401"/>
      <c r="C22" s="309"/>
      <c r="D22" s="310"/>
      <c r="E22" s="310"/>
      <c r="F22" s="309"/>
      <c r="G22" s="402" t="s">
        <v>11</v>
      </c>
      <c r="H22" s="402"/>
      <c r="I22" s="402"/>
      <c r="J22" s="402"/>
      <c r="K22" s="402"/>
      <c r="L22" s="402"/>
    </row>
    <row r="23" spans="1:17" ht="30.75" customHeight="1">
      <c r="A23" s="299"/>
      <c r="B23" s="299"/>
      <c r="C23" s="311"/>
      <c r="D23" s="312"/>
      <c r="E23" s="313"/>
      <c r="F23" s="299"/>
      <c r="G23" s="402"/>
      <c r="H23" s="402"/>
      <c r="I23" s="402"/>
      <c r="J23" s="402"/>
      <c r="K23" s="402"/>
      <c r="L23" s="402"/>
    </row>
  </sheetData>
  <mergeCells count="90">
    <mergeCell ref="A4:A5"/>
    <mergeCell ref="B4:G4"/>
    <mergeCell ref="H4:I5"/>
    <mergeCell ref="J4:K5"/>
    <mergeCell ref="L4:L5"/>
    <mergeCell ref="B5:C5"/>
    <mergeCell ref="D5:E5"/>
    <mergeCell ref="F5:G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A22:B22"/>
    <mergeCell ref="G22:L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workbookViewId="0">
      <selection activeCell="L30" sqref="L30"/>
    </sheetView>
  </sheetViews>
  <sheetFormatPr defaultRowHeight="13.5"/>
  <cols>
    <col min="1" max="1" width="10.625" style="42" customWidth="1"/>
    <col min="2" max="2" width="9" style="42" customWidth="1"/>
    <col min="3" max="16384" width="9" style="42"/>
  </cols>
  <sheetData>
    <row r="1" spans="1:12" ht="18" customHeight="1">
      <c r="A1" s="36" t="s">
        <v>113</v>
      </c>
    </row>
    <row r="2" spans="1:12" s="10" customFormat="1" ht="19.5" customHeight="1">
      <c r="A2" s="432" t="s">
        <v>206</v>
      </c>
      <c r="B2" s="432"/>
      <c r="C2" s="432"/>
      <c r="D2" s="432"/>
      <c r="E2" s="299"/>
      <c r="F2" s="299"/>
      <c r="G2" s="299"/>
      <c r="H2" s="299"/>
      <c r="I2" s="299"/>
      <c r="J2" s="302"/>
      <c r="K2" s="299"/>
      <c r="L2" s="299"/>
    </row>
    <row r="3" spans="1:12" s="10" customFormat="1" ht="15" customHeight="1" thickBot="1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299"/>
    </row>
    <row r="4" spans="1:12" s="10" customFormat="1" ht="18" customHeight="1" thickTop="1">
      <c r="A4" s="410" t="s">
        <v>10</v>
      </c>
      <c r="B4" s="427" t="s">
        <v>132</v>
      </c>
      <c r="C4" s="428"/>
      <c r="D4" s="428"/>
      <c r="E4" s="428"/>
      <c r="F4" s="428"/>
      <c r="G4" s="428"/>
      <c r="H4" s="428"/>
      <c r="I4" s="433"/>
      <c r="J4" s="427" t="s">
        <v>174</v>
      </c>
      <c r="K4" s="428"/>
      <c r="L4" s="299"/>
    </row>
    <row r="5" spans="1:12" s="10" customFormat="1" ht="35.25" customHeight="1">
      <c r="A5" s="411"/>
      <c r="B5" s="314" t="s">
        <v>150</v>
      </c>
      <c r="C5" s="315" t="s">
        <v>175</v>
      </c>
      <c r="D5" s="314" t="s">
        <v>150</v>
      </c>
      <c r="E5" s="315" t="s">
        <v>175</v>
      </c>
      <c r="F5" s="314" t="s">
        <v>150</v>
      </c>
      <c r="G5" s="315" t="s">
        <v>175</v>
      </c>
      <c r="H5" s="314" t="s">
        <v>150</v>
      </c>
      <c r="I5" s="315" t="s">
        <v>175</v>
      </c>
      <c r="J5" s="315" t="s">
        <v>207</v>
      </c>
      <c r="K5" s="316" t="s">
        <v>9</v>
      </c>
      <c r="L5" s="299"/>
    </row>
    <row r="6" spans="1:12" s="10" customFormat="1" ht="18" customHeight="1">
      <c r="A6" s="303"/>
      <c r="B6" s="429" t="s">
        <v>208</v>
      </c>
      <c r="C6" s="430"/>
      <c r="D6" s="429" t="s">
        <v>270</v>
      </c>
      <c r="E6" s="430"/>
      <c r="F6" s="431" t="s">
        <v>163</v>
      </c>
      <c r="G6" s="431"/>
      <c r="H6" s="429" t="s">
        <v>176</v>
      </c>
      <c r="I6" s="430"/>
      <c r="J6" s="317"/>
      <c r="K6" s="317"/>
      <c r="L6" s="299"/>
    </row>
    <row r="7" spans="1:12" s="10" customFormat="1" ht="18" customHeight="1">
      <c r="A7" s="303" t="s">
        <v>170</v>
      </c>
      <c r="B7" s="318">
        <v>6</v>
      </c>
      <c r="C7" s="318">
        <v>7</v>
      </c>
      <c r="D7" s="318">
        <v>6</v>
      </c>
      <c r="E7" s="318">
        <v>6</v>
      </c>
      <c r="F7" s="318">
        <v>6</v>
      </c>
      <c r="G7" s="318">
        <v>8</v>
      </c>
      <c r="H7" s="318">
        <v>6</v>
      </c>
      <c r="I7" s="318">
        <v>6</v>
      </c>
      <c r="J7" s="319">
        <v>2</v>
      </c>
      <c r="K7" s="320">
        <v>9</v>
      </c>
      <c r="L7" s="299"/>
    </row>
    <row r="8" spans="1:12" s="10" customFormat="1" ht="18" customHeight="1">
      <c r="A8" s="303"/>
      <c r="B8" s="434" t="s">
        <v>208</v>
      </c>
      <c r="C8" s="435"/>
      <c r="D8" s="434" t="s">
        <v>270</v>
      </c>
      <c r="E8" s="435"/>
      <c r="F8" s="434" t="s">
        <v>8</v>
      </c>
      <c r="G8" s="435"/>
      <c r="H8" s="436"/>
      <c r="I8" s="436"/>
      <c r="J8" s="321"/>
      <c r="K8" s="322"/>
      <c r="L8" s="299"/>
    </row>
    <row r="9" spans="1:12" s="10" customFormat="1" ht="18" customHeight="1">
      <c r="A9" s="303" t="s">
        <v>7</v>
      </c>
      <c r="B9" s="320">
        <v>8</v>
      </c>
      <c r="C9" s="323">
        <v>9</v>
      </c>
      <c r="D9" s="323">
        <v>8</v>
      </c>
      <c r="E9" s="323">
        <v>9</v>
      </c>
      <c r="F9" s="323">
        <v>8</v>
      </c>
      <c r="G9" s="323">
        <v>9</v>
      </c>
      <c r="H9" s="306"/>
      <c r="I9" s="303"/>
      <c r="J9" s="319">
        <v>2</v>
      </c>
      <c r="K9" s="320">
        <v>11</v>
      </c>
      <c r="L9" s="299"/>
    </row>
    <row r="10" spans="1:12" s="10" customFormat="1" ht="18" customHeight="1">
      <c r="A10" s="303" t="s">
        <v>6</v>
      </c>
      <c r="B10" s="320">
        <v>8</v>
      </c>
      <c r="C10" s="324">
        <v>10</v>
      </c>
      <c r="D10" s="324">
        <v>8</v>
      </c>
      <c r="E10" s="324">
        <v>8</v>
      </c>
      <c r="F10" s="324">
        <v>8</v>
      </c>
      <c r="G10" s="324">
        <v>8</v>
      </c>
      <c r="H10" s="306"/>
      <c r="I10" s="303"/>
      <c r="J10" s="319">
        <v>2</v>
      </c>
      <c r="K10" s="320">
        <v>8</v>
      </c>
      <c r="L10" s="299"/>
    </row>
    <row r="11" spans="1:12" s="10" customFormat="1" ht="18" customHeight="1">
      <c r="A11" s="303" t="s">
        <v>5</v>
      </c>
      <c r="B11" s="320">
        <v>7</v>
      </c>
      <c r="C11" s="324">
        <v>9</v>
      </c>
      <c r="D11" s="324">
        <v>7</v>
      </c>
      <c r="E11" s="324">
        <v>11</v>
      </c>
      <c r="F11" s="324">
        <v>7</v>
      </c>
      <c r="G11" s="324">
        <v>9</v>
      </c>
      <c r="H11" s="306"/>
      <c r="I11" s="303"/>
      <c r="J11" s="319">
        <v>2</v>
      </c>
      <c r="K11" s="320">
        <v>10</v>
      </c>
      <c r="L11" s="299"/>
    </row>
    <row r="12" spans="1:12" s="10" customFormat="1" ht="18" customHeight="1">
      <c r="A12" s="303" t="s">
        <v>4</v>
      </c>
      <c r="B12" s="320">
        <v>7</v>
      </c>
      <c r="C12" s="324">
        <v>8</v>
      </c>
      <c r="D12" s="324">
        <v>7</v>
      </c>
      <c r="E12" s="324">
        <v>8</v>
      </c>
      <c r="F12" s="324">
        <v>7</v>
      </c>
      <c r="G12" s="324">
        <v>9</v>
      </c>
      <c r="H12" s="306"/>
      <c r="I12" s="303"/>
      <c r="J12" s="319">
        <v>3</v>
      </c>
      <c r="K12" s="320">
        <v>14</v>
      </c>
      <c r="L12" s="299"/>
    </row>
    <row r="13" spans="1:12" s="10" customFormat="1" ht="18" customHeight="1">
      <c r="A13" s="303" t="s">
        <v>3</v>
      </c>
      <c r="B13" s="320">
        <v>7</v>
      </c>
      <c r="C13" s="324">
        <v>10</v>
      </c>
      <c r="D13" s="324">
        <v>6</v>
      </c>
      <c r="E13" s="324">
        <v>7</v>
      </c>
      <c r="F13" s="324">
        <v>7</v>
      </c>
      <c r="G13" s="324">
        <v>8</v>
      </c>
      <c r="H13" s="306"/>
      <c r="I13" s="303"/>
      <c r="J13" s="319">
        <v>2</v>
      </c>
      <c r="K13" s="320">
        <v>8</v>
      </c>
      <c r="L13" s="299"/>
    </row>
    <row r="14" spans="1:12" s="10" customFormat="1" ht="18" customHeight="1">
      <c r="A14" s="303" t="s">
        <v>2</v>
      </c>
      <c r="B14" s="325">
        <v>7</v>
      </c>
      <c r="C14" s="326">
        <v>11</v>
      </c>
      <c r="D14" s="326">
        <v>7</v>
      </c>
      <c r="E14" s="326">
        <v>10</v>
      </c>
      <c r="F14" s="326">
        <v>7</v>
      </c>
      <c r="G14" s="326">
        <v>9</v>
      </c>
      <c r="H14" s="327"/>
      <c r="I14" s="328"/>
      <c r="J14" s="327">
        <v>2</v>
      </c>
      <c r="K14" s="325">
        <v>11</v>
      </c>
      <c r="L14" s="299"/>
    </row>
    <row r="15" spans="1:12" s="10" customFormat="1" ht="18" customHeight="1">
      <c r="A15" s="303" t="s">
        <v>1</v>
      </c>
      <c r="B15" s="325">
        <v>7</v>
      </c>
      <c r="C15" s="325">
        <v>10</v>
      </c>
      <c r="D15" s="325">
        <v>7</v>
      </c>
      <c r="E15" s="325">
        <v>9</v>
      </c>
      <c r="F15" s="325">
        <v>7</v>
      </c>
      <c r="G15" s="325">
        <v>9</v>
      </c>
      <c r="H15" s="325"/>
      <c r="I15" s="327"/>
      <c r="J15" s="325">
        <v>2</v>
      </c>
      <c r="K15" s="325">
        <v>28</v>
      </c>
      <c r="L15" s="299"/>
    </row>
    <row r="16" spans="1:12" s="10" customFormat="1" ht="18" customHeight="1">
      <c r="A16" s="303" t="s">
        <v>0</v>
      </c>
      <c r="B16" s="326">
        <v>7</v>
      </c>
      <c r="C16" s="326">
        <v>9</v>
      </c>
      <c r="D16" s="326">
        <v>7</v>
      </c>
      <c r="E16" s="326">
        <v>8</v>
      </c>
      <c r="F16" s="326">
        <v>7</v>
      </c>
      <c r="G16" s="326">
        <v>8</v>
      </c>
      <c r="H16" s="325"/>
      <c r="I16" s="328"/>
      <c r="J16" s="326">
        <v>2</v>
      </c>
      <c r="K16" s="325">
        <v>29</v>
      </c>
      <c r="L16" s="299"/>
    </row>
    <row r="17" spans="1:12" s="10" customFormat="1" ht="18" customHeight="1">
      <c r="A17" s="303" t="s">
        <v>116</v>
      </c>
      <c r="B17" s="326">
        <v>7</v>
      </c>
      <c r="C17" s="326">
        <v>12</v>
      </c>
      <c r="D17" s="326">
        <v>6</v>
      </c>
      <c r="E17" s="326">
        <v>9</v>
      </c>
      <c r="F17" s="326">
        <v>7</v>
      </c>
      <c r="G17" s="326">
        <v>10</v>
      </c>
      <c r="H17" s="325"/>
      <c r="I17" s="328"/>
      <c r="J17" s="326">
        <v>4</v>
      </c>
      <c r="K17" s="325">
        <v>25</v>
      </c>
      <c r="L17" s="299"/>
    </row>
    <row r="18" spans="1:12" s="10" customFormat="1" ht="18" customHeight="1">
      <c r="A18" s="303" t="s">
        <v>131</v>
      </c>
      <c r="B18" s="326">
        <v>6</v>
      </c>
      <c r="C18" s="326">
        <v>8</v>
      </c>
      <c r="D18" s="326">
        <v>6</v>
      </c>
      <c r="E18" s="326">
        <v>6</v>
      </c>
      <c r="F18" s="326">
        <v>7</v>
      </c>
      <c r="G18" s="326">
        <v>9</v>
      </c>
      <c r="H18" s="325"/>
      <c r="I18" s="328"/>
      <c r="J18" s="326">
        <v>1</v>
      </c>
      <c r="K18" s="325">
        <v>15</v>
      </c>
      <c r="L18" s="299"/>
    </row>
    <row r="19" spans="1:12" s="10" customFormat="1" ht="18" customHeight="1">
      <c r="A19" s="303" t="s">
        <v>149</v>
      </c>
      <c r="B19" s="326">
        <v>6</v>
      </c>
      <c r="C19" s="326">
        <v>10</v>
      </c>
      <c r="D19" s="326">
        <v>6</v>
      </c>
      <c r="E19" s="326">
        <v>9</v>
      </c>
      <c r="F19" s="326">
        <v>6</v>
      </c>
      <c r="G19" s="326">
        <v>8</v>
      </c>
      <c r="H19" s="325"/>
      <c r="I19" s="328"/>
      <c r="J19" s="326">
        <v>1</v>
      </c>
      <c r="K19" s="325">
        <v>41</v>
      </c>
      <c r="L19" s="299"/>
    </row>
    <row r="20" spans="1:12" s="10" customFormat="1" ht="18" customHeight="1">
      <c r="A20" s="303" t="s">
        <v>162</v>
      </c>
      <c r="B20" s="326">
        <v>6</v>
      </c>
      <c r="C20" s="326">
        <v>11</v>
      </c>
      <c r="D20" s="326">
        <v>6</v>
      </c>
      <c r="E20" s="326">
        <v>9</v>
      </c>
      <c r="F20" s="326">
        <v>6</v>
      </c>
      <c r="G20" s="326">
        <v>9</v>
      </c>
      <c r="H20" s="325"/>
      <c r="I20" s="328"/>
      <c r="J20" s="326">
        <v>3</v>
      </c>
      <c r="K20" s="325">
        <v>12</v>
      </c>
      <c r="L20" s="299"/>
    </row>
    <row r="21" spans="1:12" s="10" customFormat="1" ht="18" customHeight="1">
      <c r="A21" s="303" t="s">
        <v>171</v>
      </c>
      <c r="B21" s="326">
        <v>6</v>
      </c>
      <c r="C21" s="326">
        <v>11</v>
      </c>
      <c r="D21" s="326">
        <v>6</v>
      </c>
      <c r="E21" s="326">
        <v>7</v>
      </c>
      <c r="F21" s="326">
        <v>6</v>
      </c>
      <c r="G21" s="326">
        <v>10</v>
      </c>
      <c r="H21" s="434" t="s">
        <v>209</v>
      </c>
      <c r="I21" s="435"/>
      <c r="J21" s="329" t="s">
        <v>172</v>
      </c>
      <c r="K21" s="330" t="s">
        <v>172</v>
      </c>
      <c r="L21" s="299"/>
    </row>
    <row r="22" spans="1:12" s="10" customFormat="1" ht="18" customHeight="1">
      <c r="A22" s="303" t="s">
        <v>205</v>
      </c>
      <c r="B22" s="326">
        <v>6</v>
      </c>
      <c r="C22" s="326">
        <v>8</v>
      </c>
      <c r="D22" s="326">
        <v>6</v>
      </c>
      <c r="E22" s="326">
        <v>5</v>
      </c>
      <c r="F22" s="326">
        <v>6</v>
      </c>
      <c r="G22" s="326">
        <v>6</v>
      </c>
      <c r="H22" s="326">
        <v>18</v>
      </c>
      <c r="I22" s="326">
        <v>13</v>
      </c>
      <c r="J22" s="329" t="s">
        <v>84</v>
      </c>
      <c r="K22" s="330" t="s">
        <v>84</v>
      </c>
      <c r="L22" s="299"/>
    </row>
    <row r="23" spans="1:12" ht="18" customHeight="1">
      <c r="A23" s="307" t="s">
        <v>271</v>
      </c>
      <c r="B23" s="331">
        <v>6</v>
      </c>
      <c r="C23" s="331">
        <v>9</v>
      </c>
      <c r="D23" s="331">
        <v>6</v>
      </c>
      <c r="E23" s="331">
        <v>8</v>
      </c>
      <c r="F23" s="331">
        <v>6</v>
      </c>
      <c r="G23" s="331">
        <v>13</v>
      </c>
      <c r="H23" s="331">
        <v>18</v>
      </c>
      <c r="I23" s="331">
        <v>11</v>
      </c>
      <c r="J23" s="332" t="s">
        <v>84</v>
      </c>
      <c r="K23" s="333" t="s">
        <v>84</v>
      </c>
      <c r="L23" s="299"/>
    </row>
    <row r="24" spans="1:12">
      <c r="A24" s="401" t="s">
        <v>173</v>
      </c>
      <c r="B24" s="401"/>
      <c r="C24" s="302"/>
      <c r="D24" s="302"/>
      <c r="E24" s="302"/>
      <c r="F24" s="302"/>
      <c r="G24" s="302"/>
      <c r="H24" s="302"/>
      <c r="I24" s="302"/>
      <c r="J24" s="302"/>
      <c r="K24" s="302"/>
      <c r="L24" s="299"/>
    </row>
    <row r="25" spans="1:12">
      <c r="A25" s="299"/>
      <c r="B25" s="299"/>
      <c r="C25" s="299"/>
      <c r="D25" s="299"/>
      <c r="E25" s="299"/>
      <c r="F25" s="402" t="s">
        <v>272</v>
      </c>
      <c r="G25" s="426"/>
      <c r="H25" s="426"/>
      <c r="I25" s="426"/>
      <c r="J25" s="426"/>
      <c r="K25" s="426"/>
      <c r="L25" s="426"/>
    </row>
    <row r="26" spans="1:12">
      <c r="A26" s="299"/>
      <c r="B26" s="299"/>
      <c r="C26" s="299"/>
      <c r="D26" s="299"/>
      <c r="E26" s="299"/>
      <c r="F26" s="426"/>
      <c r="G26" s="426"/>
      <c r="H26" s="426"/>
      <c r="I26" s="426"/>
      <c r="J26" s="426"/>
      <c r="K26" s="426"/>
      <c r="L26" s="426"/>
    </row>
    <row r="27" spans="1:12">
      <c r="A27" s="299"/>
      <c r="B27" s="299"/>
      <c r="C27" s="299"/>
      <c r="D27" s="299"/>
      <c r="E27" s="299"/>
      <c r="F27" s="426"/>
      <c r="G27" s="426"/>
      <c r="H27" s="426"/>
      <c r="I27" s="426"/>
      <c r="J27" s="426"/>
      <c r="K27" s="426"/>
      <c r="L27" s="426"/>
    </row>
  </sheetData>
  <mergeCells count="15">
    <mergeCell ref="A2:D2"/>
    <mergeCell ref="A4:A5"/>
    <mergeCell ref="B4:I4"/>
    <mergeCell ref="B8:C8"/>
    <mergeCell ref="D8:E8"/>
    <mergeCell ref="F8:G8"/>
    <mergeCell ref="H8:I8"/>
    <mergeCell ref="A24:B24"/>
    <mergeCell ref="F25:L27"/>
    <mergeCell ref="J4:K4"/>
    <mergeCell ref="B6:C6"/>
    <mergeCell ref="D6:E6"/>
    <mergeCell ref="F6:G6"/>
    <mergeCell ref="H6:I6"/>
    <mergeCell ref="H21:I2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8"/>
  <sheetViews>
    <sheetView topLeftCell="A28" zoomScaleNormal="100" zoomScaleSheetLayoutView="70" workbookViewId="0">
      <selection activeCell="F46" sqref="F46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36" t="s">
        <v>113</v>
      </c>
    </row>
    <row r="2" spans="1:11" ht="19.5" customHeight="1">
      <c r="A2" s="282" t="s">
        <v>210</v>
      </c>
      <c r="B2" s="282"/>
      <c r="C2" s="282"/>
      <c r="D2" s="161"/>
      <c r="E2" s="161"/>
      <c r="F2" s="158"/>
      <c r="G2" s="158"/>
      <c r="H2" s="437" t="s">
        <v>273</v>
      </c>
      <c r="I2" s="437"/>
      <c r="J2" s="437"/>
      <c r="K2" s="437"/>
    </row>
    <row r="3" spans="1:11" ht="12" customHeight="1" thickBot="1">
      <c r="A3" s="159"/>
      <c r="B3" s="160"/>
      <c r="C3" s="160"/>
      <c r="D3" s="160"/>
      <c r="E3" s="160"/>
      <c r="F3" s="160"/>
      <c r="G3" s="160"/>
      <c r="H3" s="438"/>
      <c r="I3" s="438"/>
      <c r="J3" s="438"/>
      <c r="K3" s="438"/>
    </row>
    <row r="4" spans="1:11" ht="18" customHeight="1" thickTop="1">
      <c r="A4" s="439" t="s">
        <v>211</v>
      </c>
      <c r="B4" s="441" t="s">
        <v>212</v>
      </c>
      <c r="C4" s="412" t="s">
        <v>213</v>
      </c>
      <c r="D4" s="428"/>
      <c r="E4" s="433"/>
      <c r="F4" s="443" t="s">
        <v>214</v>
      </c>
      <c r="G4" s="443"/>
      <c r="H4" s="439"/>
      <c r="I4" s="443" t="s">
        <v>215</v>
      </c>
      <c r="J4" s="443"/>
      <c r="K4" s="443"/>
    </row>
    <row r="5" spans="1:11" ht="24" customHeight="1">
      <c r="A5" s="440"/>
      <c r="B5" s="442"/>
      <c r="C5" s="216" t="s">
        <v>216</v>
      </c>
      <c r="D5" s="207" t="s">
        <v>217</v>
      </c>
      <c r="E5" s="53" t="s">
        <v>218</v>
      </c>
      <c r="F5" s="205" t="s">
        <v>30</v>
      </c>
      <c r="G5" s="278" t="s">
        <v>31</v>
      </c>
      <c r="H5" s="53" t="s">
        <v>28</v>
      </c>
      <c r="I5" s="205" t="s">
        <v>30</v>
      </c>
      <c r="J5" s="54" t="s">
        <v>29</v>
      </c>
      <c r="K5" s="55" t="s">
        <v>28</v>
      </c>
    </row>
    <row r="6" spans="1:11" s="15" customFormat="1" ht="21.95" customHeight="1">
      <c r="A6" s="56" t="s">
        <v>27</v>
      </c>
      <c r="B6" s="57" t="s">
        <v>219</v>
      </c>
      <c r="C6" s="58">
        <v>35217</v>
      </c>
      <c r="D6" s="59">
        <v>17269</v>
      </c>
      <c r="E6" s="59">
        <v>17948</v>
      </c>
      <c r="F6" s="59">
        <v>35578</v>
      </c>
      <c r="G6" s="59">
        <v>11229</v>
      </c>
      <c r="H6" s="59">
        <v>12349</v>
      </c>
      <c r="I6" s="60">
        <v>66.95</v>
      </c>
      <c r="J6" s="63">
        <v>65.02</v>
      </c>
      <c r="K6" s="62">
        <v>68.8</v>
      </c>
    </row>
    <row r="7" spans="1:11" s="15" customFormat="1" ht="21.95" customHeight="1">
      <c r="A7" s="56" t="s">
        <v>16</v>
      </c>
      <c r="B7" s="57" t="s">
        <v>221</v>
      </c>
      <c r="C7" s="58">
        <v>35725</v>
      </c>
      <c r="D7" s="59">
        <v>17517</v>
      </c>
      <c r="E7" s="59">
        <v>18208</v>
      </c>
      <c r="F7" s="59">
        <v>20301</v>
      </c>
      <c r="G7" s="59">
        <v>10011</v>
      </c>
      <c r="H7" s="59">
        <v>10290</v>
      </c>
      <c r="I7" s="60">
        <v>56.83</v>
      </c>
      <c r="J7" s="61">
        <v>57.15</v>
      </c>
      <c r="K7" s="62">
        <v>56.51</v>
      </c>
    </row>
    <row r="8" spans="1:11" s="15" customFormat="1" ht="21.95" customHeight="1">
      <c r="A8" s="56" t="s">
        <v>15</v>
      </c>
      <c r="B8" s="57" t="s">
        <v>221</v>
      </c>
      <c r="C8" s="58">
        <v>35747</v>
      </c>
      <c r="D8" s="59">
        <v>17528</v>
      </c>
      <c r="E8" s="59">
        <v>18219</v>
      </c>
      <c r="F8" s="59">
        <v>20349</v>
      </c>
      <c r="G8" s="59">
        <v>10019</v>
      </c>
      <c r="H8" s="59">
        <v>10330</v>
      </c>
      <c r="I8" s="60">
        <v>56.93</v>
      </c>
      <c r="J8" s="61">
        <v>57.16</v>
      </c>
      <c r="K8" s="62">
        <v>56.7</v>
      </c>
    </row>
    <row r="9" spans="1:11" s="15" customFormat="1" ht="21.95" customHeight="1">
      <c r="A9" s="56" t="s">
        <v>26</v>
      </c>
      <c r="B9" s="57" t="s">
        <v>222</v>
      </c>
      <c r="C9" s="58">
        <v>7879</v>
      </c>
      <c r="D9" s="59">
        <v>4046</v>
      </c>
      <c r="E9" s="59">
        <v>3833</v>
      </c>
      <c r="F9" s="59" t="s">
        <v>133</v>
      </c>
      <c r="G9" s="59" t="s">
        <v>133</v>
      </c>
      <c r="H9" s="59" t="s">
        <v>133</v>
      </c>
      <c r="I9" s="60" t="s">
        <v>133</v>
      </c>
      <c r="J9" s="61" t="s">
        <v>133</v>
      </c>
      <c r="K9" s="62" t="s">
        <v>133</v>
      </c>
    </row>
    <row r="10" spans="1:11" s="15" customFormat="1" ht="21.75" customHeight="1">
      <c r="A10" s="56" t="s">
        <v>18</v>
      </c>
      <c r="B10" s="57" t="s">
        <v>224</v>
      </c>
      <c r="C10" s="58">
        <v>35822</v>
      </c>
      <c r="D10" s="59">
        <v>17558</v>
      </c>
      <c r="E10" s="59">
        <v>18264</v>
      </c>
      <c r="F10" s="59">
        <v>24535</v>
      </c>
      <c r="G10" s="59">
        <v>11936</v>
      </c>
      <c r="H10" s="59">
        <v>12599</v>
      </c>
      <c r="I10" s="60">
        <v>68.489999999999995</v>
      </c>
      <c r="J10" s="61">
        <v>68.489999999999995</v>
      </c>
      <c r="K10" s="62">
        <v>68.98</v>
      </c>
    </row>
    <row r="11" spans="1:11" s="15" customFormat="1" ht="21.95" customHeight="1">
      <c r="A11" s="162" t="s">
        <v>17</v>
      </c>
      <c r="B11" s="163" t="s">
        <v>224</v>
      </c>
      <c r="C11" s="164">
        <v>35845</v>
      </c>
      <c r="D11" s="165">
        <v>17569</v>
      </c>
      <c r="E11" s="165">
        <v>18276</v>
      </c>
      <c r="F11" s="165">
        <v>24552</v>
      </c>
      <c r="G11" s="165">
        <v>11942</v>
      </c>
      <c r="H11" s="165">
        <v>12610</v>
      </c>
      <c r="I11" s="166">
        <v>68.489999999999995</v>
      </c>
      <c r="J11" s="167">
        <v>68.489999999999995</v>
      </c>
      <c r="K11" s="168">
        <v>69</v>
      </c>
    </row>
    <row r="12" spans="1:11" s="15" customFormat="1" ht="21.95" customHeight="1">
      <c r="A12" s="56" t="s">
        <v>22</v>
      </c>
      <c r="B12" s="57" t="s">
        <v>225</v>
      </c>
      <c r="C12" s="58">
        <v>35428</v>
      </c>
      <c r="D12" s="59">
        <v>17291</v>
      </c>
      <c r="E12" s="59">
        <v>18137</v>
      </c>
      <c r="F12" s="59">
        <v>21346</v>
      </c>
      <c r="G12" s="59">
        <v>10318</v>
      </c>
      <c r="H12" s="59">
        <v>11028</v>
      </c>
      <c r="I12" s="60">
        <v>60.25</v>
      </c>
      <c r="J12" s="61">
        <v>59.67</v>
      </c>
      <c r="K12" s="62">
        <v>60.8</v>
      </c>
    </row>
    <row r="13" spans="1:11" s="15" customFormat="1" ht="21.95" customHeight="1">
      <c r="A13" s="56" t="s">
        <v>21</v>
      </c>
      <c r="B13" s="57" t="s">
        <v>187</v>
      </c>
      <c r="C13" s="58">
        <v>35554</v>
      </c>
      <c r="D13" s="59">
        <v>17340</v>
      </c>
      <c r="E13" s="59">
        <v>18204</v>
      </c>
      <c r="F13" s="59">
        <v>24164</v>
      </c>
      <c r="G13" s="59">
        <v>11466</v>
      </c>
      <c r="H13" s="59">
        <v>12698</v>
      </c>
      <c r="I13" s="60">
        <v>67.98</v>
      </c>
      <c r="J13" s="61">
        <v>66.12</v>
      </c>
      <c r="K13" s="62">
        <v>69.75</v>
      </c>
    </row>
    <row r="14" spans="1:11" s="15" customFormat="1" ht="21.95" customHeight="1">
      <c r="A14" s="56" t="s">
        <v>20</v>
      </c>
      <c r="B14" s="57" t="s">
        <v>177</v>
      </c>
      <c r="C14" s="58">
        <v>35299</v>
      </c>
      <c r="D14" s="59">
        <v>17280</v>
      </c>
      <c r="E14" s="59">
        <v>18091</v>
      </c>
      <c r="F14" s="59">
        <v>21955</v>
      </c>
      <c r="G14" s="59">
        <v>10480</v>
      </c>
      <c r="H14" s="59">
        <v>11515</v>
      </c>
      <c r="I14" s="60">
        <v>62.31</v>
      </c>
      <c r="J14" s="61">
        <v>60.9</v>
      </c>
      <c r="K14" s="62">
        <v>63.65</v>
      </c>
    </row>
    <row r="15" spans="1:11" s="15" customFormat="1" ht="21.95" customHeight="1">
      <c r="A15" s="56" t="s">
        <v>16</v>
      </c>
      <c r="B15" s="57" t="s">
        <v>178</v>
      </c>
      <c r="C15" s="58">
        <v>35693</v>
      </c>
      <c r="D15" s="59">
        <v>17443</v>
      </c>
      <c r="E15" s="59">
        <v>18250</v>
      </c>
      <c r="F15" s="59">
        <v>22886</v>
      </c>
      <c r="G15" s="59">
        <v>11227</v>
      </c>
      <c r="H15" s="59">
        <v>11659</v>
      </c>
      <c r="I15" s="60">
        <v>64.12</v>
      </c>
      <c r="J15" s="61">
        <v>64.36</v>
      </c>
      <c r="K15" s="62">
        <v>63.88</v>
      </c>
    </row>
    <row r="16" spans="1:11" s="15" customFormat="1" ht="21.95" customHeight="1">
      <c r="A16" s="162" t="s">
        <v>15</v>
      </c>
      <c r="B16" s="163" t="s">
        <v>178</v>
      </c>
      <c r="C16" s="164">
        <v>35693</v>
      </c>
      <c r="D16" s="165">
        <v>17443</v>
      </c>
      <c r="E16" s="165">
        <v>18250</v>
      </c>
      <c r="F16" s="165">
        <v>22903</v>
      </c>
      <c r="G16" s="165">
        <v>11231</v>
      </c>
      <c r="H16" s="165">
        <v>11672</v>
      </c>
      <c r="I16" s="166">
        <v>64.17</v>
      </c>
      <c r="J16" s="167">
        <v>64.39</v>
      </c>
      <c r="K16" s="168">
        <v>63.96</v>
      </c>
    </row>
    <row r="17" spans="1:11" s="15" customFormat="1" ht="21.95" customHeight="1">
      <c r="A17" s="56" t="s">
        <v>25</v>
      </c>
      <c r="B17" s="64" t="s">
        <v>274</v>
      </c>
      <c r="C17" s="58">
        <v>35215</v>
      </c>
      <c r="D17" s="59">
        <v>17192</v>
      </c>
      <c r="E17" s="59">
        <v>18023</v>
      </c>
      <c r="F17" s="59" t="s">
        <v>133</v>
      </c>
      <c r="G17" s="59" t="s">
        <v>133</v>
      </c>
      <c r="H17" s="59" t="s">
        <v>133</v>
      </c>
      <c r="I17" s="60" t="s">
        <v>133</v>
      </c>
      <c r="J17" s="61" t="s">
        <v>133</v>
      </c>
      <c r="K17" s="62" t="s">
        <v>133</v>
      </c>
    </row>
    <row r="18" spans="1:11" s="15" customFormat="1" ht="21.95" customHeight="1">
      <c r="A18" s="56" t="s">
        <v>19</v>
      </c>
      <c r="B18" s="64" t="s">
        <v>226</v>
      </c>
      <c r="C18" s="58">
        <v>7332</v>
      </c>
      <c r="D18" s="59">
        <v>3830</v>
      </c>
      <c r="E18" s="59">
        <v>3502</v>
      </c>
      <c r="F18" s="59" t="s">
        <v>133</v>
      </c>
      <c r="G18" s="59" t="s">
        <v>133</v>
      </c>
      <c r="H18" s="59" t="s">
        <v>133</v>
      </c>
      <c r="I18" s="60" t="s">
        <v>133</v>
      </c>
      <c r="J18" s="61" t="s">
        <v>133</v>
      </c>
      <c r="K18" s="62" t="s">
        <v>133</v>
      </c>
    </row>
    <row r="19" spans="1:11" s="15" customFormat="1" ht="21.95" customHeight="1">
      <c r="A19" s="56" t="s">
        <v>18</v>
      </c>
      <c r="B19" s="64" t="s">
        <v>179</v>
      </c>
      <c r="C19" s="58">
        <v>35547</v>
      </c>
      <c r="D19" s="59">
        <v>17313</v>
      </c>
      <c r="E19" s="59">
        <v>18234</v>
      </c>
      <c r="F19" s="59">
        <v>25997</v>
      </c>
      <c r="G19" s="59">
        <v>12700</v>
      </c>
      <c r="H19" s="59">
        <v>13297</v>
      </c>
      <c r="I19" s="60">
        <v>73.17</v>
      </c>
      <c r="J19" s="61">
        <v>73.36</v>
      </c>
      <c r="K19" s="62">
        <v>72.92</v>
      </c>
    </row>
    <row r="20" spans="1:11" s="15" customFormat="1" ht="21.95" customHeight="1">
      <c r="A20" s="56" t="s">
        <v>17</v>
      </c>
      <c r="B20" s="64" t="s">
        <v>179</v>
      </c>
      <c r="C20" s="58">
        <v>35547</v>
      </c>
      <c r="D20" s="59">
        <v>17313</v>
      </c>
      <c r="E20" s="59">
        <v>18234</v>
      </c>
      <c r="F20" s="59">
        <v>26004</v>
      </c>
      <c r="G20" s="59">
        <v>12704</v>
      </c>
      <c r="H20" s="59">
        <v>13300</v>
      </c>
      <c r="I20" s="60">
        <v>73.150000000000006</v>
      </c>
      <c r="J20" s="61">
        <v>73.38</v>
      </c>
      <c r="K20" s="62">
        <v>72.94</v>
      </c>
    </row>
    <row r="21" spans="1:11" s="15" customFormat="1" ht="21.95" customHeight="1">
      <c r="A21" s="162" t="s">
        <v>24</v>
      </c>
      <c r="B21" s="169" t="s">
        <v>188</v>
      </c>
      <c r="C21" s="164">
        <v>35478</v>
      </c>
      <c r="D21" s="165">
        <v>17260</v>
      </c>
      <c r="E21" s="165">
        <v>18218</v>
      </c>
      <c r="F21" s="165">
        <v>22408</v>
      </c>
      <c r="G21" s="165">
        <v>10937</v>
      </c>
      <c r="H21" s="165">
        <v>11471</v>
      </c>
      <c r="I21" s="166">
        <v>63.16</v>
      </c>
      <c r="J21" s="167">
        <v>63.37</v>
      </c>
      <c r="K21" s="168">
        <v>62.97</v>
      </c>
    </row>
    <row r="22" spans="1:11" s="15" customFormat="1" ht="21.95" customHeight="1">
      <c r="A22" s="56" t="s">
        <v>23</v>
      </c>
      <c r="B22" s="64" t="s">
        <v>188</v>
      </c>
      <c r="C22" s="58">
        <v>35478</v>
      </c>
      <c r="D22" s="59">
        <v>17260</v>
      </c>
      <c r="E22" s="59">
        <v>18218</v>
      </c>
      <c r="F22" s="59">
        <v>22422</v>
      </c>
      <c r="G22" s="59">
        <v>10936</v>
      </c>
      <c r="H22" s="59">
        <v>11486</v>
      </c>
      <c r="I22" s="60">
        <v>63.2</v>
      </c>
      <c r="J22" s="61">
        <v>63.36</v>
      </c>
      <c r="K22" s="62">
        <v>63.05</v>
      </c>
    </row>
    <row r="23" spans="1:11" s="15" customFormat="1" ht="21.95" customHeight="1">
      <c r="A23" s="56" t="s">
        <v>22</v>
      </c>
      <c r="B23" s="64" t="s">
        <v>227</v>
      </c>
      <c r="C23" s="58">
        <v>35188</v>
      </c>
      <c r="D23" s="59">
        <v>17117</v>
      </c>
      <c r="E23" s="59">
        <v>18071</v>
      </c>
      <c r="F23" s="59">
        <v>17030</v>
      </c>
      <c r="G23" s="59">
        <v>8333</v>
      </c>
      <c r="H23" s="59">
        <v>8697</v>
      </c>
      <c r="I23" s="60">
        <v>48.4</v>
      </c>
      <c r="J23" s="61">
        <v>48.68</v>
      </c>
      <c r="K23" s="62">
        <v>48.13</v>
      </c>
    </row>
    <row r="24" spans="1:11" s="15" customFormat="1" ht="21.95" customHeight="1">
      <c r="A24" s="56" t="s">
        <v>21</v>
      </c>
      <c r="B24" s="64" t="s">
        <v>228</v>
      </c>
      <c r="C24" s="58">
        <v>35159</v>
      </c>
      <c r="D24" s="59">
        <v>17091</v>
      </c>
      <c r="E24" s="59">
        <v>18068</v>
      </c>
      <c r="F24" s="59">
        <v>22497</v>
      </c>
      <c r="G24" s="59">
        <v>10688</v>
      </c>
      <c r="H24" s="59">
        <v>11809</v>
      </c>
      <c r="I24" s="60">
        <v>63.99</v>
      </c>
      <c r="J24" s="61">
        <v>62.54</v>
      </c>
      <c r="K24" s="62">
        <v>65.36</v>
      </c>
    </row>
    <row r="25" spans="1:11" s="15" customFormat="1" ht="21.75" customHeight="1">
      <c r="A25" s="56" t="s">
        <v>20</v>
      </c>
      <c r="B25" s="64" t="s">
        <v>189</v>
      </c>
      <c r="C25" s="58">
        <v>34981</v>
      </c>
      <c r="D25" s="59">
        <v>17006</v>
      </c>
      <c r="E25" s="59">
        <v>17975</v>
      </c>
      <c r="F25" s="59">
        <v>20173</v>
      </c>
      <c r="G25" s="59">
        <v>9634</v>
      </c>
      <c r="H25" s="59">
        <v>10539</v>
      </c>
      <c r="I25" s="60">
        <v>57.67</v>
      </c>
      <c r="J25" s="61">
        <v>56.65</v>
      </c>
      <c r="K25" s="62">
        <v>58.63</v>
      </c>
    </row>
    <row r="26" spans="1:11" s="15" customFormat="1" ht="21.95" customHeight="1">
      <c r="A26" s="162" t="s">
        <v>19</v>
      </c>
      <c r="B26" s="163" t="s">
        <v>229</v>
      </c>
      <c r="C26" s="164">
        <v>6488</v>
      </c>
      <c r="D26" s="165">
        <v>3391</v>
      </c>
      <c r="E26" s="165">
        <v>3097</v>
      </c>
      <c r="F26" s="165" t="s">
        <v>133</v>
      </c>
      <c r="G26" s="165" t="s">
        <v>133</v>
      </c>
      <c r="H26" s="165" t="s">
        <v>133</v>
      </c>
      <c r="I26" s="166" t="s">
        <v>133</v>
      </c>
      <c r="J26" s="167" t="s">
        <v>133</v>
      </c>
      <c r="K26" s="168" t="s">
        <v>133</v>
      </c>
    </row>
    <row r="27" spans="1:11" s="15" customFormat="1" ht="21.95" customHeight="1">
      <c r="A27" s="212" t="s">
        <v>134</v>
      </c>
      <c r="B27" s="65" t="s">
        <v>180</v>
      </c>
      <c r="C27" s="67">
        <v>34907</v>
      </c>
      <c r="D27" s="67">
        <v>16962</v>
      </c>
      <c r="E27" s="67">
        <v>17945</v>
      </c>
      <c r="F27" s="67">
        <v>23346</v>
      </c>
      <c r="G27" s="67">
        <v>11158</v>
      </c>
      <c r="H27" s="67">
        <v>12188</v>
      </c>
      <c r="I27" s="69">
        <v>66.88</v>
      </c>
      <c r="J27" s="69">
        <v>65.78</v>
      </c>
      <c r="K27" s="70">
        <v>67.92</v>
      </c>
    </row>
    <row r="28" spans="1:11" s="15" customFormat="1" ht="21.95" customHeight="1">
      <c r="A28" s="212" t="s">
        <v>18</v>
      </c>
      <c r="B28" s="65" t="s">
        <v>135</v>
      </c>
      <c r="C28" s="66">
        <v>35367</v>
      </c>
      <c r="D28" s="67">
        <v>17209</v>
      </c>
      <c r="E28" s="66">
        <v>18158</v>
      </c>
      <c r="F28" s="67">
        <v>22258</v>
      </c>
      <c r="G28" s="66">
        <v>10978</v>
      </c>
      <c r="H28" s="67">
        <v>11280</v>
      </c>
      <c r="I28" s="68">
        <v>62.93</v>
      </c>
      <c r="J28" s="69">
        <v>63.79</v>
      </c>
      <c r="K28" s="70">
        <v>62.12</v>
      </c>
    </row>
    <row r="29" spans="1:11" s="15" customFormat="1" ht="21.95" customHeight="1">
      <c r="A29" s="212" t="s">
        <v>17</v>
      </c>
      <c r="B29" s="65" t="s">
        <v>135</v>
      </c>
      <c r="C29" s="66">
        <v>35367</v>
      </c>
      <c r="D29" s="67">
        <v>17209</v>
      </c>
      <c r="E29" s="66">
        <v>18158</v>
      </c>
      <c r="F29" s="67">
        <v>22268</v>
      </c>
      <c r="G29" s="66">
        <v>10981</v>
      </c>
      <c r="H29" s="67">
        <v>11287</v>
      </c>
      <c r="I29" s="68">
        <v>62.96</v>
      </c>
      <c r="J29" s="69">
        <v>63.81</v>
      </c>
      <c r="K29" s="70">
        <v>62.16</v>
      </c>
    </row>
    <row r="30" spans="1:11" s="15" customFormat="1" ht="21.95" customHeight="1">
      <c r="A30" s="56" t="s">
        <v>16</v>
      </c>
      <c r="B30" s="65" t="s">
        <v>181</v>
      </c>
      <c r="C30" s="67">
        <v>35246</v>
      </c>
      <c r="D30" s="67">
        <v>17146</v>
      </c>
      <c r="E30" s="67">
        <v>18100</v>
      </c>
      <c r="F30" s="67">
        <v>19749</v>
      </c>
      <c r="G30" s="67">
        <v>9741</v>
      </c>
      <c r="H30" s="67">
        <v>10008</v>
      </c>
      <c r="I30" s="69">
        <v>56.03</v>
      </c>
      <c r="J30" s="69">
        <v>56.81</v>
      </c>
      <c r="K30" s="70">
        <v>55.29</v>
      </c>
    </row>
    <row r="31" spans="1:11" s="15" customFormat="1" ht="21.95" customHeight="1">
      <c r="A31" s="162" t="s">
        <v>15</v>
      </c>
      <c r="B31" s="170" t="s">
        <v>181</v>
      </c>
      <c r="C31" s="171">
        <v>35246</v>
      </c>
      <c r="D31" s="171">
        <v>17146</v>
      </c>
      <c r="E31" s="171">
        <v>18100</v>
      </c>
      <c r="F31" s="171">
        <v>19756</v>
      </c>
      <c r="G31" s="171">
        <v>9742</v>
      </c>
      <c r="H31" s="171">
        <v>10014</v>
      </c>
      <c r="I31" s="172">
        <v>56.05</v>
      </c>
      <c r="J31" s="172">
        <v>56.82</v>
      </c>
      <c r="K31" s="173">
        <v>55.33</v>
      </c>
    </row>
    <row r="32" spans="1:11" s="15" customFormat="1" ht="21.95" customHeight="1">
      <c r="A32" s="56" t="s">
        <v>121</v>
      </c>
      <c r="B32" s="65" t="s">
        <v>230</v>
      </c>
      <c r="C32" s="67">
        <v>5703</v>
      </c>
      <c r="D32" s="67">
        <v>3374</v>
      </c>
      <c r="E32" s="67">
        <v>2329</v>
      </c>
      <c r="F32" s="59" t="s">
        <v>133</v>
      </c>
      <c r="G32" s="59" t="s">
        <v>133</v>
      </c>
      <c r="H32" s="59" t="s">
        <v>133</v>
      </c>
      <c r="I32" s="60" t="s">
        <v>133</v>
      </c>
      <c r="J32" s="61" t="s">
        <v>133</v>
      </c>
      <c r="K32" s="62" t="s">
        <v>133</v>
      </c>
    </row>
    <row r="33" spans="1:12" s="15" customFormat="1" ht="21.95" customHeight="1">
      <c r="A33" s="56" t="s">
        <v>117</v>
      </c>
      <c r="B33" s="65" t="s">
        <v>136</v>
      </c>
      <c r="C33" s="67">
        <v>34838</v>
      </c>
      <c r="D33" s="67">
        <v>16990</v>
      </c>
      <c r="E33" s="67">
        <v>17848</v>
      </c>
      <c r="F33" s="67">
        <v>14886</v>
      </c>
      <c r="G33" s="67">
        <v>7125</v>
      </c>
      <c r="H33" s="67">
        <v>7761</v>
      </c>
      <c r="I33" s="69">
        <v>42.73</v>
      </c>
      <c r="J33" s="69">
        <v>41.94</v>
      </c>
      <c r="K33" s="70">
        <v>43.48</v>
      </c>
    </row>
    <row r="34" spans="1:12" s="15" customFormat="1" ht="21.95" customHeight="1">
      <c r="A34" s="56" t="s">
        <v>18</v>
      </c>
      <c r="B34" s="65" t="s">
        <v>231</v>
      </c>
      <c r="C34" s="67">
        <v>35169</v>
      </c>
      <c r="D34" s="67">
        <v>17140</v>
      </c>
      <c r="E34" s="67">
        <v>18029</v>
      </c>
      <c r="F34" s="67">
        <v>19616</v>
      </c>
      <c r="G34" s="67">
        <v>9705</v>
      </c>
      <c r="H34" s="67">
        <v>9911</v>
      </c>
      <c r="I34" s="69">
        <v>55.78</v>
      </c>
      <c r="J34" s="69">
        <v>56.62</v>
      </c>
      <c r="K34" s="70">
        <v>54.97</v>
      </c>
    </row>
    <row r="35" spans="1:12" s="15" customFormat="1" ht="21.95" customHeight="1">
      <c r="A35" s="56" t="s">
        <v>17</v>
      </c>
      <c r="B35" s="65" t="s">
        <v>231</v>
      </c>
      <c r="C35" s="67">
        <v>35169</v>
      </c>
      <c r="D35" s="67">
        <v>17140</v>
      </c>
      <c r="E35" s="67">
        <v>18029</v>
      </c>
      <c r="F35" s="67">
        <v>19625</v>
      </c>
      <c r="G35" s="67">
        <v>9707</v>
      </c>
      <c r="H35" s="67">
        <v>9918</v>
      </c>
      <c r="I35" s="218">
        <v>55.8</v>
      </c>
      <c r="J35" s="69">
        <v>56.63</v>
      </c>
      <c r="K35" s="70">
        <v>55.01</v>
      </c>
      <c r="L35" s="41"/>
    </row>
    <row r="36" spans="1:12" s="15" customFormat="1" ht="21.95" customHeight="1">
      <c r="A36" s="162" t="s">
        <v>118</v>
      </c>
      <c r="B36" s="170" t="s">
        <v>182</v>
      </c>
      <c r="C36" s="171">
        <v>34945</v>
      </c>
      <c r="D36" s="171">
        <v>17036</v>
      </c>
      <c r="E36" s="171">
        <v>17909</v>
      </c>
      <c r="F36" s="171">
        <v>21050</v>
      </c>
      <c r="G36" s="171">
        <v>10142</v>
      </c>
      <c r="H36" s="171">
        <v>10908</v>
      </c>
      <c r="I36" s="172">
        <v>60.24</v>
      </c>
      <c r="J36" s="172">
        <v>59.53</v>
      </c>
      <c r="K36" s="173">
        <v>60.91</v>
      </c>
      <c r="L36" s="41"/>
    </row>
    <row r="37" spans="1:12" s="15" customFormat="1" ht="21.95" customHeight="1">
      <c r="A37" s="56" t="s">
        <v>20</v>
      </c>
      <c r="B37" s="65" t="s">
        <v>151</v>
      </c>
      <c r="C37" s="67">
        <v>35197</v>
      </c>
      <c r="D37" s="67">
        <v>17161</v>
      </c>
      <c r="E37" s="67">
        <v>18036</v>
      </c>
      <c r="F37" s="219" t="s">
        <v>84</v>
      </c>
      <c r="G37" s="219" t="s">
        <v>84</v>
      </c>
      <c r="H37" s="219" t="s">
        <v>84</v>
      </c>
      <c r="I37" s="220" t="s">
        <v>84</v>
      </c>
      <c r="J37" s="220" t="s">
        <v>84</v>
      </c>
      <c r="K37" s="221" t="s">
        <v>84</v>
      </c>
      <c r="L37" s="41"/>
    </row>
    <row r="38" spans="1:12" s="15" customFormat="1" ht="21.95" customHeight="1">
      <c r="A38" s="56" t="s">
        <v>134</v>
      </c>
      <c r="B38" s="65" t="s">
        <v>232</v>
      </c>
      <c r="C38" s="67">
        <v>34623</v>
      </c>
      <c r="D38" s="67">
        <v>16872</v>
      </c>
      <c r="E38" s="67">
        <v>17751</v>
      </c>
      <c r="F38" s="67">
        <v>22147</v>
      </c>
      <c r="G38" s="67">
        <v>10585</v>
      </c>
      <c r="H38" s="67">
        <v>11562</v>
      </c>
      <c r="I38" s="69">
        <v>63.97</v>
      </c>
      <c r="J38" s="69">
        <v>62.74</v>
      </c>
      <c r="K38" s="70">
        <v>65.13</v>
      </c>
      <c r="L38" s="41"/>
    </row>
    <row r="39" spans="1:12" ht="21.75" customHeight="1">
      <c r="A39" s="56" t="s">
        <v>16</v>
      </c>
      <c r="B39" s="65" t="s">
        <v>233</v>
      </c>
      <c r="C39" s="67">
        <v>35913</v>
      </c>
      <c r="D39" s="67">
        <v>17562</v>
      </c>
      <c r="E39" s="67">
        <v>18351</v>
      </c>
      <c r="F39" s="67">
        <v>21486</v>
      </c>
      <c r="G39" s="67">
        <v>10549</v>
      </c>
      <c r="H39" s="67">
        <v>10937</v>
      </c>
      <c r="I39" s="69">
        <v>59.83</v>
      </c>
      <c r="J39" s="69">
        <v>60.07</v>
      </c>
      <c r="K39" s="222">
        <v>59.6</v>
      </c>
    </row>
    <row r="40" spans="1:12" ht="21.75" customHeight="1">
      <c r="A40" s="56" t="s">
        <v>15</v>
      </c>
      <c r="B40" s="65" t="s">
        <v>233</v>
      </c>
      <c r="C40" s="67">
        <v>35913</v>
      </c>
      <c r="D40" s="67">
        <v>17562</v>
      </c>
      <c r="E40" s="67">
        <v>18351</v>
      </c>
      <c r="F40" s="67">
        <v>21486</v>
      </c>
      <c r="G40" s="67">
        <v>10547</v>
      </c>
      <c r="H40" s="67">
        <v>10939</v>
      </c>
      <c r="I40" s="69">
        <v>59.83</v>
      </c>
      <c r="J40" s="69">
        <v>60.06</v>
      </c>
      <c r="K40" s="70">
        <v>59.61</v>
      </c>
    </row>
    <row r="41" spans="1:12" ht="21.75" customHeight="1">
      <c r="A41" s="174" t="s">
        <v>18</v>
      </c>
      <c r="B41" s="175" t="s">
        <v>183</v>
      </c>
      <c r="C41" s="176">
        <v>35642</v>
      </c>
      <c r="D41" s="176">
        <v>17434</v>
      </c>
      <c r="E41" s="176">
        <v>18208</v>
      </c>
      <c r="F41" s="176">
        <v>21349</v>
      </c>
      <c r="G41" s="176">
        <v>10427</v>
      </c>
      <c r="H41" s="176">
        <v>10922</v>
      </c>
      <c r="I41" s="177">
        <v>59.9</v>
      </c>
      <c r="J41" s="177">
        <v>59.81</v>
      </c>
      <c r="K41" s="178">
        <v>59.98</v>
      </c>
    </row>
    <row r="42" spans="1:12" ht="21.75" customHeight="1">
      <c r="A42" s="14" t="s">
        <v>17</v>
      </c>
      <c r="B42" s="179" t="s">
        <v>183</v>
      </c>
      <c r="C42" s="180">
        <v>35642</v>
      </c>
      <c r="D42" s="180">
        <v>17434</v>
      </c>
      <c r="E42" s="180">
        <v>18208</v>
      </c>
      <c r="F42" s="180">
        <v>21347</v>
      </c>
      <c r="G42" s="180">
        <v>10425</v>
      </c>
      <c r="H42" s="180">
        <v>10922</v>
      </c>
      <c r="I42" s="181">
        <v>59.89</v>
      </c>
      <c r="J42" s="182">
        <v>59.8</v>
      </c>
      <c r="K42" s="183">
        <v>59.98</v>
      </c>
    </row>
    <row r="43" spans="1:12" ht="21.75" customHeight="1">
      <c r="A43" s="14" t="s">
        <v>117</v>
      </c>
      <c r="B43" s="179" t="s">
        <v>184</v>
      </c>
      <c r="C43" s="180">
        <v>35302</v>
      </c>
      <c r="D43" s="180">
        <v>17303</v>
      </c>
      <c r="E43" s="180">
        <v>17999</v>
      </c>
      <c r="F43" s="180">
        <v>16096</v>
      </c>
      <c r="G43" s="180">
        <v>7661</v>
      </c>
      <c r="H43" s="180">
        <v>8435</v>
      </c>
      <c r="I43" s="181">
        <v>45.6</v>
      </c>
      <c r="J43" s="181">
        <v>44.28</v>
      </c>
      <c r="K43" s="183">
        <v>46.86</v>
      </c>
    </row>
    <row r="44" spans="1:12" ht="21.75" customHeight="1">
      <c r="A44" s="14" t="s">
        <v>21</v>
      </c>
      <c r="B44" s="179" t="s">
        <v>234</v>
      </c>
      <c r="C44" s="180">
        <v>35610</v>
      </c>
      <c r="D44" s="180">
        <v>17476</v>
      </c>
      <c r="E44" s="180">
        <v>18134</v>
      </c>
      <c r="F44" s="334" t="s">
        <v>84</v>
      </c>
      <c r="G44" s="334" t="s">
        <v>84</v>
      </c>
      <c r="H44" s="334" t="s">
        <v>84</v>
      </c>
      <c r="I44" s="335" t="s">
        <v>84</v>
      </c>
      <c r="J44" s="335" t="s">
        <v>84</v>
      </c>
      <c r="K44" s="336" t="s">
        <v>84</v>
      </c>
    </row>
    <row r="45" spans="1:12" ht="21.75" customHeight="1">
      <c r="A45" s="337" t="s">
        <v>24</v>
      </c>
      <c r="B45" s="338" t="s">
        <v>244</v>
      </c>
      <c r="C45" s="339">
        <v>35416</v>
      </c>
      <c r="D45" s="339">
        <v>17373</v>
      </c>
      <c r="E45" s="339">
        <v>18043</v>
      </c>
      <c r="F45" s="340">
        <v>19045</v>
      </c>
      <c r="G45" s="340">
        <v>9343</v>
      </c>
      <c r="H45" s="340">
        <v>9702</v>
      </c>
      <c r="I45" s="341">
        <v>53.78</v>
      </c>
      <c r="J45" s="341">
        <v>53.78</v>
      </c>
      <c r="K45" s="342">
        <v>53.77</v>
      </c>
    </row>
    <row r="46" spans="1:12">
      <c r="A46" s="343" t="s">
        <v>23</v>
      </c>
      <c r="B46" s="344" t="s">
        <v>244</v>
      </c>
      <c r="C46" s="345">
        <v>35416</v>
      </c>
      <c r="D46" s="345">
        <v>17373</v>
      </c>
      <c r="E46" s="345">
        <v>18043</v>
      </c>
      <c r="F46" s="346">
        <v>19044</v>
      </c>
      <c r="G46" s="346">
        <v>9343</v>
      </c>
      <c r="H46" s="346">
        <v>9701</v>
      </c>
      <c r="I46" s="347">
        <v>53.77</v>
      </c>
      <c r="J46" s="347">
        <v>53.78</v>
      </c>
      <c r="K46" s="348">
        <v>53.77</v>
      </c>
    </row>
    <row r="47" spans="1:12">
      <c r="A47" s="349" t="s">
        <v>275</v>
      </c>
      <c r="B47" s="350" t="s">
        <v>276</v>
      </c>
      <c r="C47" s="351">
        <v>35310</v>
      </c>
      <c r="D47" s="351">
        <v>17334</v>
      </c>
      <c r="E47" s="351">
        <v>17976</v>
      </c>
      <c r="F47" s="184" t="s">
        <v>84</v>
      </c>
      <c r="G47" s="184" t="s">
        <v>84</v>
      </c>
      <c r="H47" s="184" t="s">
        <v>84</v>
      </c>
      <c r="I47" s="185" t="s">
        <v>84</v>
      </c>
      <c r="J47" s="185" t="s">
        <v>84</v>
      </c>
      <c r="K47" s="186" t="s">
        <v>84</v>
      </c>
    </row>
    <row r="48" spans="1:12">
      <c r="A48" s="212" t="s">
        <v>185</v>
      </c>
      <c r="B48" s="187"/>
      <c r="C48" s="187"/>
      <c r="D48" s="187"/>
      <c r="E48" s="128"/>
      <c r="F48" s="128"/>
      <c r="G48" s="188"/>
      <c r="H48" s="128"/>
      <c r="I48" s="128"/>
      <c r="J48" s="128"/>
      <c r="K48" s="128"/>
    </row>
  </sheetData>
  <mergeCells count="6"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6"/>
  <sheetViews>
    <sheetView topLeftCell="A43" zoomScaleNormal="100" zoomScaleSheetLayoutView="90" workbookViewId="0">
      <selection activeCell="E69" sqref="E69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3" customWidth="1"/>
    <col min="11" max="11" width="7.5" style="13" customWidth="1"/>
    <col min="12" max="16384" width="11" style="10"/>
  </cols>
  <sheetData>
    <row r="1" spans="1:12" ht="18" customHeight="1">
      <c r="A1" s="36" t="s">
        <v>113</v>
      </c>
    </row>
    <row r="2" spans="1:12" ht="19.5" customHeight="1">
      <c r="A2" s="282" t="s">
        <v>277</v>
      </c>
      <c r="B2" s="282"/>
      <c r="C2" s="282"/>
      <c r="D2" s="161"/>
      <c r="E2" s="161"/>
      <c r="F2" s="161"/>
      <c r="G2" s="161"/>
      <c r="H2" s="161"/>
      <c r="I2" s="161"/>
      <c r="J2" s="161"/>
      <c r="K2" s="161"/>
    </row>
    <row r="3" spans="1:12" ht="12" customHeight="1" thickBot="1">
      <c r="A3" s="159"/>
      <c r="B3" s="160"/>
      <c r="C3" s="189"/>
      <c r="D3" s="189"/>
      <c r="E3" s="189"/>
      <c r="F3" s="189"/>
      <c r="G3" s="189"/>
      <c r="H3" s="189"/>
      <c r="I3" s="161"/>
      <c r="J3" s="161"/>
      <c r="K3" s="209" t="s">
        <v>278</v>
      </c>
    </row>
    <row r="4" spans="1:12" ht="24" customHeight="1" thickTop="1">
      <c r="A4" s="213" t="s">
        <v>190</v>
      </c>
      <c r="B4" s="71" t="s">
        <v>212</v>
      </c>
      <c r="C4" s="444" t="s">
        <v>191</v>
      </c>
      <c r="D4" s="445"/>
      <c r="E4" s="445"/>
      <c r="F4" s="445"/>
      <c r="G4" s="445"/>
      <c r="H4" s="445"/>
      <c r="I4" s="445"/>
      <c r="J4" s="446"/>
      <c r="K4" s="208" t="s">
        <v>192</v>
      </c>
      <c r="L4" s="17"/>
    </row>
    <row r="5" spans="1:12" ht="23.25" customHeight="1">
      <c r="A5" s="72"/>
      <c r="B5" s="73"/>
      <c r="C5" s="74" t="s">
        <v>59</v>
      </c>
      <c r="D5" s="74" t="s">
        <v>55</v>
      </c>
      <c r="E5" s="74" t="s">
        <v>64</v>
      </c>
      <c r="F5" s="74" t="s">
        <v>53</v>
      </c>
      <c r="G5" s="74" t="s">
        <v>56</v>
      </c>
      <c r="H5" s="74" t="s">
        <v>69</v>
      </c>
      <c r="I5" s="74" t="s">
        <v>68</v>
      </c>
      <c r="J5" s="75" t="s">
        <v>49</v>
      </c>
      <c r="K5" s="76"/>
      <c r="L5" s="17"/>
    </row>
    <row r="6" spans="1:12" ht="23.25" customHeight="1">
      <c r="A6" s="72" t="s">
        <v>67</v>
      </c>
      <c r="B6" s="73" t="s">
        <v>193</v>
      </c>
      <c r="C6" s="77" t="s">
        <v>133</v>
      </c>
      <c r="D6" s="77" t="s">
        <v>133</v>
      </c>
      <c r="E6" s="77" t="s">
        <v>133</v>
      </c>
      <c r="F6" s="77" t="s">
        <v>133</v>
      </c>
      <c r="G6" s="77" t="s">
        <v>133</v>
      </c>
      <c r="H6" s="77" t="s">
        <v>133</v>
      </c>
      <c r="I6" s="77" t="s">
        <v>133</v>
      </c>
      <c r="J6" s="77">
        <v>23348</v>
      </c>
      <c r="K6" s="78">
        <v>230</v>
      </c>
      <c r="L6" s="17"/>
    </row>
    <row r="7" spans="1:12" ht="23.25" customHeight="1">
      <c r="A7" s="72" t="s">
        <v>186</v>
      </c>
      <c r="B7" s="73" t="s">
        <v>220</v>
      </c>
      <c r="C7" s="77">
        <v>8961</v>
      </c>
      <c r="D7" s="77">
        <v>4580</v>
      </c>
      <c r="E7" s="77" t="s">
        <v>133</v>
      </c>
      <c r="F7" s="77">
        <v>2000054</v>
      </c>
      <c r="G7" s="77">
        <v>1927945</v>
      </c>
      <c r="H7" s="77" t="s">
        <v>133</v>
      </c>
      <c r="I7" s="77" t="s">
        <v>133</v>
      </c>
      <c r="J7" s="79">
        <v>1895</v>
      </c>
      <c r="K7" s="78">
        <v>737</v>
      </c>
      <c r="L7" s="17"/>
    </row>
    <row r="8" spans="1:12" ht="23.25" customHeight="1">
      <c r="A8" s="72" t="s">
        <v>235</v>
      </c>
      <c r="B8" s="73" t="s">
        <v>220</v>
      </c>
      <c r="C8" s="80">
        <v>8468.81</v>
      </c>
      <c r="D8" s="80">
        <v>1080.412</v>
      </c>
      <c r="E8" s="81">
        <v>3179</v>
      </c>
      <c r="F8" s="80">
        <v>1813.1210000000001</v>
      </c>
      <c r="G8" s="81">
        <v>1316</v>
      </c>
      <c r="H8" s="80" t="s">
        <v>133</v>
      </c>
      <c r="I8" s="80" t="s">
        <v>133</v>
      </c>
      <c r="J8" s="80">
        <v>684.66</v>
      </c>
      <c r="K8" s="82">
        <v>807</v>
      </c>
      <c r="L8" s="17"/>
    </row>
    <row r="9" spans="1:12" ht="23.25" customHeight="1">
      <c r="A9" s="72"/>
      <c r="B9" s="57"/>
      <c r="C9" s="74" t="s">
        <v>66</v>
      </c>
      <c r="D9" s="74" t="s">
        <v>65</v>
      </c>
      <c r="E9" s="74" t="s">
        <v>59</v>
      </c>
      <c r="F9" s="74" t="s">
        <v>55</v>
      </c>
      <c r="G9" s="74" t="s">
        <v>64</v>
      </c>
      <c r="H9" s="74" t="s">
        <v>53</v>
      </c>
      <c r="I9" s="83"/>
      <c r="J9" s="84"/>
      <c r="K9" s="76"/>
      <c r="L9" s="17"/>
    </row>
    <row r="10" spans="1:12" ht="23.25" customHeight="1">
      <c r="A10" s="72" t="s">
        <v>236</v>
      </c>
      <c r="B10" s="73" t="s">
        <v>223</v>
      </c>
      <c r="C10" s="85" t="s">
        <v>133</v>
      </c>
      <c r="D10" s="85" t="s">
        <v>133</v>
      </c>
      <c r="E10" s="85">
        <v>2212</v>
      </c>
      <c r="F10" s="85">
        <v>8647</v>
      </c>
      <c r="G10" s="85" t="s">
        <v>133</v>
      </c>
      <c r="H10" s="85" t="s">
        <v>133</v>
      </c>
      <c r="I10" s="86"/>
      <c r="J10" s="87"/>
      <c r="K10" s="78">
        <v>632</v>
      </c>
      <c r="L10" s="17"/>
    </row>
    <row r="11" spans="1:12" ht="23.25" customHeight="1">
      <c r="A11" s="72" t="s">
        <v>279</v>
      </c>
      <c r="B11" s="73" t="s">
        <v>223</v>
      </c>
      <c r="C11" s="81">
        <v>1682</v>
      </c>
      <c r="D11" s="81">
        <v>1283</v>
      </c>
      <c r="E11" s="81">
        <v>8611</v>
      </c>
      <c r="F11" s="81">
        <v>6528</v>
      </c>
      <c r="G11" s="81">
        <v>3180</v>
      </c>
      <c r="H11" s="81">
        <v>2486</v>
      </c>
      <c r="I11" s="86"/>
      <c r="J11" s="88"/>
      <c r="K11" s="82">
        <v>781</v>
      </c>
      <c r="L11" s="17"/>
    </row>
    <row r="12" spans="1:12" ht="23.25" customHeight="1">
      <c r="A12" s="72"/>
      <c r="B12" s="73"/>
      <c r="C12" s="74" t="s">
        <v>53</v>
      </c>
      <c r="D12" s="74" t="s">
        <v>57</v>
      </c>
      <c r="E12" s="74" t="s">
        <v>56</v>
      </c>
      <c r="F12" s="83"/>
      <c r="G12" s="89"/>
      <c r="H12" s="89"/>
      <c r="I12" s="84"/>
      <c r="J12" s="75" t="s">
        <v>49</v>
      </c>
      <c r="K12" s="90"/>
      <c r="L12" s="17"/>
    </row>
    <row r="13" spans="1:12" ht="23.25" customHeight="1">
      <c r="A13" s="72" t="s">
        <v>21</v>
      </c>
      <c r="B13" s="73" t="s">
        <v>187</v>
      </c>
      <c r="C13" s="91">
        <v>3219.4279999999999</v>
      </c>
      <c r="D13" s="91">
        <v>3960.598</v>
      </c>
      <c r="E13" s="77">
        <v>1070</v>
      </c>
      <c r="F13" s="92"/>
      <c r="G13" s="78"/>
      <c r="H13" s="78"/>
      <c r="I13" s="78"/>
      <c r="J13" s="91">
        <v>16661.973999999998</v>
      </c>
      <c r="K13" s="93">
        <v>319</v>
      </c>
      <c r="L13" s="17"/>
    </row>
    <row r="14" spans="1:12" ht="23.25" customHeight="1">
      <c r="A14" s="72" t="s">
        <v>237</v>
      </c>
      <c r="B14" s="73" t="s">
        <v>177</v>
      </c>
      <c r="C14" s="81" t="s">
        <v>172</v>
      </c>
      <c r="D14" s="81" t="s">
        <v>172</v>
      </c>
      <c r="E14" s="81" t="s">
        <v>172</v>
      </c>
      <c r="F14" s="92"/>
      <c r="G14" s="78"/>
      <c r="H14" s="94"/>
      <c r="I14" s="78"/>
      <c r="J14" s="81">
        <v>21682</v>
      </c>
      <c r="K14" s="93">
        <v>313</v>
      </c>
      <c r="L14" s="17"/>
    </row>
    <row r="15" spans="1:12" ht="23.25" customHeight="1">
      <c r="A15" s="72"/>
      <c r="B15" s="73"/>
      <c r="C15" s="74" t="s">
        <v>63</v>
      </c>
      <c r="D15" s="74" t="s">
        <v>40</v>
      </c>
      <c r="E15" s="74" t="s">
        <v>45</v>
      </c>
      <c r="F15" s="74" t="s">
        <v>39</v>
      </c>
      <c r="G15" s="74" t="s">
        <v>43</v>
      </c>
      <c r="H15" s="74" t="s">
        <v>54</v>
      </c>
      <c r="I15" s="74" t="s">
        <v>62</v>
      </c>
      <c r="J15" s="75" t="s">
        <v>49</v>
      </c>
      <c r="K15" s="76"/>
      <c r="L15" s="17"/>
    </row>
    <row r="16" spans="1:12" ht="23.25" customHeight="1">
      <c r="A16" s="72" t="s">
        <v>186</v>
      </c>
      <c r="B16" s="73" t="s">
        <v>178</v>
      </c>
      <c r="C16" s="85" t="s">
        <v>172</v>
      </c>
      <c r="D16" s="85">
        <v>5040</v>
      </c>
      <c r="E16" s="85">
        <v>1567</v>
      </c>
      <c r="F16" s="85">
        <v>3692</v>
      </c>
      <c r="G16" s="85">
        <v>1733</v>
      </c>
      <c r="H16" s="85" t="s">
        <v>172</v>
      </c>
      <c r="I16" s="85" t="s">
        <v>172</v>
      </c>
      <c r="J16" s="77" t="s">
        <v>172</v>
      </c>
      <c r="K16" s="78">
        <v>854</v>
      </c>
      <c r="L16" s="17"/>
    </row>
    <row r="17" spans="1:12" ht="23.25" customHeight="1">
      <c r="A17" s="72" t="s">
        <v>235</v>
      </c>
      <c r="B17" s="73" t="s">
        <v>178</v>
      </c>
      <c r="C17" s="77">
        <v>36</v>
      </c>
      <c r="D17" s="91">
        <v>3952.2330000000002</v>
      </c>
      <c r="E17" s="91">
        <v>8851.2839999999997</v>
      </c>
      <c r="F17" s="91">
        <v>2132.2719999999999</v>
      </c>
      <c r="G17" s="77">
        <v>1186</v>
      </c>
      <c r="H17" s="91">
        <v>2891.4810000000002</v>
      </c>
      <c r="I17" s="77">
        <v>81</v>
      </c>
      <c r="J17" s="91">
        <v>952.72699999999998</v>
      </c>
      <c r="K17" s="82">
        <v>819</v>
      </c>
      <c r="L17" s="17"/>
    </row>
    <row r="18" spans="1:12" ht="23.25" customHeight="1">
      <c r="A18" s="72"/>
      <c r="B18" s="73"/>
      <c r="C18" s="74" t="s">
        <v>59</v>
      </c>
      <c r="D18" s="74" t="s">
        <v>40</v>
      </c>
      <c r="E18" s="74" t="s">
        <v>54</v>
      </c>
      <c r="F18" s="74" t="s">
        <v>53</v>
      </c>
      <c r="G18" s="74" t="s">
        <v>56</v>
      </c>
      <c r="H18" s="74" t="s">
        <v>61</v>
      </c>
      <c r="I18" s="74" t="s">
        <v>60</v>
      </c>
      <c r="J18" s="75" t="s">
        <v>49</v>
      </c>
      <c r="K18" s="76"/>
      <c r="L18" s="17"/>
    </row>
    <row r="19" spans="1:12" ht="23.25" customHeight="1">
      <c r="A19" s="72" t="s">
        <v>48</v>
      </c>
      <c r="B19" s="73" t="s">
        <v>179</v>
      </c>
      <c r="C19" s="77">
        <v>11894</v>
      </c>
      <c r="D19" s="77">
        <v>9265</v>
      </c>
      <c r="E19" s="77" t="s">
        <v>172</v>
      </c>
      <c r="F19" s="77">
        <v>3561</v>
      </c>
      <c r="G19" s="77" t="s">
        <v>172</v>
      </c>
      <c r="H19" s="77" t="s">
        <v>172</v>
      </c>
      <c r="I19" s="77" t="s">
        <v>172</v>
      </c>
      <c r="J19" s="77">
        <v>446</v>
      </c>
      <c r="K19" s="78">
        <v>827</v>
      </c>
      <c r="L19" s="17"/>
    </row>
    <row r="20" spans="1:12" ht="23.25" customHeight="1">
      <c r="A20" s="72" t="s">
        <v>47</v>
      </c>
      <c r="B20" s="73" t="s">
        <v>179</v>
      </c>
      <c r="C20" s="77">
        <v>11781</v>
      </c>
      <c r="D20" s="77">
        <v>4821</v>
      </c>
      <c r="E20" s="77">
        <v>2846</v>
      </c>
      <c r="F20" s="77">
        <v>2520</v>
      </c>
      <c r="G20" s="77">
        <v>1402</v>
      </c>
      <c r="H20" s="77">
        <v>908</v>
      </c>
      <c r="I20" s="77">
        <v>793</v>
      </c>
      <c r="J20" s="77">
        <v>227</v>
      </c>
      <c r="K20" s="78">
        <v>706</v>
      </c>
      <c r="L20" s="17"/>
    </row>
    <row r="21" spans="1:12" ht="23.25" customHeight="1">
      <c r="A21" s="72"/>
      <c r="B21" s="73"/>
      <c r="C21" s="74" t="s">
        <v>59</v>
      </c>
      <c r="D21" s="74" t="s">
        <v>40</v>
      </c>
      <c r="E21" s="74" t="s">
        <v>46</v>
      </c>
      <c r="F21" s="74" t="s">
        <v>54</v>
      </c>
      <c r="G21" s="74" t="s">
        <v>39</v>
      </c>
      <c r="H21" s="74" t="s">
        <v>56</v>
      </c>
      <c r="I21" s="74" t="s">
        <v>58</v>
      </c>
      <c r="J21" s="75" t="s">
        <v>49</v>
      </c>
      <c r="K21" s="76"/>
      <c r="L21" s="17"/>
    </row>
    <row r="22" spans="1:12" ht="23.25" customHeight="1">
      <c r="A22" s="72" t="s">
        <v>33</v>
      </c>
      <c r="B22" s="73" t="s">
        <v>188</v>
      </c>
      <c r="C22" s="77">
        <v>9740</v>
      </c>
      <c r="D22" s="77">
        <v>4149</v>
      </c>
      <c r="E22" s="77">
        <v>5398</v>
      </c>
      <c r="F22" s="77" t="s">
        <v>172</v>
      </c>
      <c r="G22" s="77">
        <v>2141</v>
      </c>
      <c r="H22" s="77" t="s">
        <v>172</v>
      </c>
      <c r="I22" s="77">
        <v>247</v>
      </c>
      <c r="J22" s="77" t="s">
        <v>172</v>
      </c>
      <c r="K22" s="78">
        <v>732</v>
      </c>
      <c r="L22" s="17"/>
    </row>
    <row r="23" spans="1:12" ht="23.25" customHeight="1">
      <c r="A23" s="72" t="s">
        <v>32</v>
      </c>
      <c r="B23" s="73" t="s">
        <v>188</v>
      </c>
      <c r="C23" s="91">
        <v>8140.5879999999997</v>
      </c>
      <c r="D23" s="91">
        <v>3334.645</v>
      </c>
      <c r="E23" s="91">
        <v>3054.0149999999999</v>
      </c>
      <c r="F23" s="77">
        <v>2872</v>
      </c>
      <c r="G23" s="91">
        <v>1699.0450000000001</v>
      </c>
      <c r="H23" s="91">
        <v>1048.9839999999999</v>
      </c>
      <c r="I23" s="91">
        <v>103.5</v>
      </c>
      <c r="J23" s="91">
        <v>1371.2170000000001</v>
      </c>
      <c r="K23" s="78">
        <v>793</v>
      </c>
      <c r="L23" s="17"/>
    </row>
    <row r="24" spans="1:12" ht="23.25" customHeight="1">
      <c r="A24" s="72" t="s">
        <v>238</v>
      </c>
      <c r="B24" s="73" t="s">
        <v>227</v>
      </c>
      <c r="C24" s="77" t="s">
        <v>172</v>
      </c>
      <c r="D24" s="77" t="s">
        <v>172</v>
      </c>
      <c r="E24" s="77" t="s">
        <v>172</v>
      </c>
      <c r="F24" s="77" t="s">
        <v>172</v>
      </c>
      <c r="G24" s="77" t="s">
        <v>172</v>
      </c>
      <c r="H24" s="77" t="s">
        <v>172</v>
      </c>
      <c r="I24" s="77" t="s">
        <v>172</v>
      </c>
      <c r="J24" s="77">
        <v>16778</v>
      </c>
      <c r="K24" s="92">
        <v>250</v>
      </c>
      <c r="L24" s="17"/>
    </row>
    <row r="25" spans="1:12" ht="23.25" customHeight="1">
      <c r="A25" s="72"/>
      <c r="B25" s="73"/>
      <c r="C25" s="74" t="s">
        <v>53</v>
      </c>
      <c r="D25" s="74" t="s">
        <v>57</v>
      </c>
      <c r="E25" s="74" t="s">
        <v>56</v>
      </c>
      <c r="F25" s="83"/>
      <c r="G25" s="89"/>
      <c r="H25" s="89"/>
      <c r="I25" s="84"/>
      <c r="J25" s="75" t="s">
        <v>49</v>
      </c>
      <c r="K25" s="76"/>
      <c r="L25" s="17"/>
    </row>
    <row r="26" spans="1:12" ht="23.25" customHeight="1">
      <c r="A26" s="72" t="s">
        <v>21</v>
      </c>
      <c r="B26" s="73" t="s">
        <v>280</v>
      </c>
      <c r="C26" s="91">
        <v>2706.8510000000001</v>
      </c>
      <c r="D26" s="91">
        <v>3219.2429999999999</v>
      </c>
      <c r="E26" s="91">
        <v>967.72900000000004</v>
      </c>
      <c r="F26" s="92"/>
      <c r="G26" s="78"/>
      <c r="H26" s="78"/>
      <c r="I26" s="78"/>
      <c r="J26" s="91">
        <v>15353.173000000001</v>
      </c>
      <c r="K26" s="78">
        <v>250</v>
      </c>
      <c r="L26" s="17"/>
    </row>
    <row r="27" spans="1:12" ht="23.25" customHeight="1">
      <c r="A27" s="72" t="s">
        <v>237</v>
      </c>
      <c r="B27" s="73" t="s">
        <v>189</v>
      </c>
      <c r="C27" s="77" t="s">
        <v>172</v>
      </c>
      <c r="D27" s="95" t="s">
        <v>172</v>
      </c>
      <c r="E27" s="77" t="s">
        <v>172</v>
      </c>
      <c r="F27" s="92"/>
      <c r="G27" s="78"/>
      <c r="H27" s="78"/>
      <c r="I27" s="78"/>
      <c r="J27" s="77">
        <v>19883</v>
      </c>
      <c r="K27" s="92">
        <v>290</v>
      </c>
      <c r="L27" s="17"/>
    </row>
    <row r="28" spans="1:12" ht="23.25" customHeight="1">
      <c r="A28" s="96" t="s">
        <v>239</v>
      </c>
      <c r="B28" s="223" t="s">
        <v>180</v>
      </c>
      <c r="C28" s="97" t="s">
        <v>172</v>
      </c>
      <c r="D28" s="220" t="s">
        <v>172</v>
      </c>
      <c r="E28" s="98" t="s">
        <v>172</v>
      </c>
      <c r="F28" s="224"/>
      <c r="G28" s="99"/>
      <c r="H28" s="99"/>
      <c r="I28" s="99"/>
      <c r="J28" s="225">
        <v>23142</v>
      </c>
      <c r="K28" s="70">
        <v>203</v>
      </c>
      <c r="L28" s="17"/>
    </row>
    <row r="29" spans="1:12" ht="23.25" customHeight="1">
      <c r="A29" s="72"/>
      <c r="B29" s="73"/>
      <c r="C29" s="74" t="s">
        <v>55</v>
      </c>
      <c r="D29" s="74" t="s">
        <v>46</v>
      </c>
      <c r="E29" s="100" t="s">
        <v>54</v>
      </c>
      <c r="F29" s="74" t="s">
        <v>53</v>
      </c>
      <c r="G29" s="75" t="s">
        <v>52</v>
      </c>
      <c r="H29" s="74" t="s">
        <v>51</v>
      </c>
      <c r="I29" s="75" t="s">
        <v>50</v>
      </c>
      <c r="J29" s="101" t="s">
        <v>49</v>
      </c>
      <c r="K29" s="76"/>
      <c r="L29" s="17"/>
    </row>
    <row r="30" spans="1:12" ht="23.25" customHeight="1">
      <c r="A30" s="72" t="s">
        <v>48</v>
      </c>
      <c r="B30" s="73" t="s">
        <v>135</v>
      </c>
      <c r="C30" s="77">
        <v>5140</v>
      </c>
      <c r="D30" s="77">
        <v>6288</v>
      </c>
      <c r="E30" s="77" t="s">
        <v>172</v>
      </c>
      <c r="F30" s="77">
        <v>1642</v>
      </c>
      <c r="G30" s="77">
        <v>2763</v>
      </c>
      <c r="H30" s="77">
        <v>5882</v>
      </c>
      <c r="I30" s="77" t="s">
        <v>172</v>
      </c>
      <c r="J30" s="77" t="s">
        <v>172</v>
      </c>
      <c r="K30" s="78">
        <v>542</v>
      </c>
      <c r="L30" s="17"/>
    </row>
    <row r="31" spans="1:12" ht="23.25" customHeight="1">
      <c r="A31" s="72" t="s">
        <v>47</v>
      </c>
      <c r="B31" s="73" t="s">
        <v>135</v>
      </c>
      <c r="C31" s="77">
        <v>4068</v>
      </c>
      <c r="D31" s="77">
        <v>3536</v>
      </c>
      <c r="E31" s="77">
        <v>2539</v>
      </c>
      <c r="F31" s="77">
        <v>1677</v>
      </c>
      <c r="G31" s="77">
        <v>3801</v>
      </c>
      <c r="H31" s="77">
        <v>4499</v>
      </c>
      <c r="I31" s="77">
        <v>912</v>
      </c>
      <c r="J31" s="77">
        <v>689</v>
      </c>
      <c r="K31" s="78">
        <v>547</v>
      </c>
      <c r="L31" s="17"/>
    </row>
    <row r="32" spans="1:12" ht="23.25" customHeight="1">
      <c r="A32" s="102"/>
      <c r="B32" s="103"/>
      <c r="C32" s="74" t="s">
        <v>46</v>
      </c>
      <c r="D32" s="74" t="s">
        <v>45</v>
      </c>
      <c r="E32" s="74" t="s">
        <v>44</v>
      </c>
      <c r="F32" s="74" t="s">
        <v>43</v>
      </c>
      <c r="G32" s="74" t="s">
        <v>42</v>
      </c>
      <c r="H32" s="74" t="s">
        <v>41</v>
      </c>
      <c r="I32" s="74" t="s">
        <v>40</v>
      </c>
      <c r="J32" s="74" t="s">
        <v>39</v>
      </c>
      <c r="K32" s="104"/>
      <c r="L32" s="17"/>
    </row>
    <row r="33" spans="1:12" ht="23.25" customHeight="1">
      <c r="A33" s="102" t="s">
        <v>33</v>
      </c>
      <c r="B33" s="103" t="s">
        <v>181</v>
      </c>
      <c r="C33" s="85">
        <v>2660</v>
      </c>
      <c r="D33" s="85">
        <v>7295</v>
      </c>
      <c r="E33" s="85" t="s">
        <v>172</v>
      </c>
      <c r="F33" s="85" t="s">
        <v>172</v>
      </c>
      <c r="G33" s="85" t="s">
        <v>172</v>
      </c>
      <c r="H33" s="85" t="s">
        <v>172</v>
      </c>
      <c r="I33" s="85">
        <v>5510</v>
      </c>
      <c r="J33" s="85">
        <v>2660</v>
      </c>
      <c r="K33" s="105"/>
      <c r="L33" s="17"/>
    </row>
    <row r="34" spans="1:12" ht="23.25" customHeight="1">
      <c r="A34" s="102" t="s">
        <v>32</v>
      </c>
      <c r="B34" s="103" t="s">
        <v>181</v>
      </c>
      <c r="C34" s="80">
        <v>2577.511</v>
      </c>
      <c r="D34" s="80">
        <v>3823.7890000000002</v>
      </c>
      <c r="E34" s="80">
        <v>84.882000000000005</v>
      </c>
      <c r="F34" s="81">
        <v>625</v>
      </c>
      <c r="G34" s="80">
        <v>263.96199999999999</v>
      </c>
      <c r="H34" s="80">
        <v>86.31</v>
      </c>
      <c r="I34" s="80">
        <v>4879.2759999999998</v>
      </c>
      <c r="J34" s="80">
        <v>2445.087</v>
      </c>
      <c r="K34" s="106"/>
      <c r="L34" s="17"/>
    </row>
    <row r="35" spans="1:12" ht="23.25" customHeight="1">
      <c r="A35" s="102"/>
      <c r="B35" s="107"/>
      <c r="C35" s="74" t="s">
        <v>38</v>
      </c>
      <c r="D35" s="74" t="s">
        <v>37</v>
      </c>
      <c r="E35" s="74" t="s">
        <v>36</v>
      </c>
      <c r="F35" s="74" t="s">
        <v>35</v>
      </c>
      <c r="G35" s="108"/>
      <c r="H35" s="89"/>
      <c r="I35" s="84"/>
      <c r="J35" s="109" t="s">
        <v>34</v>
      </c>
      <c r="K35" s="110"/>
      <c r="L35" s="17"/>
    </row>
    <row r="36" spans="1:12" ht="23.25" customHeight="1">
      <c r="A36" s="102" t="s">
        <v>33</v>
      </c>
      <c r="B36" s="107" t="s">
        <v>181</v>
      </c>
      <c r="C36" s="85" t="s">
        <v>172</v>
      </c>
      <c r="D36" s="85" t="s">
        <v>172</v>
      </c>
      <c r="E36" s="85" t="s">
        <v>172</v>
      </c>
      <c r="F36" s="111">
        <v>94</v>
      </c>
      <c r="G36" s="112"/>
      <c r="H36" s="113"/>
      <c r="I36" s="114"/>
      <c r="J36" s="115">
        <v>970</v>
      </c>
      <c r="K36" s="116">
        <v>560</v>
      </c>
      <c r="L36" s="17"/>
    </row>
    <row r="37" spans="1:12" ht="23.25" customHeight="1">
      <c r="A37" s="102" t="s">
        <v>32</v>
      </c>
      <c r="B37" s="107" t="s">
        <v>181</v>
      </c>
      <c r="C37" s="117">
        <v>2712.1170000000002</v>
      </c>
      <c r="D37" s="117">
        <v>159.05000000000001</v>
      </c>
      <c r="E37" s="117">
        <v>1425.0060000000001</v>
      </c>
      <c r="F37" s="118">
        <v>71</v>
      </c>
      <c r="G37" s="78"/>
      <c r="H37" s="113"/>
      <c r="I37" s="114"/>
      <c r="J37" s="78" t="s">
        <v>172</v>
      </c>
      <c r="K37" s="119">
        <v>600</v>
      </c>
      <c r="L37" s="17"/>
    </row>
    <row r="38" spans="1:12" ht="23.25" customHeight="1">
      <c r="A38" s="102" t="s">
        <v>238</v>
      </c>
      <c r="B38" s="107" t="s">
        <v>136</v>
      </c>
      <c r="C38" s="226"/>
      <c r="D38" s="226"/>
      <c r="E38" s="226"/>
      <c r="F38" s="226"/>
      <c r="G38" s="82"/>
      <c r="H38" s="227"/>
      <c r="I38" s="228"/>
      <c r="J38" s="94">
        <v>14732</v>
      </c>
      <c r="K38" s="82">
        <v>153</v>
      </c>
      <c r="L38" s="17"/>
    </row>
    <row r="39" spans="1:12" ht="23.25" customHeight="1">
      <c r="A39" s="158"/>
      <c r="B39" s="229"/>
      <c r="C39" s="230" t="s">
        <v>122</v>
      </c>
      <c r="D39" s="230" t="s">
        <v>45</v>
      </c>
      <c r="E39" s="230" t="s">
        <v>123</v>
      </c>
      <c r="F39" s="230" t="s">
        <v>42</v>
      </c>
      <c r="G39" s="231" t="s">
        <v>124</v>
      </c>
      <c r="H39" s="230" t="s">
        <v>125</v>
      </c>
      <c r="I39" s="230" t="s">
        <v>38</v>
      </c>
      <c r="J39" s="230" t="s">
        <v>126</v>
      </c>
      <c r="K39" s="232"/>
      <c r="L39" s="17"/>
    </row>
    <row r="40" spans="1:12" ht="23.25" customHeight="1">
      <c r="A40" s="102" t="s">
        <v>119</v>
      </c>
      <c r="B40" s="107" t="s">
        <v>231</v>
      </c>
      <c r="C40" s="85">
        <v>2004</v>
      </c>
      <c r="D40" s="85">
        <v>5547</v>
      </c>
      <c r="E40" s="233" t="s">
        <v>172</v>
      </c>
      <c r="F40" s="91" t="s">
        <v>172</v>
      </c>
      <c r="G40" s="85">
        <v>4514</v>
      </c>
      <c r="H40" s="85">
        <v>7231</v>
      </c>
      <c r="I40" s="233" t="s">
        <v>172</v>
      </c>
      <c r="J40" s="234" t="s">
        <v>172</v>
      </c>
      <c r="K40" s="235"/>
      <c r="L40" s="17"/>
    </row>
    <row r="41" spans="1:12" ht="23.25" customHeight="1">
      <c r="A41" s="102" t="s">
        <v>120</v>
      </c>
      <c r="B41" s="107" t="s">
        <v>231</v>
      </c>
      <c r="C41" s="77">
        <v>2400</v>
      </c>
      <c r="D41" s="77">
        <v>5016</v>
      </c>
      <c r="E41" s="77">
        <v>467</v>
      </c>
      <c r="F41" s="77">
        <v>331</v>
      </c>
      <c r="G41" s="77">
        <v>4003</v>
      </c>
      <c r="H41" s="77">
        <v>4240</v>
      </c>
      <c r="I41" s="77">
        <v>2277</v>
      </c>
      <c r="J41" s="78">
        <v>288</v>
      </c>
      <c r="K41" s="236"/>
    </row>
    <row r="42" spans="1:12" ht="23.25" customHeight="1">
      <c r="A42" s="102" t="s">
        <v>240</v>
      </c>
      <c r="B42" s="107" t="s">
        <v>182</v>
      </c>
      <c r="C42" s="80">
        <v>2601.4520000000002</v>
      </c>
      <c r="D42" s="80" t="s">
        <v>172</v>
      </c>
      <c r="E42" s="80" t="s">
        <v>172</v>
      </c>
      <c r="F42" s="80" t="s">
        <v>172</v>
      </c>
      <c r="G42" s="80" t="s">
        <v>172</v>
      </c>
      <c r="H42" s="80" t="s">
        <v>172</v>
      </c>
      <c r="I42" s="80">
        <v>2336.547</v>
      </c>
      <c r="J42" s="237" t="s">
        <v>172</v>
      </c>
      <c r="K42" s="232"/>
    </row>
    <row r="43" spans="1:12" ht="23.25" customHeight="1">
      <c r="A43" s="102"/>
      <c r="B43" s="103"/>
      <c r="C43" s="230" t="s">
        <v>35</v>
      </c>
      <c r="D43" s="238"/>
      <c r="E43" s="239"/>
      <c r="F43" s="239"/>
      <c r="G43" s="239"/>
      <c r="H43" s="239"/>
      <c r="I43" s="240"/>
      <c r="J43" s="241" t="s">
        <v>34</v>
      </c>
      <c r="K43" s="236"/>
    </row>
    <row r="44" spans="1:12" ht="23.25" customHeight="1">
      <c r="A44" s="102" t="s">
        <v>119</v>
      </c>
      <c r="B44" s="107" t="s">
        <v>231</v>
      </c>
      <c r="C44" s="77" t="s">
        <v>172</v>
      </c>
      <c r="D44" s="113"/>
      <c r="E44" s="113"/>
      <c r="F44" s="113"/>
      <c r="G44" s="113"/>
      <c r="H44" s="113"/>
      <c r="I44" s="114"/>
      <c r="J44" s="242" t="s">
        <v>172</v>
      </c>
      <c r="K44" s="243">
        <v>320</v>
      </c>
    </row>
    <row r="45" spans="1:12" ht="23.25" customHeight="1">
      <c r="A45" s="102" t="s">
        <v>120</v>
      </c>
      <c r="B45" s="107" t="s">
        <v>231</v>
      </c>
      <c r="C45" s="77">
        <v>114</v>
      </c>
      <c r="D45" s="113"/>
      <c r="E45" s="113"/>
      <c r="F45" s="113"/>
      <c r="G45" s="113"/>
      <c r="H45" s="113"/>
      <c r="I45" s="114"/>
      <c r="J45" s="91" t="s">
        <v>172</v>
      </c>
      <c r="K45" s="92">
        <v>488</v>
      </c>
    </row>
    <row r="46" spans="1:12" ht="23.25" customHeight="1">
      <c r="A46" s="102" t="s">
        <v>240</v>
      </c>
      <c r="B46" s="103" t="s">
        <v>182</v>
      </c>
      <c r="C46" s="91" t="s">
        <v>172</v>
      </c>
      <c r="D46" s="234"/>
      <c r="E46" s="113"/>
      <c r="F46" s="113"/>
      <c r="G46" s="113"/>
      <c r="H46" s="113"/>
      <c r="I46" s="114"/>
      <c r="J46" s="91">
        <v>15899.999</v>
      </c>
      <c r="K46" s="244">
        <v>212</v>
      </c>
    </row>
    <row r="47" spans="1:12" ht="23.25" customHeight="1">
      <c r="A47" s="96" t="s">
        <v>239</v>
      </c>
      <c r="B47" s="223" t="s">
        <v>241</v>
      </c>
      <c r="C47" s="80"/>
      <c r="D47" s="234"/>
      <c r="E47" s="113"/>
      <c r="F47" s="113"/>
      <c r="G47" s="113"/>
      <c r="H47" s="113"/>
      <c r="I47" s="114"/>
      <c r="J47" s="81">
        <v>21917</v>
      </c>
      <c r="K47" s="245">
        <v>230</v>
      </c>
    </row>
    <row r="48" spans="1:12" ht="23.25" customHeight="1">
      <c r="A48" s="102"/>
      <c r="B48" s="107"/>
      <c r="C48" s="230" t="s">
        <v>123</v>
      </c>
      <c r="D48" s="246" t="s">
        <v>152</v>
      </c>
      <c r="E48" s="247" t="s">
        <v>153</v>
      </c>
      <c r="F48" s="248" t="s">
        <v>54</v>
      </c>
      <c r="G48" s="230" t="s">
        <v>122</v>
      </c>
      <c r="H48" s="230" t="s">
        <v>35</v>
      </c>
      <c r="I48" s="231" t="s">
        <v>124</v>
      </c>
      <c r="J48" s="230" t="s">
        <v>154</v>
      </c>
      <c r="K48" s="244"/>
    </row>
    <row r="49" spans="1:11" ht="23.25" customHeight="1">
      <c r="A49" s="102" t="s">
        <v>33</v>
      </c>
      <c r="B49" s="103" t="s">
        <v>281</v>
      </c>
      <c r="C49" s="233" t="s">
        <v>172</v>
      </c>
      <c r="D49" s="233" t="s">
        <v>172</v>
      </c>
      <c r="E49" s="233" t="s">
        <v>172</v>
      </c>
      <c r="F49" s="233" t="s">
        <v>172</v>
      </c>
      <c r="G49" s="233" t="s">
        <v>172</v>
      </c>
      <c r="H49" s="118">
        <v>536</v>
      </c>
      <c r="I49" s="114">
        <v>8778</v>
      </c>
      <c r="J49" s="233" t="s">
        <v>172</v>
      </c>
      <c r="K49" s="249"/>
    </row>
    <row r="50" spans="1:11" ht="23.25" customHeight="1">
      <c r="A50" s="102" t="s">
        <v>32</v>
      </c>
      <c r="B50" s="103" t="s">
        <v>281</v>
      </c>
      <c r="C50" s="77">
        <v>693</v>
      </c>
      <c r="D50" s="91">
        <v>170.45699999999999</v>
      </c>
      <c r="E50" s="117">
        <v>871.42100000000005</v>
      </c>
      <c r="F50" s="117">
        <v>2687.5439999999999</v>
      </c>
      <c r="G50" s="250">
        <v>2435.0219999999999</v>
      </c>
      <c r="H50" s="251">
        <v>186</v>
      </c>
      <c r="I50" s="252">
        <v>6439.1090000000004</v>
      </c>
      <c r="J50" s="253">
        <v>143.898</v>
      </c>
      <c r="K50" s="245"/>
    </row>
    <row r="51" spans="1:11" ht="23.25" customHeight="1">
      <c r="A51" s="102"/>
      <c r="B51" s="107"/>
      <c r="C51" s="246" t="s">
        <v>155</v>
      </c>
      <c r="D51" s="246" t="s">
        <v>42</v>
      </c>
      <c r="E51" s="75" t="s">
        <v>156</v>
      </c>
      <c r="F51" s="75" t="s">
        <v>157</v>
      </c>
      <c r="G51" s="254"/>
      <c r="H51" s="254"/>
      <c r="I51" s="255"/>
      <c r="J51" s="246" t="s">
        <v>34</v>
      </c>
      <c r="K51" s="244"/>
    </row>
    <row r="52" spans="1:11" ht="23.25" customHeight="1">
      <c r="A52" s="102" t="s">
        <v>33</v>
      </c>
      <c r="B52" s="103" t="s">
        <v>281</v>
      </c>
      <c r="C52" s="91" t="s">
        <v>172</v>
      </c>
      <c r="D52" s="91" t="s">
        <v>172</v>
      </c>
      <c r="E52" s="118">
        <v>11783</v>
      </c>
      <c r="F52" s="91" t="s">
        <v>172</v>
      </c>
      <c r="G52" s="112"/>
      <c r="H52" s="113"/>
      <c r="I52" s="114"/>
      <c r="J52" s="233" t="s">
        <v>172</v>
      </c>
      <c r="K52" s="249">
        <v>389</v>
      </c>
    </row>
    <row r="53" spans="1:11" ht="23.25" customHeight="1">
      <c r="A53" s="102" t="s">
        <v>32</v>
      </c>
      <c r="B53" s="103" t="s">
        <v>281</v>
      </c>
      <c r="C53" s="250">
        <v>142.411</v>
      </c>
      <c r="D53" s="256">
        <v>342</v>
      </c>
      <c r="E53" s="250">
        <v>6256.13</v>
      </c>
      <c r="F53" s="256">
        <v>303</v>
      </c>
      <c r="G53" s="257"/>
      <c r="H53" s="257"/>
      <c r="I53" s="258"/>
      <c r="J53" s="80" t="s">
        <v>172</v>
      </c>
      <c r="K53" s="245">
        <v>816</v>
      </c>
    </row>
    <row r="54" spans="1:11" ht="23.25" customHeight="1">
      <c r="A54" s="48"/>
      <c r="B54" s="45"/>
      <c r="C54" s="37" t="s">
        <v>54</v>
      </c>
      <c r="D54" s="37" t="s">
        <v>122</v>
      </c>
      <c r="E54" s="37" t="s">
        <v>123</v>
      </c>
      <c r="F54" s="37" t="s">
        <v>164</v>
      </c>
      <c r="G54" s="37" t="s">
        <v>165</v>
      </c>
      <c r="H54" s="37" t="s">
        <v>124</v>
      </c>
      <c r="I54" s="37" t="s">
        <v>35</v>
      </c>
      <c r="J54" s="38" t="s">
        <v>36</v>
      </c>
      <c r="K54" s="121"/>
    </row>
    <row r="55" spans="1:11" ht="23.25" customHeight="1">
      <c r="A55" s="20" t="s">
        <v>119</v>
      </c>
      <c r="B55" s="21" t="s">
        <v>183</v>
      </c>
      <c r="C55" s="45"/>
      <c r="D55" s="46">
        <v>2723</v>
      </c>
      <c r="E55" s="45"/>
      <c r="F55" s="46">
        <v>11584</v>
      </c>
      <c r="G55" s="122"/>
      <c r="H55" s="43">
        <v>6256</v>
      </c>
      <c r="I55" s="44">
        <v>315</v>
      </c>
      <c r="J55" s="19"/>
      <c r="K55" s="47">
        <v>470</v>
      </c>
    </row>
    <row r="56" spans="1:11" ht="23.25" customHeight="1">
      <c r="A56" s="20" t="s">
        <v>120</v>
      </c>
      <c r="B56" s="21" t="s">
        <v>183</v>
      </c>
      <c r="C56" s="23">
        <v>2510</v>
      </c>
      <c r="D56" s="23">
        <v>2091</v>
      </c>
      <c r="E56" s="23">
        <v>423</v>
      </c>
      <c r="F56" s="23">
        <v>5374</v>
      </c>
      <c r="G56" s="123">
        <v>4267</v>
      </c>
      <c r="H56" s="123">
        <v>5004</v>
      </c>
      <c r="I56" s="124">
        <v>198</v>
      </c>
      <c r="J56" s="18">
        <v>996</v>
      </c>
      <c r="K56" s="39">
        <v>484</v>
      </c>
    </row>
    <row r="57" spans="1:11" ht="23.25" customHeight="1">
      <c r="A57" s="190"/>
      <c r="B57" s="49"/>
      <c r="C57" s="121"/>
      <c r="D57" s="123"/>
      <c r="E57" s="191"/>
      <c r="F57" s="123"/>
      <c r="G57" s="191"/>
      <c r="H57" s="191"/>
      <c r="I57" s="192"/>
      <c r="J57" s="193" t="s">
        <v>282</v>
      </c>
      <c r="K57" s="39"/>
    </row>
    <row r="58" spans="1:11">
      <c r="A58" s="22" t="s">
        <v>238</v>
      </c>
      <c r="B58" s="49" t="s">
        <v>184</v>
      </c>
      <c r="C58" s="194"/>
      <c r="D58" s="123"/>
      <c r="E58" s="191"/>
      <c r="F58" s="123"/>
      <c r="G58" s="191"/>
      <c r="H58" s="191"/>
      <c r="I58" s="192"/>
      <c r="J58" s="18">
        <v>16000</v>
      </c>
      <c r="K58" s="39">
        <v>94</v>
      </c>
    </row>
    <row r="59" spans="1:11">
      <c r="A59" s="259"/>
      <c r="B59" s="260"/>
      <c r="C59" s="246" t="s">
        <v>122</v>
      </c>
      <c r="D59" s="246" t="s">
        <v>283</v>
      </c>
      <c r="E59" s="75" t="s">
        <v>242</v>
      </c>
      <c r="F59" s="261" t="s">
        <v>123</v>
      </c>
      <c r="G59" s="246" t="s">
        <v>54</v>
      </c>
      <c r="H59" s="246" t="s">
        <v>243</v>
      </c>
      <c r="I59" s="262" t="s">
        <v>36</v>
      </c>
      <c r="J59" s="246" t="s">
        <v>35</v>
      </c>
      <c r="K59" s="244"/>
    </row>
    <row r="60" spans="1:11">
      <c r="A60" s="263" t="s">
        <v>33</v>
      </c>
      <c r="B60" s="120" t="s">
        <v>244</v>
      </c>
      <c r="C60" s="233" t="s">
        <v>172</v>
      </c>
      <c r="D60" s="85">
        <v>6250</v>
      </c>
      <c r="E60" s="233" t="s">
        <v>172</v>
      </c>
      <c r="F60" s="233" t="s">
        <v>172</v>
      </c>
      <c r="G60" s="233" t="s">
        <v>172</v>
      </c>
      <c r="H60" s="85">
        <v>11410</v>
      </c>
      <c r="I60" s="233" t="s">
        <v>172</v>
      </c>
      <c r="J60" s="233" t="s">
        <v>172</v>
      </c>
      <c r="K60" s="249"/>
    </row>
    <row r="61" spans="1:11">
      <c r="A61" s="263" t="s">
        <v>32</v>
      </c>
      <c r="B61" s="120" t="s">
        <v>244</v>
      </c>
      <c r="C61" s="80">
        <v>1916.3330000000001</v>
      </c>
      <c r="D61" s="80">
        <v>5215.8159999999998</v>
      </c>
      <c r="E61" s="250">
        <v>63.110999999999997</v>
      </c>
      <c r="F61" s="256">
        <v>409</v>
      </c>
      <c r="G61" s="256">
        <v>2393</v>
      </c>
      <c r="H61" s="264">
        <v>3043.096</v>
      </c>
      <c r="I61" s="258">
        <v>955.90300000000002</v>
      </c>
      <c r="J61" s="265">
        <v>89</v>
      </c>
      <c r="K61" s="245"/>
    </row>
    <row r="62" spans="1:11">
      <c r="A62" s="263"/>
      <c r="B62" s="120"/>
      <c r="C62" s="246" t="s">
        <v>165</v>
      </c>
      <c r="D62" s="246" t="s">
        <v>245</v>
      </c>
      <c r="E62" s="75" t="s">
        <v>246</v>
      </c>
      <c r="F62" s="261" t="s">
        <v>247</v>
      </c>
      <c r="G62" s="246" t="s">
        <v>248</v>
      </c>
      <c r="H62" s="246"/>
      <c r="I62" s="262"/>
      <c r="J62" s="246"/>
      <c r="K62" s="244"/>
    </row>
    <row r="63" spans="1:11">
      <c r="A63" s="263" t="s">
        <v>33</v>
      </c>
      <c r="B63" s="120" t="s">
        <v>244</v>
      </c>
      <c r="C63" s="233" t="s">
        <v>172</v>
      </c>
      <c r="D63" s="85">
        <v>370</v>
      </c>
      <c r="E63" s="85">
        <v>655</v>
      </c>
      <c r="F63" s="233" t="s">
        <v>172</v>
      </c>
      <c r="G63" s="233" t="s">
        <v>172</v>
      </c>
      <c r="H63" s="233" t="s">
        <v>172</v>
      </c>
      <c r="I63" s="233" t="s">
        <v>172</v>
      </c>
      <c r="J63" s="233" t="s">
        <v>172</v>
      </c>
      <c r="K63" s="249">
        <v>358</v>
      </c>
    </row>
    <row r="64" spans="1:11">
      <c r="A64" s="352" t="s">
        <v>32</v>
      </c>
      <c r="B64" s="353" t="s">
        <v>244</v>
      </c>
      <c r="C64" s="80">
        <v>3150.5540000000001</v>
      </c>
      <c r="D64" s="81">
        <v>76</v>
      </c>
      <c r="E64" s="256">
        <v>368</v>
      </c>
      <c r="F64" s="256">
        <v>95</v>
      </c>
      <c r="G64" s="250">
        <v>662.18100000000004</v>
      </c>
      <c r="H64" s="264"/>
      <c r="I64" s="258"/>
      <c r="J64" s="265"/>
      <c r="K64" s="245">
        <v>605</v>
      </c>
    </row>
    <row r="65" spans="1:11">
      <c r="A65" s="447" t="s">
        <v>249</v>
      </c>
      <c r="B65" s="447"/>
      <c r="C65" s="188"/>
      <c r="D65" s="188"/>
      <c r="E65" s="188"/>
      <c r="F65" s="188"/>
      <c r="G65" s="188"/>
      <c r="H65" s="188"/>
      <c r="I65" s="188"/>
      <c r="J65" s="188"/>
      <c r="K65" s="188"/>
    </row>
    <row r="66" spans="1:11">
      <c r="A66" s="128"/>
      <c r="B66" s="128"/>
      <c r="C66" s="188"/>
      <c r="D66" s="188"/>
      <c r="E66" s="188"/>
      <c r="F66" s="188"/>
      <c r="G66" s="188"/>
      <c r="H66" s="188"/>
      <c r="I66" s="188"/>
      <c r="J66" s="188"/>
      <c r="K66" s="188"/>
    </row>
  </sheetData>
  <mergeCells count="2">
    <mergeCell ref="C4:J4"/>
    <mergeCell ref="A65:B65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9"/>
  <sheetViews>
    <sheetView topLeftCell="A40" zoomScaleNormal="100" zoomScaleSheetLayoutView="100" workbookViewId="0">
      <selection activeCell="C64" sqref="C64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36" t="s">
        <v>113</v>
      </c>
    </row>
    <row r="2" spans="1:11" ht="19.5" customHeight="1">
      <c r="A2" s="282" t="s">
        <v>250</v>
      </c>
      <c r="B2" s="282"/>
      <c r="C2" s="282"/>
      <c r="D2" s="161"/>
      <c r="E2" s="161"/>
      <c r="F2" s="158"/>
      <c r="G2" s="158"/>
    </row>
    <row r="3" spans="1:11" ht="15" customHeight="1" thickBot="1">
      <c r="A3" s="159"/>
      <c r="B3" s="160"/>
      <c r="C3" s="160"/>
      <c r="D3" s="160"/>
      <c r="E3" s="160"/>
      <c r="F3" s="160"/>
      <c r="G3" s="209" t="s">
        <v>81</v>
      </c>
      <c r="H3" s="11"/>
      <c r="I3" s="11"/>
      <c r="J3" s="11"/>
      <c r="K3" s="11"/>
    </row>
    <row r="4" spans="1:11" ht="18" customHeight="1" thickTop="1">
      <c r="A4" s="439" t="s">
        <v>194</v>
      </c>
      <c r="B4" s="444" t="s">
        <v>284</v>
      </c>
      <c r="C4" s="428"/>
      <c r="D4" s="449" t="s">
        <v>251</v>
      </c>
      <c r="E4" s="428" t="s">
        <v>252</v>
      </c>
      <c r="F4" s="428"/>
      <c r="G4" s="451" t="s">
        <v>127</v>
      </c>
      <c r="H4" s="11"/>
      <c r="I4" s="11"/>
      <c r="J4" s="11"/>
      <c r="K4" s="11"/>
    </row>
    <row r="5" spans="1:11" ht="27" customHeight="1">
      <c r="A5" s="440"/>
      <c r="B5" s="211" t="s">
        <v>253</v>
      </c>
      <c r="C5" s="210" t="s">
        <v>254</v>
      </c>
      <c r="D5" s="450"/>
      <c r="E5" s="211" t="s">
        <v>253</v>
      </c>
      <c r="F5" s="210" t="s">
        <v>254</v>
      </c>
      <c r="G5" s="452"/>
      <c r="H5" s="11"/>
      <c r="I5" s="11"/>
      <c r="J5" s="11"/>
      <c r="K5" s="11"/>
    </row>
    <row r="6" spans="1:11" ht="3" customHeight="1">
      <c r="A6" s="125"/>
      <c r="B6" s="126"/>
      <c r="C6" s="127"/>
      <c r="D6" s="125"/>
      <c r="E6" s="128"/>
      <c r="F6" s="129"/>
      <c r="G6" s="128"/>
      <c r="H6" s="11"/>
      <c r="I6" s="11"/>
      <c r="J6" s="11"/>
      <c r="K6" s="11"/>
    </row>
    <row r="7" spans="1:11" ht="18" customHeight="1">
      <c r="A7" s="130" t="s">
        <v>195</v>
      </c>
      <c r="B7" s="131">
        <v>5911699</v>
      </c>
      <c r="C7" s="132">
        <v>5025054</v>
      </c>
      <c r="D7" s="133">
        <v>85.001858179856583</v>
      </c>
      <c r="E7" s="134">
        <v>2043431</v>
      </c>
      <c r="F7" s="132">
        <v>1879463</v>
      </c>
      <c r="G7" s="135">
        <v>91.975848462708072</v>
      </c>
      <c r="H7" s="11"/>
      <c r="I7" s="11"/>
      <c r="J7" s="11"/>
      <c r="K7" s="11"/>
    </row>
    <row r="8" spans="1:11" ht="18" customHeight="1">
      <c r="A8" s="130" t="s">
        <v>76</v>
      </c>
      <c r="B8" s="134">
        <v>6550656</v>
      </c>
      <c r="C8" s="132">
        <v>5691289</v>
      </c>
      <c r="D8" s="133">
        <v>86.881207011938955</v>
      </c>
      <c r="E8" s="134">
        <v>2657981</v>
      </c>
      <c r="F8" s="132">
        <v>2500006</v>
      </c>
      <c r="G8" s="135">
        <v>94.05657903498934</v>
      </c>
      <c r="H8" s="11"/>
      <c r="I8" s="11"/>
      <c r="J8" s="11"/>
      <c r="K8" s="11"/>
    </row>
    <row r="9" spans="1:11" ht="18" customHeight="1">
      <c r="A9" s="130" t="s">
        <v>75</v>
      </c>
      <c r="B9" s="134">
        <v>6420871</v>
      </c>
      <c r="C9" s="132">
        <v>5688313</v>
      </c>
      <c r="D9" s="133">
        <v>88.590987110627211</v>
      </c>
      <c r="E9" s="134">
        <v>2607996</v>
      </c>
      <c r="F9" s="132">
        <v>2469312</v>
      </c>
      <c r="G9" s="135">
        <v>94.682353807291122</v>
      </c>
      <c r="H9" s="11"/>
      <c r="I9" s="11"/>
      <c r="J9" s="11"/>
      <c r="K9" s="11"/>
    </row>
    <row r="10" spans="1:11" ht="18" customHeight="1">
      <c r="A10" s="130" t="s">
        <v>74</v>
      </c>
      <c r="B10" s="134">
        <v>5790735</v>
      </c>
      <c r="C10" s="132">
        <v>5213413</v>
      </c>
      <c r="D10" s="133">
        <v>90.03024659218562</v>
      </c>
      <c r="E10" s="134">
        <v>2252465</v>
      </c>
      <c r="F10" s="132">
        <v>2106859</v>
      </c>
      <c r="G10" s="135">
        <v>93.535704217379617</v>
      </c>
      <c r="H10" s="11"/>
      <c r="I10" s="11"/>
      <c r="J10" s="11"/>
      <c r="K10" s="11"/>
    </row>
    <row r="11" spans="1:11" ht="18" customHeight="1">
      <c r="A11" s="130" t="s">
        <v>73</v>
      </c>
      <c r="B11" s="136">
        <v>5441259</v>
      </c>
      <c r="C11" s="137">
        <v>5014274</v>
      </c>
      <c r="D11" s="133">
        <v>92.152827130632815</v>
      </c>
      <c r="E11" s="134">
        <v>2058344</v>
      </c>
      <c r="F11" s="132">
        <v>1940376</v>
      </c>
      <c r="G11" s="135">
        <v>94.268790833796487</v>
      </c>
      <c r="H11" s="11"/>
      <c r="I11" s="11"/>
      <c r="J11" s="11"/>
      <c r="K11" s="11"/>
    </row>
    <row r="12" spans="1:11" ht="18" customHeight="1">
      <c r="A12" s="138" t="s">
        <v>80</v>
      </c>
      <c r="B12" s="136">
        <v>5492965</v>
      </c>
      <c r="C12" s="136">
        <v>5154836</v>
      </c>
      <c r="D12" s="133">
        <v>93.844326333774191</v>
      </c>
      <c r="E12" s="131">
        <v>2173653</v>
      </c>
      <c r="F12" s="131">
        <v>2082791</v>
      </c>
      <c r="G12" s="135">
        <v>95.819847970214198</v>
      </c>
      <c r="H12" s="11"/>
      <c r="I12" s="11"/>
      <c r="J12" s="11"/>
      <c r="K12" s="11"/>
    </row>
    <row r="13" spans="1:11" ht="18" customHeight="1">
      <c r="A13" s="130" t="s">
        <v>71</v>
      </c>
      <c r="B13" s="137">
        <v>5267972</v>
      </c>
      <c r="C13" s="137">
        <v>4991762</v>
      </c>
      <c r="D13" s="133">
        <v>94.756805844829856</v>
      </c>
      <c r="E13" s="132">
        <v>2207737</v>
      </c>
      <c r="F13" s="132">
        <v>2120823</v>
      </c>
      <c r="G13" s="135">
        <v>96.063208615881337</v>
      </c>
      <c r="H13" s="11"/>
      <c r="I13" s="11"/>
      <c r="J13" s="11"/>
      <c r="K13" s="11"/>
    </row>
    <row r="14" spans="1:11" ht="18" customHeight="1">
      <c r="A14" s="130" t="s">
        <v>104</v>
      </c>
      <c r="B14" s="137">
        <v>5217120</v>
      </c>
      <c r="C14" s="137">
        <v>4966171</v>
      </c>
      <c r="D14" s="133">
        <v>95.19</v>
      </c>
      <c r="E14" s="132">
        <v>2167478</v>
      </c>
      <c r="F14" s="132">
        <v>2087632</v>
      </c>
      <c r="G14" s="135">
        <v>96.316179449110905</v>
      </c>
      <c r="H14" s="11"/>
      <c r="I14" s="11"/>
      <c r="J14" s="11"/>
      <c r="K14" s="11"/>
    </row>
    <row r="15" spans="1:11" ht="18" customHeight="1">
      <c r="A15" s="130" t="s">
        <v>128</v>
      </c>
      <c r="B15" s="137">
        <v>5299773</v>
      </c>
      <c r="C15" s="137">
        <v>5070351</v>
      </c>
      <c r="D15" s="133">
        <v>95.671097611161841</v>
      </c>
      <c r="E15" s="132">
        <v>2269446</v>
      </c>
      <c r="F15" s="132">
        <v>2194130</v>
      </c>
      <c r="G15" s="135">
        <v>96.681304600329781</v>
      </c>
      <c r="H15" s="16"/>
      <c r="I15" s="11"/>
      <c r="J15" s="11"/>
      <c r="K15" s="11"/>
    </row>
    <row r="16" spans="1:11" ht="18" customHeight="1">
      <c r="A16" s="130" t="s">
        <v>139</v>
      </c>
      <c r="B16" s="137">
        <v>5448393</v>
      </c>
      <c r="C16" s="137">
        <v>5246242</v>
      </c>
      <c r="D16" s="133">
        <v>96.29</v>
      </c>
      <c r="E16" s="132">
        <v>2536512</v>
      </c>
      <c r="F16" s="132">
        <v>2464129</v>
      </c>
      <c r="G16" s="135">
        <f>F16/E16*100</f>
        <v>97.146356886937653</v>
      </c>
      <c r="H16" s="24"/>
      <c r="I16" s="11"/>
      <c r="J16" s="11"/>
      <c r="K16" s="11"/>
    </row>
    <row r="17" spans="1:11" ht="18" customHeight="1">
      <c r="A17" s="130" t="s">
        <v>161</v>
      </c>
      <c r="B17" s="137">
        <v>5458540</v>
      </c>
      <c r="C17" s="137">
        <v>5263135</v>
      </c>
      <c r="D17" s="133">
        <v>96.420196609349745</v>
      </c>
      <c r="E17" s="132">
        <v>2493598</v>
      </c>
      <c r="F17" s="132">
        <v>2420843</v>
      </c>
      <c r="G17" s="135">
        <v>97.082328426634916</v>
      </c>
      <c r="H17" s="11"/>
      <c r="I17" s="11"/>
      <c r="J17" s="11"/>
      <c r="K17" s="11"/>
    </row>
    <row r="18" spans="1:11" ht="18" customHeight="1">
      <c r="A18" s="130" t="s">
        <v>196</v>
      </c>
      <c r="B18" s="137">
        <f>E18+B37+E37+B56</f>
        <v>5337779</v>
      </c>
      <c r="C18" s="137">
        <f>F18+C37+F37+C56</f>
        <v>5132346</v>
      </c>
      <c r="D18" s="133">
        <f>C18/B18*100</f>
        <v>96.151339349193748</v>
      </c>
      <c r="E18" s="132">
        <v>2358739</v>
      </c>
      <c r="F18" s="132">
        <v>2284262</v>
      </c>
      <c r="G18" s="135">
        <f>F18/E18*100</f>
        <v>96.842507797598628</v>
      </c>
      <c r="H18" s="11"/>
      <c r="I18" s="11"/>
      <c r="J18" s="11"/>
      <c r="K18" s="11"/>
    </row>
    <row r="19" spans="1:11" ht="18" customHeight="1">
      <c r="A19" s="130" t="s">
        <v>200</v>
      </c>
      <c r="B19" s="137">
        <v>5334883</v>
      </c>
      <c r="C19" s="137">
        <v>5131063</v>
      </c>
      <c r="D19" s="133">
        <f>C19/B19*100</f>
        <v>96.179485098361113</v>
      </c>
      <c r="E19" s="132">
        <v>2363155</v>
      </c>
      <c r="F19" s="132">
        <v>2290687</v>
      </c>
      <c r="G19" s="266">
        <v>96.93</v>
      </c>
      <c r="H19" s="11"/>
      <c r="I19" s="11"/>
      <c r="J19" s="11"/>
      <c r="K19" s="11"/>
    </row>
    <row r="20" spans="1:11" ht="18" customHeight="1">
      <c r="A20" s="354" t="s">
        <v>285</v>
      </c>
      <c r="B20" s="355">
        <v>5439654</v>
      </c>
      <c r="C20" s="355">
        <v>5216535</v>
      </c>
      <c r="D20" s="356">
        <f>C20/B20*100</f>
        <v>95.898286913101458</v>
      </c>
      <c r="E20" s="357">
        <v>2307336</v>
      </c>
      <c r="F20" s="357">
        <v>2219576</v>
      </c>
      <c r="G20" s="358">
        <f>F20/E20*100</f>
        <v>96.196479403086499</v>
      </c>
      <c r="H20" s="11"/>
      <c r="I20" s="11"/>
      <c r="J20" s="11"/>
      <c r="K20" s="11"/>
    </row>
    <row r="21" spans="1:11" ht="4.5" customHeight="1">
      <c r="A21" s="359"/>
      <c r="B21" s="267"/>
      <c r="C21" s="267"/>
      <c r="D21" s="217"/>
      <c r="E21" s="268"/>
      <c r="F21" s="268"/>
      <c r="G21" s="360"/>
      <c r="H21" s="11"/>
      <c r="I21" s="11"/>
      <c r="J21" s="11"/>
      <c r="K21" s="11"/>
    </row>
    <row r="22" spans="1:11" ht="27" customHeight="1" thickBot="1">
      <c r="A22" s="139"/>
      <c r="B22" s="139"/>
      <c r="C22" s="139"/>
      <c r="D22" s="139"/>
      <c r="E22" s="139"/>
      <c r="F22" s="139"/>
      <c r="G22" s="139"/>
      <c r="H22" s="11"/>
      <c r="I22" s="11"/>
      <c r="J22" s="11"/>
      <c r="K22" s="11"/>
    </row>
    <row r="23" spans="1:11" ht="20.25" customHeight="1" thickTop="1">
      <c r="A23" s="439" t="s">
        <v>194</v>
      </c>
      <c r="B23" s="444" t="s">
        <v>137</v>
      </c>
      <c r="C23" s="433"/>
      <c r="D23" s="449" t="s">
        <v>127</v>
      </c>
      <c r="E23" s="444" t="s">
        <v>79</v>
      </c>
      <c r="F23" s="433"/>
      <c r="G23" s="451" t="s">
        <v>127</v>
      </c>
      <c r="H23" s="11"/>
      <c r="I23" s="11"/>
      <c r="J23" s="11"/>
      <c r="K23" s="11"/>
    </row>
    <row r="24" spans="1:11" ht="27" customHeight="1">
      <c r="A24" s="440"/>
      <c r="B24" s="210" t="s">
        <v>253</v>
      </c>
      <c r="C24" s="210" t="s">
        <v>254</v>
      </c>
      <c r="D24" s="450"/>
      <c r="E24" s="211" t="s">
        <v>253</v>
      </c>
      <c r="F24" s="210" t="s">
        <v>254</v>
      </c>
      <c r="G24" s="452"/>
      <c r="H24" s="11"/>
      <c r="I24" s="11"/>
      <c r="J24" s="30" t="s">
        <v>138</v>
      </c>
      <c r="K24" s="11"/>
    </row>
    <row r="25" spans="1:11" ht="3" customHeight="1">
      <c r="A25" s="128"/>
      <c r="B25" s="269"/>
      <c r="C25" s="129"/>
      <c r="D25" s="129"/>
      <c r="E25" s="129"/>
      <c r="F25" s="129"/>
      <c r="G25" s="128"/>
      <c r="H25" s="11"/>
      <c r="I25" s="11"/>
      <c r="J25" s="11"/>
      <c r="K25" s="11"/>
    </row>
    <row r="26" spans="1:11" ht="18" customHeight="1">
      <c r="A26" s="130" t="s">
        <v>195</v>
      </c>
      <c r="B26" s="131">
        <v>3004776</v>
      </c>
      <c r="C26" s="132">
        <v>2383907</v>
      </c>
      <c r="D26" s="270">
        <v>79.337261745967098</v>
      </c>
      <c r="E26" s="132">
        <v>410477</v>
      </c>
      <c r="F26" s="132">
        <v>396488</v>
      </c>
      <c r="G26" s="135">
        <v>96.59201368164355</v>
      </c>
      <c r="H26" s="11"/>
      <c r="I26" s="11"/>
      <c r="J26" s="11"/>
      <c r="K26" s="11"/>
    </row>
    <row r="27" spans="1:11" ht="18" customHeight="1">
      <c r="A27" s="130" t="s">
        <v>76</v>
      </c>
      <c r="B27" s="131">
        <v>3037141</v>
      </c>
      <c r="C27" s="132">
        <v>2432776</v>
      </c>
      <c r="D27" s="270">
        <v>80.100858010872727</v>
      </c>
      <c r="E27" s="132">
        <v>405448</v>
      </c>
      <c r="F27" s="132">
        <v>393141</v>
      </c>
      <c r="G27" s="135">
        <v>96.964592253507234</v>
      </c>
      <c r="H27" s="11"/>
      <c r="I27" s="11"/>
      <c r="J27" s="11"/>
      <c r="K27" s="11"/>
    </row>
    <row r="28" spans="1:11" ht="18" customHeight="1">
      <c r="A28" s="130" t="s">
        <v>75</v>
      </c>
      <c r="B28" s="131">
        <v>2981280</v>
      </c>
      <c r="C28" s="132">
        <v>2470214</v>
      </c>
      <c r="D28" s="270">
        <v>82.857497450759411</v>
      </c>
      <c r="E28" s="132">
        <v>388704</v>
      </c>
      <c r="F28" s="132">
        <v>376964</v>
      </c>
      <c r="G28" s="135">
        <v>96.979706923520212</v>
      </c>
      <c r="H28" s="11"/>
      <c r="I28" s="11"/>
      <c r="J28" s="11"/>
      <c r="K28" s="11"/>
    </row>
    <row r="29" spans="1:11" ht="18" customHeight="1">
      <c r="A29" s="130" t="s">
        <v>74</v>
      </c>
      <c r="B29" s="131">
        <v>2758771</v>
      </c>
      <c r="C29" s="132">
        <v>2388679</v>
      </c>
      <c r="D29" s="270">
        <v>86.584895955481628</v>
      </c>
      <c r="E29" s="132">
        <v>368780</v>
      </c>
      <c r="F29" s="132">
        <v>357716</v>
      </c>
      <c r="G29" s="135">
        <v>96.999837301372096</v>
      </c>
      <c r="H29" s="11"/>
      <c r="I29" s="11"/>
      <c r="J29" s="11"/>
      <c r="K29" s="11"/>
    </row>
    <row r="30" spans="1:11" ht="18" customHeight="1">
      <c r="A30" s="130" t="s">
        <v>73</v>
      </c>
      <c r="B30" s="131">
        <v>2619497</v>
      </c>
      <c r="C30" s="132">
        <v>2354554</v>
      </c>
      <c r="D30" s="270">
        <v>89.885729970295827</v>
      </c>
      <c r="E30" s="132">
        <v>373254</v>
      </c>
      <c r="F30" s="132">
        <v>364764</v>
      </c>
      <c r="G30" s="135">
        <v>97.725409506663013</v>
      </c>
      <c r="H30" s="11"/>
      <c r="I30" s="11"/>
      <c r="J30" s="11"/>
      <c r="K30" s="11"/>
    </row>
    <row r="31" spans="1:11" ht="18" customHeight="1">
      <c r="A31" s="130" t="s">
        <v>78</v>
      </c>
      <c r="B31" s="131">
        <v>2534051</v>
      </c>
      <c r="C31" s="131">
        <v>2321281</v>
      </c>
      <c r="D31" s="270">
        <v>91.603562832792235</v>
      </c>
      <c r="E31" s="131">
        <v>407751</v>
      </c>
      <c r="F31" s="131">
        <v>401723</v>
      </c>
      <c r="G31" s="135">
        <v>98.52164678933957</v>
      </c>
      <c r="H31" s="11"/>
      <c r="I31" s="11"/>
      <c r="J31" s="11"/>
      <c r="K31" s="11"/>
    </row>
    <row r="32" spans="1:11" ht="18" customHeight="1">
      <c r="A32" s="130" t="s">
        <v>71</v>
      </c>
      <c r="B32" s="132">
        <v>2306635</v>
      </c>
      <c r="C32" s="132">
        <v>2144758</v>
      </c>
      <c r="D32" s="270">
        <v>92.982114638857041</v>
      </c>
      <c r="E32" s="132">
        <v>405258</v>
      </c>
      <c r="F32" s="132">
        <v>399439</v>
      </c>
      <c r="G32" s="135">
        <v>98.564124582364812</v>
      </c>
      <c r="H32" s="16"/>
      <c r="I32" s="11"/>
      <c r="J32" s="11"/>
      <c r="K32" s="11"/>
    </row>
    <row r="33" spans="1:11" ht="18" customHeight="1">
      <c r="A33" s="130" t="s">
        <v>104</v>
      </c>
      <c r="B33" s="271">
        <v>2273870</v>
      </c>
      <c r="C33" s="271">
        <v>2127728</v>
      </c>
      <c r="D33" s="270">
        <v>93.57298350389425</v>
      </c>
      <c r="E33" s="271">
        <v>431748</v>
      </c>
      <c r="F33" s="271">
        <v>426321</v>
      </c>
      <c r="G33" s="135">
        <v>98.743016759776538</v>
      </c>
      <c r="H33" s="11"/>
      <c r="I33" s="11"/>
      <c r="J33" s="11"/>
      <c r="K33" s="11"/>
    </row>
    <row r="34" spans="1:11" ht="18" customHeight="1">
      <c r="A34" s="130" t="s">
        <v>128</v>
      </c>
      <c r="B34" s="271">
        <v>2264765</v>
      </c>
      <c r="C34" s="271">
        <v>2134007</v>
      </c>
      <c r="D34" s="270">
        <v>94.226420842780598</v>
      </c>
      <c r="E34" s="271">
        <v>423175</v>
      </c>
      <c r="F34" s="271">
        <v>417318</v>
      </c>
      <c r="G34" s="135">
        <v>98.615939032315239</v>
      </c>
      <c r="H34" s="11"/>
      <c r="I34" s="11"/>
      <c r="J34" s="11"/>
      <c r="K34" s="11"/>
    </row>
    <row r="35" spans="1:11" ht="18" customHeight="1">
      <c r="A35" s="130" t="s">
        <v>139</v>
      </c>
      <c r="B35" s="271">
        <v>2162559</v>
      </c>
      <c r="C35" s="271">
        <v>2052898</v>
      </c>
      <c r="D35" s="270">
        <f>C35/B35*100</f>
        <v>94.929109448574579</v>
      </c>
      <c r="E35" s="271">
        <v>418590</v>
      </c>
      <c r="F35" s="271">
        <v>412963</v>
      </c>
      <c r="G35" s="135">
        <f>F35/E35*100</f>
        <v>98.655725172603255</v>
      </c>
      <c r="H35" s="11"/>
      <c r="I35" s="11"/>
      <c r="J35" s="11"/>
      <c r="K35" s="11"/>
    </row>
    <row r="36" spans="1:11" ht="18" customHeight="1">
      <c r="A36" s="130" t="s">
        <v>161</v>
      </c>
      <c r="B36" s="40">
        <v>2195454</v>
      </c>
      <c r="C36" s="40">
        <v>2093248</v>
      </c>
      <c r="D36" s="29">
        <f>C36/B36*100</f>
        <v>95.344653087698489</v>
      </c>
      <c r="E36" s="40">
        <v>442471</v>
      </c>
      <c r="F36" s="40">
        <v>435434</v>
      </c>
      <c r="G36" s="28">
        <f>F36/E36*100</f>
        <v>98.409613285390449</v>
      </c>
      <c r="H36" s="11"/>
      <c r="I36" s="11"/>
      <c r="J36" s="11"/>
      <c r="K36" s="11"/>
    </row>
    <row r="37" spans="1:11" ht="18" customHeight="1">
      <c r="A37" s="130" t="s">
        <v>169</v>
      </c>
      <c r="B37" s="40">
        <v>2218714</v>
      </c>
      <c r="C37" s="40">
        <v>2110677</v>
      </c>
      <c r="D37" s="29">
        <f>C37/B37*100</f>
        <v>95.130647753608628</v>
      </c>
      <c r="E37" s="40">
        <v>434324</v>
      </c>
      <c r="F37" s="40">
        <v>425526</v>
      </c>
      <c r="G37" s="28">
        <f>F37/E37*100</f>
        <v>97.974323316233964</v>
      </c>
      <c r="H37" s="11"/>
      <c r="I37" s="11"/>
      <c r="J37" s="11"/>
      <c r="K37" s="11"/>
    </row>
    <row r="38" spans="1:11" ht="18" customHeight="1">
      <c r="A38" s="130" t="s">
        <v>200</v>
      </c>
      <c r="B38" s="271">
        <v>2215624</v>
      </c>
      <c r="C38" s="271">
        <v>2107881</v>
      </c>
      <c r="D38" s="272">
        <f>C38/B38*100</f>
        <v>95.13712615497937</v>
      </c>
      <c r="E38" s="271">
        <v>439482</v>
      </c>
      <c r="F38" s="271">
        <v>429949</v>
      </c>
      <c r="G38" s="266">
        <v>97.83</v>
      </c>
      <c r="H38" s="11"/>
      <c r="I38" s="11"/>
      <c r="J38" s="11"/>
      <c r="K38" s="11"/>
    </row>
    <row r="39" spans="1:11" ht="18" customHeight="1">
      <c r="A39" s="354" t="s">
        <v>285</v>
      </c>
      <c r="B39" s="361">
        <v>2350322</v>
      </c>
      <c r="C39" s="361">
        <v>2239691</v>
      </c>
      <c r="D39" s="362">
        <f>C39/B39*100</f>
        <v>95.292942839321597</v>
      </c>
      <c r="E39" s="361">
        <v>455370</v>
      </c>
      <c r="F39" s="361">
        <v>444899</v>
      </c>
      <c r="G39" s="358">
        <f>F39/E39*100</f>
        <v>97.700551200122973</v>
      </c>
      <c r="H39" s="11"/>
      <c r="I39" s="11"/>
      <c r="J39" s="11"/>
      <c r="K39" s="11"/>
    </row>
    <row r="40" spans="1:11" ht="3" customHeight="1">
      <c r="A40" s="359"/>
      <c r="B40" s="268"/>
      <c r="C40" s="140"/>
      <c r="D40" s="273"/>
      <c r="E40" s="140"/>
      <c r="F40" s="140"/>
      <c r="G40" s="360"/>
      <c r="H40" s="11"/>
      <c r="I40" s="11"/>
      <c r="J40" s="11"/>
      <c r="K40" s="11"/>
    </row>
    <row r="41" spans="1:11" ht="18" customHeight="1" thickBot="1">
      <c r="A41" s="139"/>
      <c r="B41" s="139"/>
      <c r="C41" s="139"/>
      <c r="D41" s="160"/>
      <c r="E41" s="160"/>
      <c r="F41" s="160"/>
      <c r="G41" s="139"/>
    </row>
    <row r="42" spans="1:11" ht="20.25" customHeight="1" thickTop="1">
      <c r="A42" s="439" t="s">
        <v>194</v>
      </c>
      <c r="B42" s="444" t="s">
        <v>77</v>
      </c>
      <c r="C42" s="428"/>
      <c r="D42" s="449" t="s">
        <v>251</v>
      </c>
      <c r="E42" s="428" t="s">
        <v>286</v>
      </c>
      <c r="F42" s="428"/>
      <c r="G42" s="451" t="s">
        <v>251</v>
      </c>
    </row>
    <row r="43" spans="1:11" ht="18" customHeight="1">
      <c r="A43" s="440"/>
      <c r="B43" s="211" t="s">
        <v>253</v>
      </c>
      <c r="C43" s="210" t="s">
        <v>254</v>
      </c>
      <c r="D43" s="450"/>
      <c r="E43" s="211" t="s">
        <v>253</v>
      </c>
      <c r="F43" s="210" t="s">
        <v>254</v>
      </c>
      <c r="G43" s="452"/>
    </row>
    <row r="44" spans="1:11" ht="3" customHeight="1">
      <c r="A44" s="125"/>
      <c r="B44" s="128"/>
      <c r="C44" s="129"/>
      <c r="D44" s="129"/>
      <c r="E44" s="129"/>
      <c r="F44" s="129"/>
      <c r="G44" s="128"/>
    </row>
    <row r="45" spans="1:11" ht="18" customHeight="1">
      <c r="A45" s="130" t="s">
        <v>195</v>
      </c>
      <c r="B45" s="131">
        <v>453015</v>
      </c>
      <c r="C45" s="132">
        <v>365196</v>
      </c>
      <c r="D45" s="133">
        <v>80.614549187112999</v>
      </c>
      <c r="E45" s="132">
        <v>1782157</v>
      </c>
      <c r="F45" s="132">
        <v>1362245</v>
      </c>
      <c r="G45" s="135">
        <v>76.437990592299116</v>
      </c>
    </row>
    <row r="46" spans="1:11" ht="18" customHeight="1">
      <c r="A46" s="130" t="s">
        <v>76</v>
      </c>
      <c r="B46" s="131">
        <v>450086</v>
      </c>
      <c r="C46" s="132">
        <v>365366</v>
      </c>
      <c r="D46" s="133">
        <v>81.176930631034963</v>
      </c>
      <c r="E46" s="132">
        <v>1759980</v>
      </c>
      <c r="F46" s="132">
        <v>1382071</v>
      </c>
      <c r="G46" s="135">
        <v>78.527653723337764</v>
      </c>
    </row>
    <row r="47" spans="1:11" ht="18" customHeight="1">
      <c r="A47" s="130" t="s">
        <v>75</v>
      </c>
      <c r="B47" s="131">
        <v>442891</v>
      </c>
      <c r="C47" s="132">
        <v>371823</v>
      </c>
      <c r="D47" s="133">
        <v>83.953613868875181</v>
      </c>
      <c r="E47" s="132">
        <v>1388301</v>
      </c>
      <c r="F47" s="132">
        <v>1060583</v>
      </c>
      <c r="G47" s="135">
        <v>76.394312184461441</v>
      </c>
    </row>
    <row r="48" spans="1:11" ht="18" customHeight="1">
      <c r="A48" s="130" t="s">
        <v>74</v>
      </c>
      <c r="B48" s="131">
        <v>410719</v>
      </c>
      <c r="C48" s="132">
        <v>360159</v>
      </c>
      <c r="D48" s="133">
        <v>87.689880429198553</v>
      </c>
      <c r="E48" s="132">
        <v>1338888</v>
      </c>
      <c r="F48" s="132">
        <v>1040630</v>
      </c>
      <c r="G48" s="135">
        <v>77.723454090259978</v>
      </c>
    </row>
    <row r="49" spans="1:8" ht="18" customHeight="1">
      <c r="A49" s="130" t="s">
        <v>73</v>
      </c>
      <c r="B49" s="132">
        <v>390164</v>
      </c>
      <c r="C49" s="132">
        <v>354580</v>
      </c>
      <c r="D49" s="133">
        <v>90.879732625255016</v>
      </c>
      <c r="E49" s="132">
        <v>1167428</v>
      </c>
      <c r="F49" s="132">
        <v>935781</v>
      </c>
      <c r="G49" s="135">
        <v>80.157491511253795</v>
      </c>
      <c r="H49" s="17"/>
    </row>
    <row r="50" spans="1:8" ht="18" customHeight="1">
      <c r="A50" s="138" t="s">
        <v>72</v>
      </c>
      <c r="B50" s="131">
        <v>377507</v>
      </c>
      <c r="C50" s="131">
        <v>349039</v>
      </c>
      <c r="D50" s="133">
        <v>92.458947781100747</v>
      </c>
      <c r="E50" s="131">
        <v>1141745</v>
      </c>
      <c r="F50" s="131">
        <v>949571</v>
      </c>
      <c r="G50" s="135">
        <v>83.168395745109464</v>
      </c>
    </row>
    <row r="51" spans="1:8" ht="18" customHeight="1">
      <c r="A51" s="130" t="s">
        <v>71</v>
      </c>
      <c r="B51" s="132">
        <v>348342</v>
      </c>
      <c r="C51" s="132">
        <v>326742</v>
      </c>
      <c r="D51" s="133">
        <v>93.799197340544637</v>
      </c>
      <c r="E51" s="132">
        <v>1137743</v>
      </c>
      <c r="F51" s="132">
        <v>939630</v>
      </c>
      <c r="G51" s="135">
        <v>82.587192362422797</v>
      </c>
    </row>
    <row r="52" spans="1:8" ht="18" customHeight="1">
      <c r="A52" s="130" t="s">
        <v>104</v>
      </c>
      <c r="B52" s="132">
        <v>344023</v>
      </c>
      <c r="C52" s="271">
        <v>324490</v>
      </c>
      <c r="D52" s="133">
        <v>93.15270624845698</v>
      </c>
      <c r="E52" s="271">
        <v>1117721</v>
      </c>
      <c r="F52" s="271">
        <v>931892</v>
      </c>
      <c r="G52" s="135">
        <v>83.374294658506017</v>
      </c>
    </row>
    <row r="53" spans="1:8" ht="18" customHeight="1">
      <c r="A53" s="130" t="s">
        <v>128</v>
      </c>
      <c r="B53" s="132">
        <v>342387</v>
      </c>
      <c r="C53" s="271">
        <v>324896</v>
      </c>
      <c r="D53" s="133">
        <v>94.891453238586749</v>
      </c>
      <c r="E53" s="271">
        <v>1090784</v>
      </c>
      <c r="F53" s="271">
        <v>915750</v>
      </c>
      <c r="G53" s="135">
        <v>83.95337665385631</v>
      </c>
    </row>
    <row r="54" spans="1:8" ht="18" customHeight="1">
      <c r="A54" s="130" t="s">
        <v>139</v>
      </c>
      <c r="B54" s="132">
        <v>330732</v>
      </c>
      <c r="C54" s="271">
        <v>316252</v>
      </c>
      <c r="D54" s="133">
        <f>C54/B54*100</f>
        <v>95.62183278303884</v>
      </c>
      <c r="E54" s="271">
        <v>1158704</v>
      </c>
      <c r="F54" s="271">
        <v>979405</v>
      </c>
      <c r="G54" s="135">
        <f>F54/E54*100</f>
        <v>84.525901351855182</v>
      </c>
    </row>
    <row r="55" spans="1:8" ht="18" customHeight="1">
      <c r="A55" s="130" t="s">
        <v>161</v>
      </c>
      <c r="B55" s="25">
        <v>327017</v>
      </c>
      <c r="C55" s="40">
        <v>313610</v>
      </c>
      <c r="D55" s="27">
        <f>C55/B55*100</f>
        <v>95.900213138766489</v>
      </c>
      <c r="E55" s="40">
        <v>1156352</v>
      </c>
      <c r="F55" s="40">
        <v>980815</v>
      </c>
      <c r="G55" s="28">
        <f>F55/E55*100</f>
        <v>84.819760764888201</v>
      </c>
    </row>
    <row r="56" spans="1:8" ht="18" customHeight="1">
      <c r="A56" s="130" t="s">
        <v>169</v>
      </c>
      <c r="B56" s="25">
        <v>326002</v>
      </c>
      <c r="C56" s="40">
        <v>311881</v>
      </c>
      <c r="D56" s="27">
        <f>C56/B56*100</f>
        <v>95.66843148201545</v>
      </c>
      <c r="E56" s="40">
        <v>1129438</v>
      </c>
      <c r="F56" s="40">
        <v>958355</v>
      </c>
      <c r="G56" s="28">
        <f>F56/E56*100</f>
        <v>84.852377908304845</v>
      </c>
    </row>
    <row r="57" spans="1:8" ht="18" customHeight="1">
      <c r="A57" s="130" t="s">
        <v>200</v>
      </c>
      <c r="B57" s="271">
        <v>316623</v>
      </c>
      <c r="C57" s="271">
        <v>302546</v>
      </c>
      <c r="D57" s="274">
        <f>C57/B57*100</f>
        <v>95.554018501498632</v>
      </c>
      <c r="E57" s="271">
        <v>1052776</v>
      </c>
      <c r="F57" s="271">
        <v>887285</v>
      </c>
      <c r="G57" s="266">
        <v>84.28</v>
      </c>
    </row>
    <row r="58" spans="1:8" ht="18" customHeight="1">
      <c r="A58" s="363" t="s">
        <v>285</v>
      </c>
      <c r="B58" s="364">
        <v>326627</v>
      </c>
      <c r="C58" s="364">
        <v>312369</v>
      </c>
      <c r="D58" s="365">
        <f>C58/B58*100</f>
        <v>95.63477605954192</v>
      </c>
      <c r="E58" s="364">
        <v>1043736</v>
      </c>
      <c r="F58" s="364">
        <v>870571</v>
      </c>
      <c r="G58" s="366">
        <f>F58/E58*100</f>
        <v>83.409118780994433</v>
      </c>
    </row>
    <row r="59" spans="1:8" ht="20.25" customHeight="1">
      <c r="A59" s="448" t="s">
        <v>70</v>
      </c>
      <c r="B59" s="448"/>
      <c r="C59" s="367"/>
      <c r="D59" s="367"/>
      <c r="E59" s="367"/>
      <c r="F59" s="367"/>
      <c r="G59" s="367"/>
    </row>
  </sheetData>
  <mergeCells count="16">
    <mergeCell ref="A4:A5"/>
    <mergeCell ref="B4:C4"/>
    <mergeCell ref="D4:D5"/>
    <mergeCell ref="E4:F4"/>
    <mergeCell ref="G4:G5"/>
    <mergeCell ref="G42:G43"/>
    <mergeCell ref="A23:A24"/>
    <mergeCell ref="B23:C23"/>
    <mergeCell ref="D23:D24"/>
    <mergeCell ref="E23:F23"/>
    <mergeCell ref="G23:G24"/>
    <mergeCell ref="A59:B59"/>
    <mergeCell ref="A42:A43"/>
    <mergeCell ref="B42:C42"/>
    <mergeCell ref="D42:D43"/>
    <mergeCell ref="E42:F4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22" zoomScaleNormal="100" zoomScaleSheetLayoutView="100" workbookViewId="0">
      <selection activeCell="K15" sqref="K15"/>
    </sheetView>
  </sheetViews>
  <sheetFormatPr defaultColWidth="11" defaultRowHeight="14.25"/>
  <cols>
    <col min="1" max="1" width="21.75" style="10" customWidth="1"/>
    <col min="2" max="5" width="11.625" style="35" customWidth="1"/>
    <col min="6" max="7" width="13.75" style="31" customWidth="1"/>
    <col min="8" max="8" width="8.75" style="31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36" t="s">
        <v>113</v>
      </c>
    </row>
    <row r="2" spans="1:11" ht="19.5" customHeight="1">
      <c r="A2" s="282" t="s">
        <v>287</v>
      </c>
      <c r="B2" s="195"/>
      <c r="C2" s="196"/>
      <c r="D2" s="196"/>
      <c r="E2" s="196"/>
      <c r="F2" s="196"/>
      <c r="G2" s="368"/>
      <c r="H2" s="368"/>
    </row>
    <row r="3" spans="1:11" ht="15" thickBot="1">
      <c r="A3" s="197"/>
      <c r="B3" s="198"/>
      <c r="C3" s="199"/>
      <c r="D3" s="196"/>
      <c r="E3" s="196"/>
      <c r="F3" s="196"/>
      <c r="G3" s="453" t="s">
        <v>288</v>
      </c>
      <c r="H3" s="453"/>
      <c r="I3" s="11"/>
      <c r="J3" s="11"/>
      <c r="K3" s="11"/>
    </row>
    <row r="4" spans="1:11" ht="18.75" customHeight="1" thickTop="1">
      <c r="A4" s="439" t="s">
        <v>289</v>
      </c>
      <c r="B4" s="449" t="s">
        <v>290</v>
      </c>
      <c r="C4" s="449" t="s">
        <v>291</v>
      </c>
      <c r="D4" s="449" t="s">
        <v>292</v>
      </c>
      <c r="E4" s="449" t="s">
        <v>293</v>
      </c>
      <c r="F4" s="449" t="s">
        <v>294</v>
      </c>
      <c r="G4" s="455" t="s">
        <v>295</v>
      </c>
      <c r="H4" s="456"/>
      <c r="J4" s="11"/>
    </row>
    <row r="5" spans="1:11" ht="31.5" customHeight="1">
      <c r="A5" s="440"/>
      <c r="B5" s="454"/>
      <c r="C5" s="450"/>
      <c r="D5" s="450"/>
      <c r="E5" s="450"/>
      <c r="F5" s="450"/>
      <c r="G5" s="369" t="s">
        <v>296</v>
      </c>
      <c r="H5" s="370" t="s">
        <v>297</v>
      </c>
      <c r="I5" s="11"/>
      <c r="J5" s="11"/>
    </row>
    <row r="6" spans="1:11" s="33" customFormat="1" ht="24" customHeight="1">
      <c r="A6" s="141" t="s">
        <v>298</v>
      </c>
      <c r="B6" s="142">
        <v>21292001</v>
      </c>
      <c r="C6" s="142">
        <v>21524395</v>
      </c>
      <c r="D6" s="371">
        <v>17972117</v>
      </c>
      <c r="E6" s="371">
        <v>19891135</v>
      </c>
      <c r="F6" s="371">
        <v>17610694</v>
      </c>
      <c r="G6" s="372">
        <v>18098070</v>
      </c>
      <c r="H6" s="373">
        <v>1.0000000000000002</v>
      </c>
      <c r="I6" s="26"/>
      <c r="J6" s="32"/>
    </row>
    <row r="7" spans="1:11" ht="19.5" customHeight="1">
      <c r="A7" s="143" t="s">
        <v>299</v>
      </c>
      <c r="B7" s="144">
        <v>5070351</v>
      </c>
      <c r="C7" s="145">
        <v>5246244</v>
      </c>
      <c r="D7" s="145">
        <v>5263136</v>
      </c>
      <c r="E7" s="145">
        <v>5132347</v>
      </c>
      <c r="F7" s="145">
        <v>5131065</v>
      </c>
      <c r="G7" s="374">
        <v>5216535</v>
      </c>
      <c r="H7" s="375">
        <v>0.28799999999999998</v>
      </c>
      <c r="I7" s="11"/>
    </row>
    <row r="8" spans="1:11" ht="19.5" customHeight="1">
      <c r="A8" s="143" t="s">
        <v>300</v>
      </c>
      <c r="B8" s="144">
        <v>211047</v>
      </c>
      <c r="C8" s="145">
        <v>220511</v>
      </c>
      <c r="D8" s="145">
        <v>218813</v>
      </c>
      <c r="E8" s="145">
        <v>219379</v>
      </c>
      <c r="F8" s="145">
        <v>223763</v>
      </c>
      <c r="G8" s="374">
        <v>226428</v>
      </c>
      <c r="H8" s="375">
        <v>1.2E-2</v>
      </c>
      <c r="I8" s="11"/>
    </row>
    <row r="9" spans="1:11" ht="19.5" customHeight="1">
      <c r="A9" s="143" t="s">
        <v>301</v>
      </c>
      <c r="B9" s="144">
        <v>8940</v>
      </c>
      <c r="C9" s="145">
        <v>7310</v>
      </c>
      <c r="D9" s="145">
        <v>4674</v>
      </c>
      <c r="E9" s="145">
        <v>7952</v>
      </c>
      <c r="F9" s="145">
        <v>9223</v>
      </c>
      <c r="G9" s="374">
        <v>4271</v>
      </c>
      <c r="H9" s="375">
        <v>0</v>
      </c>
      <c r="I9" s="11"/>
    </row>
    <row r="10" spans="1:11" ht="19.5" customHeight="1">
      <c r="A10" s="143" t="s">
        <v>302</v>
      </c>
      <c r="B10" s="144">
        <v>25420</v>
      </c>
      <c r="C10" s="145">
        <v>20357</v>
      </c>
      <c r="D10" s="145">
        <v>14370</v>
      </c>
      <c r="E10" s="145">
        <v>18980</v>
      </c>
      <c r="F10" s="145">
        <v>15686</v>
      </c>
      <c r="G10" s="374">
        <v>18817</v>
      </c>
      <c r="H10" s="375">
        <v>1E-3</v>
      </c>
      <c r="I10" s="11"/>
    </row>
    <row r="11" spans="1:11" ht="19.5" customHeight="1">
      <c r="A11" s="146" t="s">
        <v>303</v>
      </c>
      <c r="B11" s="144">
        <v>19333</v>
      </c>
      <c r="C11" s="145">
        <v>20857</v>
      </c>
      <c r="D11" s="145">
        <v>8322</v>
      </c>
      <c r="E11" s="145">
        <v>20589</v>
      </c>
      <c r="F11" s="145">
        <v>13181</v>
      </c>
      <c r="G11" s="374">
        <v>10830</v>
      </c>
      <c r="H11" s="375">
        <v>1E-3</v>
      </c>
      <c r="I11" s="11"/>
    </row>
    <row r="12" spans="1:11" ht="19.5" customHeight="1">
      <c r="A12" s="143" t="s">
        <v>304</v>
      </c>
      <c r="B12" s="144">
        <v>531554</v>
      </c>
      <c r="C12" s="145">
        <v>867839</v>
      </c>
      <c r="D12" s="145">
        <v>772000</v>
      </c>
      <c r="E12" s="145">
        <v>797738</v>
      </c>
      <c r="F12" s="145">
        <v>832167</v>
      </c>
      <c r="G12" s="374">
        <v>788268</v>
      </c>
      <c r="H12" s="375">
        <v>4.3999999999999997E-2</v>
      </c>
      <c r="I12" s="11"/>
    </row>
    <row r="13" spans="1:11" ht="19.5" customHeight="1">
      <c r="A13" s="147" t="s">
        <v>305</v>
      </c>
      <c r="B13" s="144">
        <v>7887</v>
      </c>
      <c r="C13" s="145">
        <v>8485</v>
      </c>
      <c r="D13" s="145">
        <v>8891</v>
      </c>
      <c r="E13" s="145">
        <v>8907</v>
      </c>
      <c r="F13" s="145">
        <v>8912</v>
      </c>
      <c r="G13" s="374">
        <v>8752</v>
      </c>
      <c r="H13" s="375">
        <v>0</v>
      </c>
      <c r="I13" s="11"/>
    </row>
    <row r="14" spans="1:11" ht="19.5" customHeight="1">
      <c r="A14" s="143" t="s">
        <v>306</v>
      </c>
      <c r="B14" s="144">
        <v>22375</v>
      </c>
      <c r="C14" s="145">
        <v>40943</v>
      </c>
      <c r="D14" s="145">
        <v>39009</v>
      </c>
      <c r="E14" s="145">
        <v>55998</v>
      </c>
      <c r="F14" s="145">
        <v>52770</v>
      </c>
      <c r="G14" s="374">
        <v>38679</v>
      </c>
      <c r="H14" s="375">
        <v>2E-3</v>
      </c>
      <c r="I14" s="11"/>
    </row>
    <row r="15" spans="1:11" ht="19.5" customHeight="1">
      <c r="A15" s="143" t="s">
        <v>307</v>
      </c>
      <c r="B15" s="144">
        <v>17041</v>
      </c>
      <c r="C15" s="145">
        <v>16988</v>
      </c>
      <c r="D15" s="145">
        <v>17852</v>
      </c>
      <c r="E15" s="145">
        <v>20745</v>
      </c>
      <c r="F15" s="145">
        <v>24693</v>
      </c>
      <c r="G15" s="374">
        <v>110416</v>
      </c>
      <c r="H15" s="375">
        <v>6.0000000000000001E-3</v>
      </c>
      <c r="I15" s="11"/>
    </row>
    <row r="16" spans="1:11" ht="19.5" customHeight="1">
      <c r="A16" s="143" t="s">
        <v>308</v>
      </c>
      <c r="B16" s="144">
        <v>4492999</v>
      </c>
      <c r="C16" s="145">
        <v>4441353</v>
      </c>
      <c r="D16" s="145">
        <v>4079267</v>
      </c>
      <c r="E16" s="145">
        <v>3885064</v>
      </c>
      <c r="F16" s="145">
        <v>4035806</v>
      </c>
      <c r="G16" s="374">
        <v>4034107</v>
      </c>
      <c r="H16" s="375">
        <v>0.223</v>
      </c>
      <c r="I16" s="11"/>
    </row>
    <row r="17" spans="1:10" ht="19.5" customHeight="1">
      <c r="A17" s="146" t="s">
        <v>309</v>
      </c>
      <c r="B17" s="144">
        <v>6443</v>
      </c>
      <c r="C17" s="145">
        <v>6891</v>
      </c>
      <c r="D17" s="145">
        <v>5828</v>
      </c>
      <c r="E17" s="145">
        <v>4953</v>
      </c>
      <c r="F17" s="145">
        <v>5088</v>
      </c>
      <c r="G17" s="374">
        <v>5278</v>
      </c>
      <c r="H17" s="375">
        <v>0</v>
      </c>
      <c r="I17" s="11"/>
    </row>
    <row r="18" spans="1:10" ht="19.5" customHeight="1">
      <c r="A18" s="143" t="s">
        <v>310</v>
      </c>
      <c r="B18" s="144">
        <v>284763</v>
      </c>
      <c r="C18" s="145">
        <v>307357</v>
      </c>
      <c r="D18" s="145">
        <v>194768</v>
      </c>
      <c r="E18" s="145">
        <v>183177</v>
      </c>
      <c r="F18" s="145">
        <v>153646</v>
      </c>
      <c r="G18" s="374">
        <v>172880</v>
      </c>
      <c r="H18" s="375">
        <v>0.01</v>
      </c>
      <c r="I18" s="11"/>
    </row>
    <row r="19" spans="1:10" ht="19.5" customHeight="1">
      <c r="A19" s="143" t="s">
        <v>311</v>
      </c>
      <c r="B19" s="144">
        <v>253979</v>
      </c>
      <c r="C19" s="145">
        <v>266281</v>
      </c>
      <c r="D19" s="145">
        <v>276087</v>
      </c>
      <c r="E19" s="145">
        <v>282755</v>
      </c>
      <c r="F19" s="145">
        <v>293411</v>
      </c>
      <c r="G19" s="374">
        <v>279800</v>
      </c>
      <c r="H19" s="375">
        <v>1.4999999999999999E-2</v>
      </c>
      <c r="I19" s="11"/>
    </row>
    <row r="20" spans="1:10" ht="19.5" customHeight="1">
      <c r="A20" s="143" t="s">
        <v>312</v>
      </c>
      <c r="B20" s="144">
        <v>3020527</v>
      </c>
      <c r="C20" s="145">
        <v>2738538</v>
      </c>
      <c r="D20" s="145">
        <v>2158314</v>
      </c>
      <c r="E20" s="145">
        <v>2659025</v>
      </c>
      <c r="F20" s="145">
        <v>2040485</v>
      </c>
      <c r="G20" s="374">
        <v>2186485</v>
      </c>
      <c r="H20" s="375">
        <v>0.121</v>
      </c>
      <c r="I20" s="11"/>
    </row>
    <row r="21" spans="1:10" ht="19.5" customHeight="1">
      <c r="A21" s="143" t="s">
        <v>313</v>
      </c>
      <c r="B21" s="144">
        <v>1152178</v>
      </c>
      <c r="C21" s="145">
        <v>1041556</v>
      </c>
      <c r="D21" s="145">
        <v>1355241</v>
      </c>
      <c r="E21" s="145">
        <v>966840</v>
      </c>
      <c r="F21" s="145">
        <v>1081388</v>
      </c>
      <c r="G21" s="374">
        <v>1044192</v>
      </c>
      <c r="H21" s="375">
        <v>5.8000000000000003E-2</v>
      </c>
      <c r="I21" s="11"/>
    </row>
    <row r="22" spans="1:10" ht="19.5" customHeight="1">
      <c r="A22" s="143" t="s">
        <v>314</v>
      </c>
      <c r="B22" s="144">
        <v>33833</v>
      </c>
      <c r="C22" s="145">
        <v>40138</v>
      </c>
      <c r="D22" s="145">
        <v>42662</v>
      </c>
      <c r="E22" s="145">
        <v>133835</v>
      </c>
      <c r="F22" s="145">
        <v>77661</v>
      </c>
      <c r="G22" s="374">
        <v>47901</v>
      </c>
      <c r="H22" s="375">
        <v>3.0000000000000001E-3</v>
      </c>
      <c r="I22" s="11"/>
    </row>
    <row r="23" spans="1:10" ht="19.5" customHeight="1">
      <c r="A23" s="143" t="s">
        <v>315</v>
      </c>
      <c r="B23" s="144">
        <v>25504</v>
      </c>
      <c r="C23" s="145">
        <v>19211</v>
      </c>
      <c r="D23" s="145">
        <v>59601</v>
      </c>
      <c r="E23" s="145">
        <v>115472</v>
      </c>
      <c r="F23" s="145">
        <v>243642</v>
      </c>
      <c r="G23" s="374">
        <v>431633</v>
      </c>
      <c r="H23" s="375">
        <v>2.4E-2</v>
      </c>
      <c r="I23" s="11"/>
    </row>
    <row r="24" spans="1:10" ht="19.5" customHeight="1">
      <c r="A24" s="143" t="s">
        <v>316</v>
      </c>
      <c r="B24" s="144">
        <v>1856060</v>
      </c>
      <c r="C24" s="145">
        <v>1029644</v>
      </c>
      <c r="D24" s="145">
        <v>473874</v>
      </c>
      <c r="E24" s="145">
        <v>826869</v>
      </c>
      <c r="F24" s="145">
        <v>662208</v>
      </c>
      <c r="G24" s="374">
        <v>679357</v>
      </c>
      <c r="H24" s="375">
        <v>3.7999999999999999E-2</v>
      </c>
      <c r="I24" s="11"/>
    </row>
    <row r="25" spans="1:10" ht="19.5" customHeight="1">
      <c r="A25" s="143" t="s">
        <v>317</v>
      </c>
      <c r="B25" s="144">
        <v>361930</v>
      </c>
      <c r="C25" s="145">
        <v>704189</v>
      </c>
      <c r="D25" s="145">
        <v>647505</v>
      </c>
      <c r="E25" s="145">
        <v>725744</v>
      </c>
      <c r="F25" s="145">
        <v>350521</v>
      </c>
      <c r="G25" s="374">
        <v>561088</v>
      </c>
      <c r="H25" s="375">
        <v>3.1E-2</v>
      </c>
      <c r="I25" s="11"/>
    </row>
    <row r="26" spans="1:10" ht="19.5" customHeight="1">
      <c r="A26" s="143" t="s">
        <v>318</v>
      </c>
      <c r="B26" s="144">
        <v>1043134</v>
      </c>
      <c r="C26" s="145">
        <v>1016204</v>
      </c>
      <c r="D26" s="145">
        <v>756475</v>
      </c>
      <c r="E26" s="145">
        <v>789522</v>
      </c>
      <c r="F26" s="145">
        <v>767361</v>
      </c>
      <c r="G26" s="374">
        <v>723841</v>
      </c>
      <c r="H26" s="375">
        <v>0.04</v>
      </c>
      <c r="I26" s="11"/>
    </row>
    <row r="27" spans="1:10" ht="19.5" customHeight="1">
      <c r="A27" s="148" t="s">
        <v>319</v>
      </c>
      <c r="B27" s="149">
        <v>2846703</v>
      </c>
      <c r="C27" s="150">
        <v>3463499</v>
      </c>
      <c r="D27" s="150">
        <v>1575428</v>
      </c>
      <c r="E27" s="150">
        <v>3035244</v>
      </c>
      <c r="F27" s="150">
        <v>1588017</v>
      </c>
      <c r="G27" s="376">
        <v>1508512</v>
      </c>
      <c r="H27" s="377">
        <v>8.3000000000000004E-2</v>
      </c>
      <c r="I27" s="11"/>
    </row>
    <row r="28" spans="1:10" s="33" customFormat="1" ht="24" customHeight="1">
      <c r="A28" s="141" t="s">
        <v>320</v>
      </c>
      <c r="B28" s="142">
        <v>20347812</v>
      </c>
      <c r="C28" s="378">
        <v>20616889</v>
      </c>
      <c r="D28" s="378">
        <v>16986374</v>
      </c>
      <c r="E28" s="378">
        <v>19310615</v>
      </c>
      <c r="F28" s="378">
        <v>16809606</v>
      </c>
      <c r="G28" s="372">
        <v>17216076</v>
      </c>
      <c r="H28" s="373">
        <v>1</v>
      </c>
      <c r="I28" s="32"/>
      <c r="J28" s="32"/>
    </row>
    <row r="29" spans="1:10" ht="19.5" customHeight="1">
      <c r="A29" s="143" t="s">
        <v>321</v>
      </c>
      <c r="B29" s="144">
        <v>196004</v>
      </c>
      <c r="C29" s="145">
        <v>203394</v>
      </c>
      <c r="D29" s="145">
        <v>186772</v>
      </c>
      <c r="E29" s="145">
        <v>186776</v>
      </c>
      <c r="F29" s="145">
        <v>188033</v>
      </c>
      <c r="G29" s="374">
        <v>185241</v>
      </c>
      <c r="H29" s="375">
        <v>1.0999999999999999E-2</v>
      </c>
      <c r="I29" s="11"/>
    </row>
    <row r="30" spans="1:10" ht="19.5" customHeight="1">
      <c r="A30" s="143" t="s">
        <v>322</v>
      </c>
      <c r="B30" s="144">
        <v>4776335</v>
      </c>
      <c r="C30" s="145">
        <v>4148932</v>
      </c>
      <c r="D30" s="145">
        <v>2049286</v>
      </c>
      <c r="E30" s="145">
        <v>1605218</v>
      </c>
      <c r="F30" s="145">
        <v>1721908</v>
      </c>
      <c r="G30" s="374">
        <v>1685122</v>
      </c>
      <c r="H30" s="375">
        <v>9.8000000000000004E-2</v>
      </c>
      <c r="I30" s="11"/>
    </row>
    <row r="31" spans="1:10" ht="19.5" customHeight="1">
      <c r="A31" s="143" t="s">
        <v>323</v>
      </c>
      <c r="B31" s="144">
        <v>5122294</v>
      </c>
      <c r="C31" s="145">
        <v>5131609</v>
      </c>
      <c r="D31" s="145">
        <v>5822231</v>
      </c>
      <c r="E31" s="145">
        <v>5379406</v>
      </c>
      <c r="F31" s="145">
        <v>5254528</v>
      </c>
      <c r="G31" s="374">
        <v>5467641</v>
      </c>
      <c r="H31" s="375">
        <v>0.318</v>
      </c>
      <c r="I31" s="11"/>
    </row>
    <row r="32" spans="1:10" ht="19.5" customHeight="1">
      <c r="A32" s="143" t="s">
        <v>324</v>
      </c>
      <c r="B32" s="144">
        <v>2052379</v>
      </c>
      <c r="C32" s="145">
        <v>3507042</v>
      </c>
      <c r="D32" s="145">
        <v>1485954</v>
      </c>
      <c r="E32" s="145">
        <v>3986830</v>
      </c>
      <c r="F32" s="145">
        <v>1263905</v>
      </c>
      <c r="G32" s="374">
        <v>1272139</v>
      </c>
      <c r="H32" s="375">
        <v>7.3999999999999996E-2</v>
      </c>
      <c r="I32" s="11"/>
    </row>
    <row r="33" spans="1:11" ht="19.5" customHeight="1">
      <c r="A33" s="143" t="s">
        <v>325</v>
      </c>
      <c r="B33" s="144">
        <v>104775</v>
      </c>
      <c r="C33" s="145">
        <v>103055</v>
      </c>
      <c r="D33" s="145">
        <v>82069</v>
      </c>
      <c r="E33" s="145">
        <v>82284</v>
      </c>
      <c r="F33" s="145">
        <v>81879</v>
      </c>
      <c r="G33" s="374">
        <v>81874</v>
      </c>
      <c r="H33" s="375">
        <v>5.0000000000000001E-3</v>
      </c>
      <c r="I33" s="11"/>
    </row>
    <row r="34" spans="1:11" ht="19.5" customHeight="1">
      <c r="A34" s="143" t="s">
        <v>326</v>
      </c>
      <c r="B34" s="144">
        <v>838094</v>
      </c>
      <c r="C34" s="145">
        <v>718255</v>
      </c>
      <c r="D34" s="145">
        <v>568372</v>
      </c>
      <c r="E34" s="145">
        <v>399458</v>
      </c>
      <c r="F34" s="145">
        <v>659172</v>
      </c>
      <c r="G34" s="374">
        <v>459779</v>
      </c>
      <c r="H34" s="375">
        <v>2.7E-2</v>
      </c>
      <c r="I34" s="11"/>
    </row>
    <row r="35" spans="1:11" ht="19.5" customHeight="1">
      <c r="A35" s="143" t="s">
        <v>327</v>
      </c>
      <c r="B35" s="144">
        <v>1139152</v>
      </c>
      <c r="C35" s="145">
        <v>1103977</v>
      </c>
      <c r="D35" s="145">
        <v>882917</v>
      </c>
      <c r="E35" s="145">
        <v>935109</v>
      </c>
      <c r="F35" s="145">
        <v>1079369</v>
      </c>
      <c r="G35" s="374">
        <v>1121762</v>
      </c>
      <c r="H35" s="375">
        <v>6.5000000000000002E-2</v>
      </c>
      <c r="I35" s="11"/>
    </row>
    <row r="36" spans="1:11" ht="19.5" customHeight="1">
      <c r="A36" s="143" t="s">
        <v>328</v>
      </c>
      <c r="B36" s="144">
        <v>2370185</v>
      </c>
      <c r="C36" s="145">
        <v>2091414</v>
      </c>
      <c r="D36" s="145">
        <v>2241325</v>
      </c>
      <c r="E36" s="145">
        <v>2124368</v>
      </c>
      <c r="F36" s="145">
        <v>2175468</v>
      </c>
      <c r="G36" s="374">
        <v>2289867</v>
      </c>
      <c r="H36" s="375">
        <v>0.13200000000000001</v>
      </c>
      <c r="I36" s="11"/>
    </row>
    <row r="37" spans="1:11" ht="19.5" customHeight="1">
      <c r="A37" s="143" t="s">
        <v>329</v>
      </c>
      <c r="B37" s="144">
        <v>464022</v>
      </c>
      <c r="C37" s="145">
        <v>413690</v>
      </c>
      <c r="D37" s="145">
        <v>417667</v>
      </c>
      <c r="E37" s="145">
        <v>446468</v>
      </c>
      <c r="F37" s="145">
        <v>456982</v>
      </c>
      <c r="G37" s="374">
        <v>900047</v>
      </c>
      <c r="H37" s="375">
        <v>5.1999999999999998E-2</v>
      </c>
      <c r="I37" s="11"/>
    </row>
    <row r="38" spans="1:11" ht="19.5" customHeight="1">
      <c r="A38" s="143" t="s">
        <v>330</v>
      </c>
      <c r="B38" s="144">
        <v>1490114</v>
      </c>
      <c r="C38" s="145">
        <v>1635967</v>
      </c>
      <c r="D38" s="145">
        <v>1603893</v>
      </c>
      <c r="E38" s="145">
        <v>2356634</v>
      </c>
      <c r="F38" s="145">
        <v>2171143</v>
      </c>
      <c r="G38" s="374">
        <v>1876177</v>
      </c>
      <c r="H38" s="375">
        <v>0.109</v>
      </c>
      <c r="I38" s="11"/>
    </row>
    <row r="39" spans="1:11" ht="19.5" customHeight="1">
      <c r="A39" s="143" t="s">
        <v>331</v>
      </c>
      <c r="B39" s="144">
        <v>11843</v>
      </c>
      <c r="C39" s="145">
        <v>0</v>
      </c>
      <c r="D39" s="145">
        <v>45872</v>
      </c>
      <c r="E39" s="145">
        <v>101442</v>
      </c>
      <c r="F39" s="145">
        <v>126246</v>
      </c>
      <c r="G39" s="374">
        <v>235659</v>
      </c>
      <c r="H39" s="375">
        <v>1.4E-2</v>
      </c>
      <c r="I39" s="11"/>
    </row>
    <row r="40" spans="1:11" ht="19.5" customHeight="1">
      <c r="A40" s="143" t="s">
        <v>332</v>
      </c>
      <c r="B40" s="144">
        <v>1730437</v>
      </c>
      <c r="C40" s="145">
        <v>1527182</v>
      </c>
      <c r="D40" s="145">
        <v>1557763</v>
      </c>
      <c r="E40" s="145">
        <v>1649949</v>
      </c>
      <c r="F40" s="145">
        <v>1559702</v>
      </c>
      <c r="G40" s="374">
        <v>1623672</v>
      </c>
      <c r="H40" s="375">
        <v>9.4E-2</v>
      </c>
      <c r="I40" s="11"/>
    </row>
    <row r="41" spans="1:11" ht="19.5" customHeight="1">
      <c r="A41" s="148" t="s">
        <v>333</v>
      </c>
      <c r="B41" s="149">
        <v>52178</v>
      </c>
      <c r="C41" s="150">
        <v>32372</v>
      </c>
      <c r="D41" s="150">
        <v>42253</v>
      </c>
      <c r="E41" s="150">
        <v>56673</v>
      </c>
      <c r="F41" s="150">
        <v>71271</v>
      </c>
      <c r="G41" s="376">
        <v>17096</v>
      </c>
      <c r="H41" s="379">
        <v>1E-3</v>
      </c>
      <c r="I41" s="11"/>
    </row>
    <row r="42" spans="1:11" ht="18" customHeight="1">
      <c r="A42" s="200" t="s">
        <v>82</v>
      </c>
      <c r="B42" s="201"/>
      <c r="C42" s="202"/>
      <c r="D42" s="202"/>
      <c r="E42" s="202"/>
      <c r="F42" s="202"/>
      <c r="G42" s="380"/>
      <c r="H42" s="380"/>
      <c r="I42" s="11"/>
      <c r="J42" s="11"/>
      <c r="K42" s="11"/>
    </row>
    <row r="43" spans="1:11">
      <c r="A43" s="11"/>
      <c r="I43" s="11"/>
      <c r="J43" s="11"/>
      <c r="K43" s="11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J68"/>
  <sheetViews>
    <sheetView zoomScaleNormal="100" zoomScaleSheetLayoutView="100" workbookViewId="0">
      <selection activeCell="D21" sqref="D21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36" t="s">
        <v>113</v>
      </c>
    </row>
    <row r="2" spans="1:9" ht="19.5" customHeight="1">
      <c r="A2" s="282" t="s">
        <v>255</v>
      </c>
      <c r="B2" s="158"/>
      <c r="C2" s="158"/>
      <c r="D2" s="158"/>
      <c r="E2" s="158"/>
      <c r="F2" s="158"/>
      <c r="G2" s="299"/>
    </row>
    <row r="3" spans="1:9" ht="15" customHeight="1" thickBot="1">
      <c r="A3" s="159"/>
      <c r="B3" s="203"/>
      <c r="C3" s="203"/>
      <c r="D3" s="203"/>
      <c r="E3" s="203"/>
      <c r="F3" s="209" t="s">
        <v>197</v>
      </c>
      <c r="G3" s="302"/>
      <c r="H3" s="11"/>
      <c r="I3" s="11"/>
    </row>
    <row r="4" spans="1:9" ht="31.5" customHeight="1" thickTop="1">
      <c r="A4" s="204" t="s">
        <v>103</v>
      </c>
      <c r="B4" s="151" t="s">
        <v>158</v>
      </c>
      <c r="C4" s="206" t="s">
        <v>256</v>
      </c>
      <c r="D4" s="206" t="s">
        <v>166</v>
      </c>
      <c r="E4" s="206" t="s">
        <v>334</v>
      </c>
      <c r="F4" s="206" t="s">
        <v>257</v>
      </c>
      <c r="G4" s="381" t="s">
        <v>335</v>
      </c>
      <c r="H4" s="11"/>
      <c r="I4" s="11"/>
    </row>
    <row r="5" spans="1:9" s="33" customFormat="1" ht="24" customHeight="1">
      <c r="A5" s="152" t="s">
        <v>85</v>
      </c>
      <c r="B5" s="153">
        <v>9341674</v>
      </c>
      <c r="C5" s="153">
        <v>10187484</v>
      </c>
      <c r="D5" s="382">
        <f>SUM(D6:D22)</f>
        <v>10126632</v>
      </c>
      <c r="E5" s="382">
        <v>10382584</v>
      </c>
      <c r="F5" s="153">
        <f>SUM(F6:F22)</f>
        <v>9228006</v>
      </c>
      <c r="G5" s="382">
        <f>SUM(G6:G22)</f>
        <v>8953948</v>
      </c>
      <c r="H5" s="32"/>
    </row>
    <row r="6" spans="1:9" ht="19.5" customHeight="1">
      <c r="A6" s="143" t="s">
        <v>101</v>
      </c>
      <c r="B6" s="154">
        <v>241</v>
      </c>
      <c r="C6" s="383">
        <v>259</v>
      </c>
      <c r="D6" s="384">
        <v>232</v>
      </c>
      <c r="E6" s="384">
        <v>230</v>
      </c>
      <c r="F6" s="383">
        <v>231</v>
      </c>
      <c r="G6" s="383">
        <v>225</v>
      </c>
      <c r="H6" s="11"/>
    </row>
    <row r="7" spans="1:9" ht="3.75" hidden="1" customHeight="1">
      <c r="A7" s="143" t="s">
        <v>100</v>
      </c>
      <c r="B7" s="154"/>
      <c r="C7" s="383"/>
      <c r="D7" s="385"/>
      <c r="E7" s="385"/>
      <c r="F7" s="275"/>
      <c r="G7" s="386"/>
      <c r="H7" s="11"/>
    </row>
    <row r="8" spans="1:9" ht="19.5" customHeight="1">
      <c r="A8" s="143" t="s">
        <v>99</v>
      </c>
      <c r="B8" s="154">
        <v>4792900</v>
      </c>
      <c r="C8" s="383">
        <v>5629282</v>
      </c>
      <c r="D8" s="384">
        <v>5454728</v>
      </c>
      <c r="E8" s="384">
        <v>5486984</v>
      </c>
      <c r="F8" s="383">
        <v>4523716</v>
      </c>
      <c r="G8" s="383">
        <v>4327623</v>
      </c>
      <c r="H8" s="11"/>
    </row>
    <row r="9" spans="1:9" ht="19.5" customHeight="1">
      <c r="A9" s="143" t="s">
        <v>102</v>
      </c>
      <c r="B9" s="154">
        <v>406448</v>
      </c>
      <c r="C9" s="383">
        <v>410317</v>
      </c>
      <c r="D9" s="384">
        <v>425065</v>
      </c>
      <c r="E9" s="384">
        <v>461463</v>
      </c>
      <c r="F9" s="383">
        <v>479029</v>
      </c>
      <c r="G9" s="383">
        <v>502107</v>
      </c>
      <c r="H9" s="11"/>
    </row>
    <row r="10" spans="1:9" ht="18" hidden="1" customHeight="1">
      <c r="A10" s="143" t="s">
        <v>97</v>
      </c>
      <c r="B10" s="154"/>
      <c r="C10" s="383"/>
      <c r="D10" s="384"/>
      <c r="E10" s="384"/>
      <c r="F10" s="383"/>
      <c r="G10" s="383"/>
      <c r="H10" s="11"/>
    </row>
    <row r="11" spans="1:9" ht="19.5" customHeight="1">
      <c r="A11" s="143" t="s">
        <v>96</v>
      </c>
      <c r="B11" s="154">
        <v>3683166</v>
      </c>
      <c r="C11" s="383">
        <v>3657804</v>
      </c>
      <c r="D11" s="384">
        <v>3721433</v>
      </c>
      <c r="E11" s="384">
        <v>3846528</v>
      </c>
      <c r="F11" s="383">
        <v>3957227</v>
      </c>
      <c r="G11" s="383">
        <v>3836649</v>
      </c>
      <c r="H11" s="11"/>
    </row>
    <row r="12" spans="1:9" ht="19.5" customHeight="1">
      <c r="A12" s="143" t="s">
        <v>95</v>
      </c>
      <c r="B12" s="154">
        <v>3257</v>
      </c>
      <c r="C12" s="383">
        <v>3613</v>
      </c>
      <c r="D12" s="384">
        <v>54690</v>
      </c>
      <c r="E12" s="384">
        <v>5293</v>
      </c>
      <c r="F12" s="383">
        <v>6880</v>
      </c>
      <c r="G12" s="383">
        <v>7044</v>
      </c>
      <c r="H12" s="11"/>
    </row>
    <row r="13" spans="1:9" ht="19.5" customHeight="1">
      <c r="A13" s="143" t="s">
        <v>94</v>
      </c>
      <c r="B13" s="154">
        <v>56691</v>
      </c>
      <c r="C13" s="383">
        <v>64893</v>
      </c>
      <c r="D13" s="384">
        <v>72057</v>
      </c>
      <c r="E13" s="384">
        <v>75036</v>
      </c>
      <c r="F13" s="383">
        <v>88579</v>
      </c>
      <c r="G13" s="383">
        <v>95249</v>
      </c>
      <c r="H13" s="11"/>
    </row>
    <row r="14" spans="1:9" ht="18" hidden="1" customHeight="1">
      <c r="A14" s="143" t="s">
        <v>93</v>
      </c>
      <c r="B14" s="154"/>
      <c r="C14" s="383"/>
      <c r="D14" s="384"/>
      <c r="E14" s="384"/>
      <c r="F14" s="383"/>
      <c r="G14" s="383"/>
      <c r="H14" s="11"/>
    </row>
    <row r="15" spans="1:9" ht="19.5" customHeight="1">
      <c r="A15" s="143" t="s">
        <v>92</v>
      </c>
      <c r="B15" s="154">
        <v>262372</v>
      </c>
      <c r="C15" s="383">
        <v>271322</v>
      </c>
      <c r="D15" s="384">
        <v>237719</v>
      </c>
      <c r="E15" s="384">
        <v>341482</v>
      </c>
      <c r="F15" s="276" t="s">
        <v>258</v>
      </c>
      <c r="G15" s="387"/>
      <c r="H15" s="11"/>
    </row>
    <row r="16" spans="1:9" ht="19.5" customHeight="1">
      <c r="A16" s="143" t="s">
        <v>91</v>
      </c>
      <c r="B16" s="154">
        <v>128607</v>
      </c>
      <c r="C16" s="383">
        <v>142480</v>
      </c>
      <c r="D16" s="384">
        <v>143676</v>
      </c>
      <c r="E16" s="384">
        <v>144332</v>
      </c>
      <c r="F16" s="383">
        <v>145547</v>
      </c>
      <c r="G16" s="383">
        <v>142008</v>
      </c>
      <c r="H16" s="11"/>
    </row>
    <row r="17" spans="1:9" ht="27" customHeight="1">
      <c r="A17" s="34" t="s">
        <v>167</v>
      </c>
      <c r="B17" s="155" t="s">
        <v>168</v>
      </c>
      <c r="C17" s="155" t="s">
        <v>168</v>
      </c>
      <c r="D17" s="384">
        <v>8595</v>
      </c>
      <c r="E17" s="384">
        <v>12232</v>
      </c>
      <c r="F17" s="383">
        <v>17081</v>
      </c>
      <c r="G17" s="383">
        <v>25170</v>
      </c>
      <c r="H17" s="11"/>
    </row>
    <row r="18" spans="1:9" ht="19.5" customHeight="1">
      <c r="A18" s="143" t="s">
        <v>90</v>
      </c>
      <c r="B18" s="154">
        <v>2983</v>
      </c>
      <c r="C18" s="383">
        <v>2953</v>
      </c>
      <c r="D18" s="384">
        <v>2877</v>
      </c>
      <c r="E18" s="384">
        <v>2748</v>
      </c>
      <c r="F18" s="383">
        <v>2667</v>
      </c>
      <c r="G18" s="383">
        <v>4533</v>
      </c>
      <c r="H18" s="11"/>
    </row>
    <row r="19" spans="1:9" ht="19.5" customHeight="1">
      <c r="A19" s="143" t="s">
        <v>89</v>
      </c>
      <c r="B19" s="154">
        <v>2037</v>
      </c>
      <c r="C19" s="383">
        <v>1553</v>
      </c>
      <c r="D19" s="384">
        <v>1675</v>
      </c>
      <c r="E19" s="384">
        <v>3470</v>
      </c>
      <c r="F19" s="383">
        <v>4387</v>
      </c>
      <c r="G19" s="383">
        <v>10814</v>
      </c>
      <c r="H19" s="11"/>
    </row>
    <row r="20" spans="1:9" ht="19.5" customHeight="1">
      <c r="A20" s="143" t="s">
        <v>88</v>
      </c>
      <c r="B20" s="154">
        <v>2461</v>
      </c>
      <c r="C20" s="383">
        <v>2393</v>
      </c>
      <c r="D20" s="384">
        <v>2229</v>
      </c>
      <c r="E20" s="384">
        <v>2088</v>
      </c>
      <c r="F20" s="383">
        <v>1928</v>
      </c>
      <c r="G20" s="383">
        <v>1755</v>
      </c>
      <c r="H20" s="11"/>
      <c r="I20" s="11"/>
    </row>
    <row r="21" spans="1:9" ht="19.5" customHeight="1">
      <c r="A21" s="143" t="s">
        <v>87</v>
      </c>
      <c r="B21" s="154">
        <v>488</v>
      </c>
      <c r="C21" s="383">
        <v>519</v>
      </c>
      <c r="D21" s="384">
        <v>544</v>
      </c>
      <c r="E21" s="384">
        <v>571</v>
      </c>
      <c r="F21" s="383">
        <v>591</v>
      </c>
      <c r="G21" s="383">
        <v>612</v>
      </c>
      <c r="H21" s="11"/>
      <c r="I21" s="11"/>
    </row>
    <row r="22" spans="1:9" s="33" customFormat="1" ht="24" customHeight="1">
      <c r="A22" s="148" t="s">
        <v>86</v>
      </c>
      <c r="B22" s="156">
        <v>23</v>
      </c>
      <c r="C22" s="388">
        <v>96</v>
      </c>
      <c r="D22" s="389">
        <v>1112</v>
      </c>
      <c r="E22" s="389">
        <v>127</v>
      </c>
      <c r="F22" s="388">
        <v>143</v>
      </c>
      <c r="G22" s="388">
        <v>159</v>
      </c>
      <c r="H22" s="32"/>
      <c r="I22" s="32"/>
    </row>
    <row r="23" spans="1:9" ht="19.5" customHeight="1">
      <c r="A23" s="152" t="s">
        <v>83</v>
      </c>
      <c r="B23" s="153">
        <v>9118059</v>
      </c>
      <c r="C23" s="153">
        <v>9887175</v>
      </c>
      <c r="D23" s="157">
        <f>SUM(D24:D40)</f>
        <v>9666559</v>
      </c>
      <c r="E23" s="157">
        <v>9674776</v>
      </c>
      <c r="F23" s="153">
        <f>SUM(F24:F40)</f>
        <v>8847787</v>
      </c>
      <c r="G23" s="382">
        <f>SUM(G24:G40)</f>
        <v>8704517</v>
      </c>
      <c r="H23" s="11"/>
    </row>
    <row r="24" spans="1:9" ht="18" customHeight="1">
      <c r="A24" s="143" t="s">
        <v>101</v>
      </c>
      <c r="B24" s="154">
        <v>225</v>
      </c>
      <c r="C24" s="383">
        <v>195</v>
      </c>
      <c r="D24" s="384">
        <v>134</v>
      </c>
      <c r="E24" s="384">
        <v>180</v>
      </c>
      <c r="F24" s="383">
        <v>149</v>
      </c>
      <c r="G24" s="383">
        <v>225</v>
      </c>
      <c r="H24" s="11"/>
    </row>
    <row r="25" spans="1:9" ht="19.5" hidden="1" customHeight="1">
      <c r="A25" s="143" t="s">
        <v>100</v>
      </c>
      <c r="B25" s="154"/>
      <c r="C25" s="383"/>
      <c r="D25" s="384"/>
      <c r="E25" s="384"/>
      <c r="F25" s="383"/>
      <c r="G25" s="383"/>
      <c r="H25" s="11"/>
    </row>
    <row r="26" spans="1:9" ht="19.5" customHeight="1">
      <c r="A26" s="143" t="s">
        <v>99</v>
      </c>
      <c r="B26" s="154">
        <v>4739292</v>
      </c>
      <c r="C26" s="383">
        <v>5554896</v>
      </c>
      <c r="D26" s="384">
        <v>5319134</v>
      </c>
      <c r="E26" s="384">
        <v>5256397</v>
      </c>
      <c r="F26" s="383">
        <v>4488507</v>
      </c>
      <c r="G26" s="383">
        <v>4326776</v>
      </c>
      <c r="H26" s="11"/>
    </row>
    <row r="27" spans="1:9" ht="18" customHeight="1">
      <c r="A27" s="143" t="s">
        <v>98</v>
      </c>
      <c r="B27" s="154">
        <v>403543</v>
      </c>
      <c r="C27" s="383">
        <v>407914</v>
      </c>
      <c r="D27" s="384">
        <v>423378</v>
      </c>
      <c r="E27" s="384">
        <v>459462</v>
      </c>
      <c r="F27" s="383">
        <v>477232</v>
      </c>
      <c r="G27" s="383">
        <v>500710</v>
      </c>
      <c r="H27" s="11"/>
    </row>
    <row r="28" spans="1:9" ht="19.5" hidden="1" customHeight="1">
      <c r="A28" s="143" t="s">
        <v>97</v>
      </c>
      <c r="B28" s="154"/>
      <c r="C28" s="383"/>
      <c r="D28" s="384"/>
      <c r="E28" s="384"/>
      <c r="F28" s="383"/>
      <c r="G28" s="383"/>
      <c r="H28" s="11"/>
    </row>
    <row r="29" spans="1:9" ht="19.5" customHeight="1">
      <c r="A29" s="143" t="s">
        <v>96</v>
      </c>
      <c r="B29" s="154">
        <v>3592663</v>
      </c>
      <c r="C29" s="383">
        <v>3527996</v>
      </c>
      <c r="D29" s="384">
        <v>3491308</v>
      </c>
      <c r="E29" s="384">
        <v>3580051</v>
      </c>
      <c r="F29" s="383">
        <v>3731045</v>
      </c>
      <c r="G29" s="383">
        <v>3715056</v>
      </c>
      <c r="H29" s="11"/>
    </row>
    <row r="30" spans="1:9" ht="19.5" customHeight="1">
      <c r="A30" s="143" t="s">
        <v>95</v>
      </c>
      <c r="B30" s="154">
        <v>3257</v>
      </c>
      <c r="C30" s="383">
        <v>3613</v>
      </c>
      <c r="D30" s="384">
        <v>54690</v>
      </c>
      <c r="E30" s="384">
        <v>5293</v>
      </c>
      <c r="F30" s="383">
        <v>6880</v>
      </c>
      <c r="G30" s="383">
        <v>7044</v>
      </c>
      <c r="H30" s="11"/>
    </row>
    <row r="31" spans="1:9" ht="18" customHeight="1">
      <c r="A31" s="143" t="s">
        <v>94</v>
      </c>
      <c r="B31" s="154">
        <v>7884</v>
      </c>
      <c r="C31" s="383">
        <v>5966</v>
      </c>
      <c r="D31" s="384">
        <v>10426</v>
      </c>
      <c r="E31" s="384">
        <v>11153</v>
      </c>
      <c r="F31" s="383">
        <v>9576</v>
      </c>
      <c r="G31" s="383">
        <v>8394</v>
      </c>
      <c r="H31" s="11"/>
    </row>
    <row r="32" spans="1:9" ht="19.5" hidden="1" customHeight="1">
      <c r="A32" s="143" t="s">
        <v>93</v>
      </c>
      <c r="B32" s="154"/>
      <c r="C32" s="383"/>
      <c r="D32" s="384"/>
      <c r="E32" s="384"/>
      <c r="F32" s="383"/>
      <c r="G32" s="383"/>
      <c r="H32" s="11"/>
    </row>
    <row r="33" spans="1:10" ht="19.5" customHeight="1">
      <c r="A33" s="143" t="s">
        <v>92</v>
      </c>
      <c r="B33" s="154">
        <v>256371</v>
      </c>
      <c r="C33" s="383">
        <v>262246</v>
      </c>
      <c r="D33" s="384">
        <v>232697</v>
      </c>
      <c r="E33" s="384">
        <v>229544</v>
      </c>
      <c r="F33" s="276" t="s">
        <v>258</v>
      </c>
      <c r="G33" s="387"/>
      <c r="H33" s="11"/>
    </row>
    <row r="34" spans="1:10" ht="19.5" customHeight="1">
      <c r="A34" s="143" t="s">
        <v>91</v>
      </c>
      <c r="B34" s="154">
        <v>113143</v>
      </c>
      <c r="C34" s="383">
        <v>123480</v>
      </c>
      <c r="D34" s="384">
        <v>124643</v>
      </c>
      <c r="E34" s="384">
        <v>118134</v>
      </c>
      <c r="F34" s="383">
        <v>116349</v>
      </c>
      <c r="G34" s="383">
        <v>119232</v>
      </c>
      <c r="H34" s="11"/>
    </row>
    <row r="35" spans="1:10" ht="30.75" customHeight="1">
      <c r="A35" s="34" t="s">
        <v>198</v>
      </c>
      <c r="B35" s="155" t="s">
        <v>168</v>
      </c>
      <c r="C35" s="155" t="s">
        <v>168</v>
      </c>
      <c r="D35" s="384">
        <v>8061</v>
      </c>
      <c r="E35" s="384">
        <v>12193</v>
      </c>
      <c r="F35" s="383">
        <v>17041</v>
      </c>
      <c r="G35" s="383">
        <v>24980</v>
      </c>
      <c r="H35" s="11"/>
    </row>
    <row r="36" spans="1:10" ht="19.5" customHeight="1">
      <c r="A36" s="143" t="s">
        <v>90</v>
      </c>
      <c r="B36" s="154">
        <v>124</v>
      </c>
      <c r="C36" s="383">
        <v>125</v>
      </c>
      <c r="D36" s="384">
        <v>178</v>
      </c>
      <c r="E36" s="384">
        <v>128</v>
      </c>
      <c r="F36" s="383">
        <v>128</v>
      </c>
      <c r="G36" s="383">
        <v>128</v>
      </c>
      <c r="H36" s="11"/>
    </row>
    <row r="37" spans="1:10" ht="19.5" customHeight="1">
      <c r="A37" s="143" t="s">
        <v>89</v>
      </c>
      <c r="B37" s="154">
        <v>1271</v>
      </c>
      <c r="C37" s="383">
        <v>422</v>
      </c>
      <c r="D37" s="384">
        <v>579</v>
      </c>
      <c r="E37" s="384">
        <v>1914</v>
      </c>
      <c r="F37" s="383">
        <v>546</v>
      </c>
      <c r="G37" s="383">
        <v>1643</v>
      </c>
      <c r="H37" s="11"/>
    </row>
    <row r="38" spans="1:10" ht="19.5" customHeight="1">
      <c r="A38" s="143" t="s">
        <v>88</v>
      </c>
      <c r="B38" s="154">
        <v>228</v>
      </c>
      <c r="C38" s="383">
        <v>261</v>
      </c>
      <c r="D38" s="384">
        <v>263</v>
      </c>
      <c r="E38" s="384">
        <v>260</v>
      </c>
      <c r="F38" s="383">
        <v>268</v>
      </c>
      <c r="G38" s="383">
        <v>265</v>
      </c>
      <c r="H38" s="11"/>
    </row>
    <row r="39" spans="1:10" ht="18" customHeight="1">
      <c r="A39" s="143" t="s">
        <v>87</v>
      </c>
      <c r="B39" s="154">
        <v>31</v>
      </c>
      <c r="C39" s="383">
        <v>37</v>
      </c>
      <c r="D39" s="384">
        <v>41</v>
      </c>
      <c r="E39" s="384">
        <v>41</v>
      </c>
      <c r="F39" s="383">
        <v>40</v>
      </c>
      <c r="G39" s="383">
        <v>41</v>
      </c>
      <c r="H39" s="11"/>
      <c r="I39" s="11"/>
      <c r="J39" s="11"/>
    </row>
    <row r="40" spans="1:10" ht="18" customHeight="1">
      <c r="A40" s="148" t="s">
        <v>86</v>
      </c>
      <c r="B40" s="156">
        <v>27</v>
      </c>
      <c r="C40" s="388">
        <v>24</v>
      </c>
      <c r="D40" s="389">
        <v>1027</v>
      </c>
      <c r="E40" s="389">
        <v>26</v>
      </c>
      <c r="F40" s="388">
        <v>26</v>
      </c>
      <c r="G40" s="388">
        <v>23</v>
      </c>
      <c r="H40" s="11"/>
      <c r="I40" s="11"/>
      <c r="J40" s="11"/>
    </row>
    <row r="41" spans="1:10" ht="18" customHeight="1">
      <c r="A41" s="200" t="s">
        <v>82</v>
      </c>
      <c r="B41" s="128"/>
      <c r="C41" s="390"/>
      <c r="D41" s="390"/>
      <c r="E41" s="390"/>
      <c r="F41" s="390"/>
      <c r="G41" s="39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F66" s="11"/>
      <c r="G66" s="11"/>
    </row>
    <row r="67" spans="1:10">
      <c r="F67" s="11"/>
      <c r="G67" s="11"/>
    </row>
    <row r="68" spans="1:10">
      <c r="F68" s="11"/>
      <c r="G68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8"/>
  <sheetViews>
    <sheetView topLeftCell="A16" zoomScaleNormal="100" zoomScaleSheetLayoutView="100" workbookViewId="0">
      <selection activeCell="F60" sqref="F60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36" t="s">
        <v>113</v>
      </c>
    </row>
    <row r="2" spans="1:16" ht="19.5" customHeight="1">
      <c r="A2" s="282" t="s">
        <v>336</v>
      </c>
      <c r="B2" s="282"/>
      <c r="C2" s="282"/>
      <c r="D2" s="161"/>
      <c r="E2" s="161"/>
      <c r="F2" s="158"/>
      <c r="G2" s="158"/>
      <c r="H2" s="158"/>
      <c r="I2" s="158"/>
      <c r="J2" s="158"/>
      <c r="K2" s="158"/>
    </row>
    <row r="3" spans="1:16" ht="12" customHeight="1" thickBot="1">
      <c r="A3" s="158"/>
      <c r="B3" s="158"/>
      <c r="C3" s="158"/>
      <c r="D3" s="158"/>
      <c r="E3" s="160"/>
      <c r="F3" s="160"/>
      <c r="G3" s="160"/>
      <c r="H3" s="158"/>
      <c r="I3" s="277"/>
      <c r="J3" s="453" t="s">
        <v>337</v>
      </c>
      <c r="K3" s="453"/>
      <c r="L3" s="11"/>
      <c r="M3" s="11"/>
    </row>
    <row r="4" spans="1:16" ht="15" customHeight="1" thickTop="1">
      <c r="A4" s="439" t="s">
        <v>338</v>
      </c>
      <c r="B4" s="444" t="s">
        <v>339</v>
      </c>
      <c r="C4" s="428"/>
      <c r="D4" s="428"/>
      <c r="E4" s="428"/>
      <c r="F4" s="428"/>
      <c r="G4" s="428"/>
      <c r="H4" s="428"/>
      <c r="I4" s="428"/>
      <c r="J4" s="428"/>
      <c r="K4" s="428"/>
      <c r="L4" s="17"/>
      <c r="M4" s="17"/>
      <c r="N4" s="11"/>
      <c r="O4" s="11"/>
      <c r="P4" s="11"/>
    </row>
    <row r="5" spans="1:16" ht="15" customHeight="1">
      <c r="A5" s="484"/>
      <c r="B5" s="470" t="s">
        <v>340</v>
      </c>
      <c r="C5" s="472"/>
      <c r="D5" s="472"/>
      <c r="E5" s="471"/>
      <c r="F5" s="470" t="s">
        <v>341</v>
      </c>
      <c r="G5" s="472"/>
      <c r="H5" s="472"/>
      <c r="I5" s="471"/>
      <c r="J5" s="485" t="s">
        <v>109</v>
      </c>
      <c r="K5" s="486"/>
      <c r="N5" s="11"/>
      <c r="O5" s="11"/>
      <c r="P5" s="11"/>
    </row>
    <row r="6" spans="1:16" ht="24" customHeight="1">
      <c r="A6" s="440"/>
      <c r="B6" s="470" t="s">
        <v>259</v>
      </c>
      <c r="C6" s="471"/>
      <c r="D6" s="470" t="s">
        <v>260</v>
      </c>
      <c r="E6" s="471"/>
      <c r="F6" s="470" t="s">
        <v>259</v>
      </c>
      <c r="G6" s="471"/>
      <c r="H6" s="470" t="s">
        <v>260</v>
      </c>
      <c r="I6" s="471"/>
      <c r="J6" s="423"/>
      <c r="K6" s="457"/>
      <c r="N6" s="11"/>
      <c r="O6" s="11"/>
      <c r="P6" s="11"/>
    </row>
    <row r="7" spans="1:16" ht="18" customHeight="1">
      <c r="A7" s="51" t="s">
        <v>195</v>
      </c>
      <c r="B7" s="466">
        <v>11928.03</v>
      </c>
      <c r="C7" s="473"/>
      <c r="D7" s="466">
        <v>6053.44</v>
      </c>
      <c r="E7" s="473"/>
      <c r="F7" s="466">
        <v>1479026.5</v>
      </c>
      <c r="G7" s="473"/>
      <c r="H7" s="466">
        <v>185918.48</v>
      </c>
      <c r="I7" s="473"/>
      <c r="J7" s="466">
        <v>201762</v>
      </c>
      <c r="K7" s="467"/>
      <c r="N7" s="11"/>
      <c r="O7" s="11"/>
      <c r="P7" s="11"/>
    </row>
    <row r="8" spans="1:16" ht="18" customHeight="1">
      <c r="A8" s="51" t="s">
        <v>76</v>
      </c>
      <c r="B8" s="466">
        <v>11928.03</v>
      </c>
      <c r="C8" s="473"/>
      <c r="D8" s="466">
        <v>6061.95</v>
      </c>
      <c r="E8" s="473"/>
      <c r="F8" s="466">
        <v>1507366.36</v>
      </c>
      <c r="G8" s="473"/>
      <c r="H8" s="466">
        <v>185656.78</v>
      </c>
      <c r="I8" s="473"/>
      <c r="J8" s="466">
        <v>201762</v>
      </c>
      <c r="K8" s="467"/>
      <c r="N8" s="11"/>
      <c r="O8" s="11"/>
      <c r="P8" s="11"/>
    </row>
    <row r="9" spans="1:16" ht="18" customHeight="1">
      <c r="A9" s="51" t="s">
        <v>75</v>
      </c>
      <c r="B9" s="466">
        <v>11928.03</v>
      </c>
      <c r="C9" s="473"/>
      <c r="D9" s="466">
        <v>6061.95</v>
      </c>
      <c r="E9" s="473"/>
      <c r="F9" s="466">
        <v>1511894.32</v>
      </c>
      <c r="G9" s="473"/>
      <c r="H9" s="467">
        <v>184791.03</v>
      </c>
      <c r="I9" s="473"/>
      <c r="J9" s="466">
        <v>219177</v>
      </c>
      <c r="K9" s="467"/>
      <c r="N9" s="11"/>
      <c r="O9" s="11"/>
      <c r="P9" s="11"/>
    </row>
    <row r="10" spans="1:16" ht="18" customHeight="1">
      <c r="A10" s="51" t="s">
        <v>74</v>
      </c>
      <c r="B10" s="466">
        <v>11928.03</v>
      </c>
      <c r="C10" s="473"/>
      <c r="D10" s="466">
        <v>6061.95</v>
      </c>
      <c r="E10" s="473"/>
      <c r="F10" s="466">
        <v>1530263.64</v>
      </c>
      <c r="G10" s="473"/>
      <c r="H10" s="467">
        <v>185038.63</v>
      </c>
      <c r="I10" s="473"/>
      <c r="J10" s="466">
        <v>219177</v>
      </c>
      <c r="K10" s="467"/>
      <c r="N10" s="11"/>
      <c r="O10" s="11"/>
      <c r="P10" s="11"/>
    </row>
    <row r="11" spans="1:16" ht="18" customHeight="1">
      <c r="A11" s="279" t="s">
        <v>73</v>
      </c>
      <c r="B11" s="464">
        <f>8826.19+3101.84</f>
        <v>11928.03</v>
      </c>
      <c r="C11" s="465"/>
      <c r="D11" s="464">
        <f>4634.14+1427.81</f>
        <v>6061.9500000000007</v>
      </c>
      <c r="E11" s="465"/>
      <c r="F11" s="464">
        <f>196369.91+117057.28+642368.86+569450.17</f>
        <v>1525246.2200000002</v>
      </c>
      <c r="G11" s="465"/>
      <c r="H11" s="464">
        <f>63471.45+38250.16+6217.81+75964.24</f>
        <v>183903.66</v>
      </c>
      <c r="I11" s="465"/>
      <c r="J11" s="479">
        <v>219177</v>
      </c>
      <c r="K11" s="480"/>
      <c r="N11" s="11"/>
      <c r="O11" s="11"/>
      <c r="P11" s="11"/>
    </row>
    <row r="12" spans="1:16" ht="18" customHeight="1">
      <c r="A12" s="279" t="s">
        <v>78</v>
      </c>
      <c r="B12" s="464">
        <v>15262.45</v>
      </c>
      <c r="C12" s="465"/>
      <c r="D12" s="464">
        <v>6061.95</v>
      </c>
      <c r="E12" s="465"/>
      <c r="F12" s="464">
        <v>1529200.23</v>
      </c>
      <c r="G12" s="465"/>
      <c r="H12" s="464">
        <v>183599.55</v>
      </c>
      <c r="I12" s="465"/>
      <c r="J12" s="466">
        <v>219177</v>
      </c>
      <c r="K12" s="467"/>
      <c r="N12" s="11"/>
      <c r="O12" s="11"/>
      <c r="P12" s="11"/>
    </row>
    <row r="13" spans="1:16" ht="18" customHeight="1">
      <c r="A13" s="279" t="s">
        <v>71</v>
      </c>
      <c r="B13" s="464">
        <v>20977.78</v>
      </c>
      <c r="C13" s="465"/>
      <c r="D13" s="464">
        <v>6061.95</v>
      </c>
      <c r="E13" s="465"/>
      <c r="F13" s="464">
        <v>1477157.22</v>
      </c>
      <c r="G13" s="465"/>
      <c r="H13" s="464">
        <v>173750.32</v>
      </c>
      <c r="I13" s="465"/>
      <c r="J13" s="466">
        <v>219033.38</v>
      </c>
      <c r="K13" s="467"/>
      <c r="N13" s="11"/>
      <c r="O13" s="11"/>
      <c r="P13" s="11"/>
    </row>
    <row r="14" spans="1:16" ht="18" customHeight="1">
      <c r="A14" s="279" t="s">
        <v>104</v>
      </c>
      <c r="B14" s="477">
        <v>21480.79</v>
      </c>
      <c r="C14" s="477"/>
      <c r="D14" s="477">
        <v>6061.95</v>
      </c>
      <c r="E14" s="477"/>
      <c r="F14" s="477">
        <v>1474691.88</v>
      </c>
      <c r="G14" s="477"/>
      <c r="H14" s="477">
        <v>173875.49</v>
      </c>
      <c r="I14" s="477"/>
      <c r="J14" s="478">
        <v>219033.38</v>
      </c>
      <c r="K14" s="466"/>
      <c r="N14" s="11"/>
      <c r="O14" s="11"/>
      <c r="P14" s="11"/>
    </row>
    <row r="15" spans="1:16" ht="18" customHeight="1">
      <c r="A15" s="279" t="s">
        <v>128</v>
      </c>
      <c r="B15" s="464">
        <v>21480.79</v>
      </c>
      <c r="C15" s="465"/>
      <c r="D15" s="464">
        <v>6061.95</v>
      </c>
      <c r="E15" s="465"/>
      <c r="F15" s="464">
        <v>1480183.37</v>
      </c>
      <c r="G15" s="465"/>
      <c r="H15" s="464">
        <v>173626.55</v>
      </c>
      <c r="I15" s="465"/>
      <c r="J15" s="466">
        <v>218435.38</v>
      </c>
      <c r="K15" s="467"/>
      <c r="N15" s="11"/>
      <c r="O15" s="11"/>
      <c r="P15" s="11"/>
    </row>
    <row r="16" spans="1:16" ht="18" customHeight="1">
      <c r="A16" s="279" t="s">
        <v>139</v>
      </c>
      <c r="B16" s="477">
        <v>20989.53</v>
      </c>
      <c r="C16" s="477"/>
      <c r="D16" s="477">
        <v>21373.24</v>
      </c>
      <c r="E16" s="477"/>
      <c r="F16" s="477">
        <v>1509490.64</v>
      </c>
      <c r="G16" s="477"/>
      <c r="H16" s="477">
        <v>181655.91</v>
      </c>
      <c r="I16" s="477"/>
      <c r="J16" s="478">
        <v>218435.38</v>
      </c>
      <c r="K16" s="466"/>
      <c r="N16" s="11"/>
      <c r="O16" s="11"/>
      <c r="P16" s="11"/>
    </row>
    <row r="17" spans="1:17" ht="18" customHeight="1">
      <c r="A17" s="279" t="s">
        <v>161</v>
      </c>
      <c r="B17" s="477">
        <v>20989.53</v>
      </c>
      <c r="C17" s="477"/>
      <c r="D17" s="477">
        <v>17506.72</v>
      </c>
      <c r="E17" s="477"/>
      <c r="F17" s="477">
        <v>1513251.02</v>
      </c>
      <c r="G17" s="477"/>
      <c r="H17" s="477">
        <v>182067.44</v>
      </c>
      <c r="I17" s="477"/>
      <c r="J17" s="478">
        <v>218435.38</v>
      </c>
      <c r="K17" s="466"/>
      <c r="N17" s="11"/>
      <c r="O17" s="11"/>
      <c r="P17" s="11"/>
    </row>
    <row r="18" spans="1:17" ht="18" customHeight="1">
      <c r="A18" s="279" t="s">
        <v>169</v>
      </c>
      <c r="B18" s="474">
        <v>20513.87</v>
      </c>
      <c r="C18" s="474"/>
      <c r="D18" s="474">
        <v>17506.72</v>
      </c>
      <c r="E18" s="474"/>
      <c r="F18" s="474">
        <v>1496464.94</v>
      </c>
      <c r="G18" s="474"/>
      <c r="H18" s="474">
        <v>179544.52</v>
      </c>
      <c r="I18" s="474"/>
      <c r="J18" s="475">
        <v>218435.38</v>
      </c>
      <c r="K18" s="476"/>
      <c r="N18" s="11"/>
      <c r="O18" s="11"/>
      <c r="P18" s="11"/>
    </row>
    <row r="19" spans="1:17" ht="18" customHeight="1">
      <c r="A19" s="280" t="s">
        <v>200</v>
      </c>
      <c r="B19" s="477">
        <v>20809.78</v>
      </c>
      <c r="C19" s="477"/>
      <c r="D19" s="477">
        <v>17506.72</v>
      </c>
      <c r="E19" s="477"/>
      <c r="F19" s="477">
        <v>1487213.63</v>
      </c>
      <c r="G19" s="477"/>
      <c r="H19" s="477">
        <v>183858.93</v>
      </c>
      <c r="I19" s="477"/>
      <c r="J19" s="478">
        <v>218435.38</v>
      </c>
      <c r="K19" s="466"/>
      <c r="L19" s="50"/>
      <c r="M19" s="16"/>
      <c r="N19" s="16"/>
      <c r="O19" s="11"/>
      <c r="P19" s="11"/>
      <c r="Q19" s="11"/>
    </row>
    <row r="20" spans="1:17" ht="18" customHeight="1" thickBot="1">
      <c r="A20" s="392" t="s">
        <v>285</v>
      </c>
      <c r="B20" s="468">
        <v>17679.419999999998</v>
      </c>
      <c r="C20" s="468"/>
      <c r="D20" s="468">
        <v>17506.72</v>
      </c>
      <c r="E20" s="468"/>
      <c r="F20" s="468">
        <v>1498184.56</v>
      </c>
      <c r="G20" s="468"/>
      <c r="H20" s="468">
        <v>183387.44</v>
      </c>
      <c r="I20" s="468"/>
      <c r="J20" s="469">
        <v>218435.38</v>
      </c>
      <c r="K20" s="469"/>
      <c r="L20" s="50"/>
      <c r="M20" s="16"/>
      <c r="N20" s="16"/>
      <c r="O20" s="11"/>
      <c r="P20" s="11"/>
      <c r="Q20" s="11"/>
    </row>
    <row r="21" spans="1:17" ht="18" customHeight="1" thickTop="1">
      <c r="A21" s="439" t="s">
        <v>194</v>
      </c>
      <c r="B21" s="423" t="s">
        <v>342</v>
      </c>
      <c r="C21" s="457"/>
      <c r="D21" s="457"/>
      <c r="E21" s="457"/>
      <c r="F21" s="281"/>
      <c r="G21" s="281"/>
      <c r="H21" s="281"/>
      <c r="I21" s="281"/>
      <c r="J21" s="281"/>
      <c r="K21" s="281"/>
      <c r="L21" s="50"/>
      <c r="M21" s="16"/>
      <c r="N21" s="16"/>
      <c r="O21" s="11"/>
      <c r="P21" s="11"/>
      <c r="Q21" s="11"/>
    </row>
    <row r="22" spans="1:17" ht="18" customHeight="1">
      <c r="A22" s="440"/>
      <c r="B22" s="470" t="s">
        <v>259</v>
      </c>
      <c r="C22" s="471"/>
      <c r="D22" s="470" t="s">
        <v>260</v>
      </c>
      <c r="E22" s="472"/>
      <c r="F22" s="281"/>
      <c r="G22" s="281"/>
      <c r="H22" s="281"/>
      <c r="I22" s="281"/>
      <c r="J22" s="281"/>
      <c r="K22" s="281"/>
      <c r="L22" s="50"/>
      <c r="M22" s="16"/>
      <c r="N22" s="16"/>
      <c r="O22" s="11"/>
      <c r="P22" s="11"/>
      <c r="Q22" s="11"/>
    </row>
    <row r="23" spans="1:17" ht="18" customHeight="1">
      <c r="A23" s="51" t="s">
        <v>195</v>
      </c>
      <c r="B23" s="466">
        <v>266547.09000000003</v>
      </c>
      <c r="C23" s="473"/>
      <c r="D23" s="466">
        <v>27216.42</v>
      </c>
      <c r="E23" s="467"/>
      <c r="F23" s="281"/>
      <c r="G23" s="281"/>
      <c r="H23" s="281"/>
      <c r="I23" s="281"/>
      <c r="J23" s="281"/>
      <c r="K23" s="281"/>
      <c r="L23" s="50"/>
      <c r="M23" s="16"/>
      <c r="N23" s="16"/>
      <c r="O23" s="11"/>
      <c r="P23" s="11"/>
      <c r="Q23" s="11"/>
    </row>
    <row r="24" spans="1:17" ht="18" customHeight="1">
      <c r="A24" s="51" t="s">
        <v>76</v>
      </c>
      <c r="B24" s="466">
        <v>302196.68</v>
      </c>
      <c r="C24" s="473"/>
      <c r="D24" s="466">
        <v>27063.84</v>
      </c>
      <c r="E24" s="467"/>
      <c r="F24" s="281"/>
      <c r="G24" s="281"/>
      <c r="H24" s="281"/>
      <c r="I24" s="281"/>
      <c r="J24" s="281"/>
      <c r="K24" s="281"/>
      <c r="L24" s="50"/>
      <c r="M24" s="16"/>
      <c r="N24" s="16"/>
      <c r="O24" s="11"/>
      <c r="P24" s="11"/>
      <c r="Q24" s="11"/>
    </row>
    <row r="25" spans="1:17" ht="18" customHeight="1">
      <c r="A25" s="51" t="s">
        <v>75</v>
      </c>
      <c r="B25" s="466">
        <v>258420.23</v>
      </c>
      <c r="C25" s="473"/>
      <c r="D25" s="466">
        <v>25053.9</v>
      </c>
      <c r="E25" s="467"/>
      <c r="F25" s="281"/>
      <c r="G25" s="281"/>
      <c r="H25" s="281"/>
      <c r="I25" s="281"/>
      <c r="J25" s="281"/>
      <c r="K25" s="281"/>
      <c r="L25" s="50"/>
      <c r="M25" s="16"/>
      <c r="N25" s="16"/>
      <c r="O25" s="11"/>
      <c r="P25" s="11"/>
      <c r="Q25" s="11"/>
    </row>
    <row r="26" spans="1:17" ht="18" customHeight="1">
      <c r="A26" s="51" t="s">
        <v>74</v>
      </c>
      <c r="B26" s="466">
        <v>268870.5</v>
      </c>
      <c r="C26" s="473"/>
      <c r="D26" s="466">
        <v>25055.29</v>
      </c>
      <c r="E26" s="467"/>
      <c r="F26" s="281"/>
      <c r="G26" s="281"/>
      <c r="H26" s="281"/>
      <c r="I26" s="281"/>
      <c r="J26" s="281"/>
      <c r="K26" s="281"/>
      <c r="L26" s="50"/>
      <c r="M26" s="16"/>
      <c r="N26" s="16"/>
      <c r="O26" s="11"/>
      <c r="P26" s="11"/>
      <c r="Q26" s="11"/>
    </row>
    <row r="27" spans="1:17" ht="18" customHeight="1">
      <c r="A27" s="51" t="s">
        <v>73</v>
      </c>
      <c r="B27" s="464">
        <v>275381.78999999998</v>
      </c>
      <c r="C27" s="465"/>
      <c r="D27" s="466">
        <v>25055.29</v>
      </c>
      <c r="E27" s="467"/>
      <c r="F27" s="281"/>
      <c r="G27" s="281"/>
      <c r="H27" s="281"/>
      <c r="I27" s="281"/>
      <c r="J27" s="281"/>
      <c r="K27" s="281"/>
      <c r="L27" s="50"/>
      <c r="M27" s="16"/>
      <c r="N27" s="16"/>
      <c r="O27" s="11"/>
      <c r="P27" s="11"/>
      <c r="Q27" s="11"/>
    </row>
    <row r="28" spans="1:17" ht="18" customHeight="1">
      <c r="A28" s="52" t="s">
        <v>72</v>
      </c>
      <c r="B28" s="464">
        <v>273270.17</v>
      </c>
      <c r="C28" s="465"/>
      <c r="D28" s="466">
        <v>4143.72</v>
      </c>
      <c r="E28" s="467"/>
      <c r="F28" s="281"/>
      <c r="G28" s="281"/>
      <c r="H28" s="281"/>
      <c r="I28" s="281"/>
      <c r="J28" s="281"/>
      <c r="K28" s="281"/>
      <c r="L28" s="50"/>
      <c r="M28" s="16"/>
      <c r="N28" s="16"/>
      <c r="O28" s="11"/>
      <c r="P28" s="11"/>
      <c r="Q28" s="11"/>
    </row>
    <row r="29" spans="1:17" ht="18" customHeight="1">
      <c r="A29" s="52" t="s">
        <v>71</v>
      </c>
      <c r="B29" s="464">
        <v>275869.65999999997</v>
      </c>
      <c r="C29" s="465"/>
      <c r="D29" s="466">
        <v>3844.2</v>
      </c>
      <c r="E29" s="467"/>
      <c r="F29" s="281"/>
      <c r="G29" s="281"/>
      <c r="H29" s="281"/>
      <c r="I29" s="281"/>
      <c r="J29" s="281"/>
      <c r="K29" s="281"/>
      <c r="L29" s="50"/>
      <c r="M29" s="16"/>
      <c r="N29" s="16"/>
      <c r="O29" s="11"/>
      <c r="P29" s="11"/>
      <c r="Q29" s="11"/>
    </row>
    <row r="30" spans="1:17" ht="18" customHeight="1">
      <c r="A30" s="51" t="s">
        <v>104</v>
      </c>
      <c r="B30" s="464">
        <v>267821.74</v>
      </c>
      <c r="C30" s="465"/>
      <c r="D30" s="466">
        <v>3844.2</v>
      </c>
      <c r="E30" s="467"/>
      <c r="F30" s="281"/>
      <c r="G30" s="281"/>
      <c r="H30" s="281"/>
      <c r="I30" s="281"/>
      <c r="J30" s="281"/>
      <c r="K30" s="281"/>
      <c r="L30" s="50"/>
      <c r="M30" s="16"/>
      <c r="N30" s="16"/>
      <c r="O30" s="11"/>
      <c r="P30" s="11"/>
      <c r="Q30" s="11"/>
    </row>
    <row r="31" spans="1:17" ht="18" customHeight="1">
      <c r="A31" s="51" t="s">
        <v>128</v>
      </c>
      <c r="B31" s="464">
        <v>268300.24</v>
      </c>
      <c r="C31" s="465"/>
      <c r="D31" s="466">
        <v>3844.2</v>
      </c>
      <c r="E31" s="467"/>
      <c r="F31" s="281"/>
      <c r="G31" s="281"/>
      <c r="H31" s="281"/>
      <c r="I31" s="281"/>
      <c r="J31" s="281"/>
      <c r="K31" s="281"/>
      <c r="L31" s="50"/>
      <c r="M31" s="16"/>
      <c r="N31" s="16"/>
      <c r="O31" s="11"/>
      <c r="P31" s="11"/>
      <c r="Q31" s="11"/>
    </row>
    <row r="32" spans="1:17" ht="18" customHeight="1">
      <c r="A32" s="51" t="s">
        <v>139</v>
      </c>
      <c r="B32" s="464">
        <v>268467.3</v>
      </c>
      <c r="C32" s="465"/>
      <c r="D32" s="466">
        <v>3801.96</v>
      </c>
      <c r="E32" s="467"/>
      <c r="F32" s="281"/>
      <c r="G32" s="281"/>
      <c r="H32" s="281"/>
      <c r="I32" s="281"/>
      <c r="J32" s="281"/>
      <c r="K32" s="281"/>
      <c r="L32" s="50"/>
      <c r="M32" s="16"/>
      <c r="N32" s="16"/>
      <c r="O32" s="11"/>
      <c r="P32" s="11"/>
      <c r="Q32" s="11"/>
    </row>
    <row r="33" spans="1:11" ht="18" customHeight="1">
      <c r="A33" s="51" t="s">
        <v>161</v>
      </c>
      <c r="B33" s="464">
        <v>267584.52</v>
      </c>
      <c r="C33" s="465"/>
      <c r="D33" s="466">
        <v>3911.08</v>
      </c>
      <c r="E33" s="467"/>
      <c r="F33" s="281"/>
      <c r="G33" s="281"/>
      <c r="H33" s="281"/>
      <c r="I33" s="281"/>
      <c r="J33" s="281"/>
      <c r="K33" s="281"/>
    </row>
    <row r="34" spans="1:11" ht="18" customHeight="1">
      <c r="A34" s="51" t="s">
        <v>169</v>
      </c>
      <c r="B34" s="481">
        <v>260700.77</v>
      </c>
      <c r="C34" s="482"/>
      <c r="D34" s="476">
        <v>4615.8100000000004</v>
      </c>
      <c r="E34" s="483"/>
      <c r="F34" s="281"/>
      <c r="G34" s="281"/>
      <c r="H34" s="281"/>
      <c r="I34" s="281"/>
      <c r="J34" s="281"/>
      <c r="K34" s="281"/>
    </row>
    <row r="35" spans="1:11" ht="18" customHeight="1">
      <c r="A35" s="51" t="s">
        <v>200</v>
      </c>
      <c r="B35" s="458">
        <v>257252.31</v>
      </c>
      <c r="C35" s="458"/>
      <c r="D35" s="459">
        <v>3911.08</v>
      </c>
      <c r="E35" s="460"/>
      <c r="F35" s="281"/>
      <c r="G35" s="281"/>
      <c r="H35" s="281"/>
      <c r="I35" s="281"/>
      <c r="J35" s="281"/>
      <c r="K35" s="281"/>
    </row>
    <row r="36" spans="1:11" ht="18" customHeight="1">
      <c r="A36" s="307" t="s">
        <v>285</v>
      </c>
      <c r="B36" s="461">
        <v>257278.61</v>
      </c>
      <c r="C36" s="461"/>
      <c r="D36" s="462">
        <v>3911.08</v>
      </c>
      <c r="E36" s="463"/>
      <c r="F36" s="393"/>
      <c r="G36" s="393"/>
      <c r="H36" s="393"/>
      <c r="I36" s="393"/>
      <c r="J36" s="393"/>
      <c r="K36" s="393"/>
    </row>
    <row r="37" spans="1:11">
      <c r="A37" s="401" t="s">
        <v>261</v>
      </c>
      <c r="B37" s="401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</sheetData>
  <mergeCells count="113">
    <mergeCell ref="B7:C7"/>
    <mergeCell ref="D7:E7"/>
    <mergeCell ref="F7:G7"/>
    <mergeCell ref="H7:I7"/>
    <mergeCell ref="J7:K7"/>
    <mergeCell ref="B8:C8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8:C18"/>
    <mergeCell ref="D18:E18"/>
    <mergeCell ref="F18:G18"/>
    <mergeCell ref="H18:I18"/>
    <mergeCell ref="J18:K18"/>
    <mergeCell ref="B19:C19"/>
    <mergeCell ref="D19:E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F19:G19"/>
    <mergeCell ref="H19:I19"/>
    <mergeCell ref="J19:K19"/>
    <mergeCell ref="B20:C20"/>
    <mergeCell ref="D20:E20"/>
    <mergeCell ref="F20:G20"/>
    <mergeCell ref="H20:I20"/>
    <mergeCell ref="J20:K20"/>
    <mergeCell ref="B27:C27"/>
    <mergeCell ref="D27:E27"/>
    <mergeCell ref="B28:C28"/>
    <mergeCell ref="D28:E28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A21:A22"/>
    <mergeCell ref="B21:E21"/>
    <mergeCell ref="B35:C35"/>
    <mergeCell ref="D35:E35"/>
    <mergeCell ref="B36:C36"/>
    <mergeCell ref="D36:E36"/>
    <mergeCell ref="A37:B37"/>
    <mergeCell ref="B32:C32"/>
    <mergeCell ref="D32:E32"/>
    <mergeCell ref="B33:C33"/>
    <mergeCell ref="D33:E33"/>
    <mergeCell ref="B29:C29"/>
    <mergeCell ref="D29:E29"/>
    <mergeCell ref="B30:C30"/>
    <mergeCell ref="D30:E30"/>
    <mergeCell ref="B31:C31"/>
    <mergeCell ref="D31:E31"/>
    <mergeCell ref="B34:C34"/>
    <mergeCell ref="D34:E34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2014-03-24T10:06:52Z</dcterms:created>
  <dcterms:modified xsi:type="dcterms:W3CDTF">2021-07-13T04:47:38Z</dcterms:modified>
</cp:coreProperties>
</file>