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4" r:id="rId1"/>
    <sheet name="80" sheetId="1" r:id="rId2"/>
    <sheet name="81" sheetId="2" r:id="rId3"/>
    <sheet name="82" sheetId="6" r:id="rId4"/>
    <sheet name="83" sheetId="3" r:id="rId5"/>
    <sheet name="84" sheetId="5" r:id="rId6"/>
  </sheets>
  <definedNames>
    <definedName name="_xlnm.Print_Area" localSheetId="1">'80'!#REF!</definedName>
    <definedName name="_xlnm.Print_Area" localSheetId="2">'81'!#REF!</definedName>
    <definedName name="_xlnm.Print_Area" localSheetId="4">'83'!#REF!</definedName>
  </definedNames>
  <calcPr calcId="152511"/>
</workbook>
</file>

<file path=xl/calcChain.xml><?xml version="1.0" encoding="utf-8"?>
<calcChain xmlns="http://schemas.openxmlformats.org/spreadsheetml/2006/main">
  <c r="B30" i="6" l="1"/>
  <c r="B29" i="6"/>
  <c r="B28" i="6"/>
  <c r="B27" i="6"/>
  <c r="B26" i="6"/>
  <c r="B25" i="6"/>
  <c r="B24" i="6"/>
  <c r="B23" i="6"/>
  <c r="B22" i="6"/>
  <c r="B21" i="6"/>
  <c r="B20" i="6"/>
  <c r="B19" i="6"/>
  <c r="D16" i="6"/>
  <c r="C16" i="6"/>
  <c r="B16" i="6"/>
  <c r="B31" i="2"/>
  <c r="B30" i="2"/>
  <c r="B29" i="2"/>
  <c r="B28" i="2"/>
  <c r="B27" i="2"/>
  <c r="B26" i="2"/>
  <c r="B25" i="2"/>
  <c r="B24" i="2"/>
  <c r="B23" i="2"/>
  <c r="B22" i="2"/>
  <c r="B21" i="2"/>
  <c r="B20" i="2"/>
  <c r="D17" i="2"/>
  <c r="C17" i="2"/>
  <c r="B17" i="2"/>
  <c r="B52" i="1"/>
  <c r="B51" i="1"/>
  <c r="J49" i="1"/>
  <c r="E49" i="1"/>
  <c r="D49" i="1"/>
  <c r="C49" i="1" s="1"/>
  <c r="B49" i="1" s="1"/>
  <c r="J48" i="1"/>
  <c r="E48" i="1"/>
  <c r="D48" i="1"/>
  <c r="C48" i="1"/>
  <c r="B48" i="1" s="1"/>
  <c r="C47" i="1"/>
  <c r="B47" i="1" s="1"/>
  <c r="B26" i="1"/>
  <c r="B25" i="1"/>
  <c r="B24" i="1"/>
</calcChain>
</file>

<file path=xl/sharedStrings.xml><?xml version="1.0" encoding="utf-8"?>
<sst xmlns="http://schemas.openxmlformats.org/spreadsheetml/2006/main" count="212" uniqueCount="125">
  <si>
    <t>資料：企画課　税務課</t>
    <rPh sb="3" eb="5">
      <t>キカク</t>
    </rPh>
    <rPh sb="5" eb="6">
      <t>カ</t>
    </rPh>
    <phoneticPr fontId="6"/>
  </si>
  <si>
    <t>25年度</t>
    <rPh sb="2" eb="4">
      <t>ネンド</t>
    </rPh>
    <phoneticPr fontId="3"/>
  </si>
  <si>
    <t>24年度</t>
  </si>
  <si>
    <t>23年度</t>
    <rPh sb="2" eb="4">
      <t>ネンド</t>
    </rPh>
    <phoneticPr fontId="6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</si>
  <si>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</si>
  <si>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</si>
  <si>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</si>
  <si>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</si>
  <si>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</si>
  <si>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</si>
  <si>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</si>
  <si>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</si>
  <si>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</si>
  <si>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13年度</t>
    <rPh sb="2" eb="4">
      <t>ネンド</t>
    </rPh>
    <phoneticPr fontId="6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</si>
  <si>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</si>
  <si>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</si>
  <si>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</si>
  <si>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</si>
  <si>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大型
特殊</t>
    <rPh sb="0" eb="2">
      <t>オオガタ</t>
    </rPh>
    <phoneticPr fontId="6"/>
  </si>
  <si>
    <t>特殊
用途</t>
    <rPh sb="1" eb="2">
      <t>シュ</t>
    </rPh>
    <rPh sb="3" eb="5">
      <t>ヨウト</t>
    </rPh>
    <phoneticPr fontId="6"/>
  </si>
  <si>
    <t>特種（殊）</t>
    <rPh sb="3" eb="4">
      <t>シュ</t>
    </rPh>
    <phoneticPr fontId="6"/>
  </si>
  <si>
    <t>12月</t>
    <rPh sb="2" eb="3">
      <t>ガツ</t>
    </rPh>
    <phoneticPr fontId="6"/>
  </si>
  <si>
    <t>10月</t>
    <rPh sb="2" eb="3">
      <t>ガツ</t>
    </rPh>
    <phoneticPr fontId="6"/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</si>
  <si>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</si>
  <si>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</si>
  <si>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</si>
  <si>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</si>
  <si>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</si>
  <si>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</si>
  <si>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</si>
  <si>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6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</si>
  <si>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</si>
  <si>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</si>
  <si>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</si>
  <si>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</si>
  <si>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</si>
  <si>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</si>
  <si>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</si>
  <si>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</si>
  <si>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</si>
  <si>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資料：東日本高速道路株式会社関東支社佐久管理事務所</t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rPh sb="18" eb="20">
      <t>サク</t>
    </rPh>
    <rPh sb="20" eb="22">
      <t>カンリ</t>
    </rPh>
    <rPh sb="22" eb="24">
      <t>ジム</t>
    </rPh>
    <rPh sb="24" eb="25">
      <t>ショ</t>
    </rPh>
    <phoneticPr fontId="6"/>
  </si>
  <si>
    <t>11月</t>
    <rPh sb="2" eb="3">
      <t>ガツ</t>
    </rPh>
    <phoneticPr fontId="6"/>
  </si>
  <si>
    <t>25年</t>
    <rPh sb="2" eb="3">
      <t>ネン</t>
    </rPh>
    <phoneticPr fontId="3"/>
  </si>
  <si>
    <t>23年</t>
    <rPh sb="2" eb="3">
      <t>ネン</t>
    </rPh>
    <phoneticPr fontId="6"/>
  </si>
  <si>
    <t>資料：日本郵便株式会社小諸郵便局</t>
    <rPh sb="7" eb="11">
      <t>カブシキガイシャ</t>
    </rPh>
    <phoneticPr fontId="3"/>
  </si>
  <si>
    <t>資料：日本郵便株式会社小諸郵便局</t>
    <rPh sb="7" eb="11">
      <t>カブシキガイシャ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</si>
  <si>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</si>
  <si>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</si>
  <si>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（日本郵便株式会社小諸郵便局取扱分)</t>
    <rPh sb="1" eb="3">
      <t>ニホン</t>
    </rPh>
    <rPh sb="3" eb="5">
      <t>ユウビン</t>
    </rPh>
    <rPh sb="5" eb="9">
      <t>カブシキガイシャ</t>
    </rPh>
    <rPh sb="9" eb="11">
      <t>コモロ</t>
    </rPh>
    <rPh sb="11" eb="14">
      <t>ユウビンキョク</t>
    </rPh>
    <rPh sb="14" eb="16">
      <t>トリアツカイ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</si>
  <si>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</si>
  <si>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</si>
  <si>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</si>
  <si>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</si>
  <si>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26年度</t>
    <rPh sb="2" eb="4">
      <t>ネンド</t>
    </rPh>
    <phoneticPr fontId="3"/>
  </si>
  <si>
    <t>26年</t>
    <rPh sb="2" eb="3">
      <t>ネン</t>
    </rPh>
    <phoneticPr fontId="3"/>
  </si>
  <si>
    <t>資料：都市計画課</t>
    <rPh sb="3" eb="5">
      <t>トシ</t>
    </rPh>
    <rPh sb="5" eb="7">
      <t>ケイカク</t>
    </rPh>
    <rPh sb="7" eb="8">
      <t>カ</t>
    </rPh>
    <phoneticPr fontId="6"/>
  </si>
  <si>
    <t>27年度</t>
    <rPh sb="2" eb="4">
      <t>ネンド</t>
    </rPh>
    <phoneticPr fontId="3"/>
  </si>
  <si>
    <t>（単位：台）</t>
    <phoneticPr fontId="6"/>
  </si>
  <si>
    <t>27年</t>
    <rPh sb="2" eb="3">
      <t>ネン</t>
    </rPh>
    <phoneticPr fontId="3"/>
  </si>
  <si>
    <t>（単位：人）</t>
    <phoneticPr fontId="3"/>
  </si>
  <si>
    <t>年次</t>
    <phoneticPr fontId="6"/>
  </si>
  <si>
    <t>通　　　常　　　郵　　　便　　　物　　　(通)</t>
    <phoneticPr fontId="6"/>
  </si>
  <si>
    <t>総　　　数</t>
    <phoneticPr fontId="6"/>
  </si>
  <si>
    <t>普　　通</t>
    <phoneticPr fontId="6"/>
  </si>
  <si>
    <t>書　　　留</t>
    <phoneticPr fontId="6"/>
  </si>
  <si>
    <t>引　受</t>
    <phoneticPr fontId="6"/>
  </si>
  <si>
    <t>配　達</t>
    <phoneticPr fontId="6"/>
  </si>
  <si>
    <t>小　　　　　　　　　　　　　包　　(個)</t>
    <phoneticPr fontId="6"/>
  </si>
  <si>
    <t>80　自動車保有台数</t>
    <phoneticPr fontId="3"/>
  </si>
  <si>
    <t>81　上信越自動車道小諸インターチェンジの交通量</t>
    <rPh sb="3" eb="6">
      <t>ジョウシンエツ</t>
    </rPh>
    <rPh sb="6" eb="9">
      <t>ジドウシャ</t>
    </rPh>
    <rPh sb="9" eb="10">
      <t>ドウ</t>
    </rPh>
    <phoneticPr fontId="2"/>
  </si>
  <si>
    <t>82　小諸駅乗降車人員の状況</t>
    <rPh sb="12" eb="14">
      <t>ジョウキョウ</t>
    </rPh>
    <phoneticPr fontId="2"/>
  </si>
  <si>
    <t>83　郵便物の取扱状況</t>
    <phoneticPr fontId="3"/>
  </si>
  <si>
    <t>84　市内郵便施設の状況</t>
    <phoneticPr fontId="3"/>
  </si>
  <si>
    <t>年　度</t>
    <phoneticPr fontId="6"/>
  </si>
  <si>
    <t>総  数</t>
    <phoneticPr fontId="6"/>
  </si>
  <si>
    <t>小　型
二　輪</t>
    <phoneticPr fontId="6"/>
  </si>
  <si>
    <t>普通</t>
    <phoneticPr fontId="6"/>
  </si>
  <si>
    <t>計</t>
    <phoneticPr fontId="6"/>
  </si>
  <si>
    <t>四　　輪</t>
    <phoneticPr fontId="6"/>
  </si>
  <si>
    <t>三輪</t>
    <phoneticPr fontId="6"/>
  </si>
  <si>
    <t>第二種</t>
    <phoneticPr fontId="6"/>
  </si>
  <si>
    <t>ミニ
カー</t>
    <phoneticPr fontId="6"/>
  </si>
  <si>
    <t>乗用</t>
    <phoneticPr fontId="6"/>
  </si>
  <si>
    <t>28年度</t>
    <rPh sb="2" eb="4">
      <t>ネンド</t>
    </rPh>
    <phoneticPr fontId="3"/>
  </si>
  <si>
    <t>80　自動車保有台数</t>
    <phoneticPr fontId="6"/>
  </si>
  <si>
    <t>（単位：台）</t>
    <phoneticPr fontId="6"/>
  </si>
  <si>
    <t>81　上信越自動車道小諸インターチェンジの交通量</t>
    <phoneticPr fontId="6"/>
  </si>
  <si>
    <t>入　　口</t>
    <phoneticPr fontId="6"/>
  </si>
  <si>
    <t>28年</t>
    <rPh sb="2" eb="3">
      <t>ネン</t>
    </rPh>
    <phoneticPr fontId="3"/>
  </si>
  <si>
    <t>28年１月</t>
    <rPh sb="2" eb="3">
      <t>ネン</t>
    </rPh>
    <rPh sb="4" eb="5">
      <t>ガツ</t>
    </rPh>
    <phoneticPr fontId="6"/>
  </si>
  <si>
    <t>82　小諸駅乗降車人員の状況</t>
    <phoneticPr fontId="6"/>
  </si>
  <si>
    <t>83　郵便物の取扱状況</t>
    <phoneticPr fontId="6"/>
  </si>
  <si>
    <t>平成13年</t>
    <rPh sb="0" eb="2">
      <t>ヘイセイ</t>
    </rPh>
    <rPh sb="4" eb="5">
      <t>ネン</t>
    </rPh>
    <phoneticPr fontId="6"/>
  </si>
  <si>
    <t>84　市内郵便施設の状況</t>
    <phoneticPr fontId="6"/>
  </si>
  <si>
    <t>郵　便　局</t>
    <phoneticPr fontId="6"/>
  </si>
  <si>
    <t>切手類販売所</t>
    <phoneticPr fontId="6"/>
  </si>
  <si>
    <t>年　度</t>
    <phoneticPr fontId="6"/>
  </si>
  <si>
    <t>総  数</t>
    <phoneticPr fontId="6"/>
  </si>
  <si>
    <t>貨  物  車</t>
    <phoneticPr fontId="6"/>
  </si>
  <si>
    <t>乗合
普通
小型</t>
    <phoneticPr fontId="6"/>
  </si>
  <si>
    <t>乗  用  車</t>
    <phoneticPr fontId="6"/>
  </si>
  <si>
    <t>被けん
引　車</t>
    <phoneticPr fontId="6"/>
  </si>
  <si>
    <t>小型</t>
    <phoneticPr fontId="6"/>
  </si>
  <si>
    <t>軽　　自　　動　　車</t>
    <phoneticPr fontId="6"/>
  </si>
  <si>
    <t>小　型
特殊車</t>
    <phoneticPr fontId="6"/>
  </si>
  <si>
    <t>原  付  自  転  車</t>
    <phoneticPr fontId="3"/>
  </si>
  <si>
    <t>二輪</t>
    <phoneticPr fontId="6"/>
  </si>
  <si>
    <t>第一種</t>
    <phoneticPr fontId="6"/>
  </si>
  <si>
    <t>貨物</t>
    <phoneticPr fontId="6"/>
  </si>
  <si>
    <t>29年度</t>
    <rPh sb="2" eb="4">
      <t>ネンド</t>
    </rPh>
    <phoneticPr fontId="3"/>
  </si>
  <si>
    <t>年　　次</t>
    <phoneticPr fontId="6"/>
  </si>
  <si>
    <t>総　　数</t>
    <phoneticPr fontId="6"/>
  </si>
  <si>
    <t>出　　口</t>
    <phoneticPr fontId="6"/>
  </si>
  <si>
    <t>平成19年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</si>
  <si>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</si>
  <si>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29年１月</t>
    <rPh sb="2" eb="3">
      <t>ネン</t>
    </rPh>
    <rPh sb="4" eb="5">
      <t>ガツ</t>
    </rPh>
    <phoneticPr fontId="6"/>
  </si>
  <si>
    <t>しなの鉄道</t>
    <phoneticPr fontId="6"/>
  </si>
  <si>
    <t>JR小海線</t>
    <phoneticPr fontId="6"/>
  </si>
  <si>
    <t>11月</t>
    <phoneticPr fontId="3"/>
  </si>
  <si>
    <t>　</t>
    <phoneticPr fontId="3"/>
  </si>
  <si>
    <t>※平成29年より公表データなし</t>
    <rPh sb="1" eb="3">
      <t>ヘイセイ</t>
    </rPh>
    <rPh sb="5" eb="6">
      <t>ネン</t>
    </rPh>
    <rPh sb="8" eb="10">
      <t>コウヒョウ</t>
    </rPh>
    <phoneticPr fontId="3"/>
  </si>
  <si>
    <t>（平成29年1月1日現在)</t>
    <phoneticPr fontId="6"/>
  </si>
  <si>
    <t>郵便ポスト</t>
    <phoneticPr fontId="6"/>
  </si>
  <si>
    <t>簡易局５局含む</t>
    <rPh sb="0" eb="2">
      <t>カンイ</t>
    </rPh>
    <rPh sb="2" eb="3">
      <t>キョク</t>
    </rPh>
    <rPh sb="4" eb="5">
      <t>キョク</t>
    </rPh>
    <rPh sb="5" eb="6">
      <t>フク</t>
    </rPh>
    <phoneticPr fontId="3"/>
  </si>
  <si>
    <t>2017年版　統計小諸　「交通・通信」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コウツウ</t>
    </rPh>
    <rPh sb="16" eb="18">
      <t>ツウシン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</si>
</sst>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/>
    <xf numFmtId="0" fontId="14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0" fillId="2" borderId="25" xfId="7" applyFont="1" applyFill="1" applyBorder="1" applyAlignment="1">
      <alignment horizontal="center" vertical="center"/>
    </xf>
    <xf numFmtId="0" fontId="0" fillId="0" borderId="27" xfId="7" applyFont="1" applyBorder="1" applyAlignment="1">
      <alignment vertical="center" wrapText="1"/>
    </xf>
    <xf numFmtId="0" fontId="15" fillId="0" borderId="27" xfId="2" applyFont="1" applyBorder="1" applyAlignment="1" applyProtection="1">
      <alignment horizontal="center" vertical="center"/>
    </xf>
    <xf numFmtId="0" fontId="0" fillId="0" borderId="21" xfId="7" applyFont="1" applyBorder="1" applyAlignment="1">
      <alignment vertical="center" wrapText="1"/>
    </xf>
    <xf numFmtId="0" fontId="2" fillId="0" borderId="0" xfId="0" applyFont="1" applyFill="1"/>
    <xf numFmtId="0" fontId="2" fillId="0" borderId="0" xfId="2" applyFont="1" applyFill="1" applyBorder="1" applyAlignment="1" applyProtection="1"/>
    <xf numFmtId="0" fontId="4" fillId="0" borderId="0" xfId="0" applyFont="1" applyFill="1"/>
    <xf numFmtId="49" fontId="4" fillId="0" borderId="4" xfId="0" applyNumberFormat="1" applyFont="1" applyFill="1" applyBorder="1"/>
    <xf numFmtId="49" fontId="4" fillId="0" borderId="0" xfId="0" applyNumberFormat="1" applyFont="1" applyFill="1"/>
    <xf numFmtId="49" fontId="4" fillId="0" borderId="4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/>
    <xf numFmtId="38" fontId="4" fillId="0" borderId="5" xfId="1" applyFont="1" applyFill="1" applyBorder="1"/>
    <xf numFmtId="38" fontId="4" fillId="0" borderId="4" xfId="1" applyFont="1" applyFill="1" applyBorder="1"/>
    <xf numFmtId="38" fontId="4" fillId="0" borderId="0" xfId="1" applyFont="1" applyFill="1" applyBorder="1"/>
    <xf numFmtId="38" fontId="2" fillId="0" borderId="0" xfId="0" applyNumberFormat="1" applyFont="1" applyFill="1"/>
    <xf numFmtId="49" fontId="4" fillId="0" borderId="0" xfId="0" applyNumberFormat="1" applyFont="1" applyFill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176" fontId="4" fillId="0" borderId="4" xfId="0" applyNumberFormat="1" applyFont="1" applyFill="1" applyBorder="1" applyAlignment="1">
      <alignment horizontal="right" vertical="distributed"/>
    </xf>
    <xf numFmtId="49" fontId="4" fillId="0" borderId="3" xfId="0" applyNumberFormat="1" applyFont="1" applyFill="1" applyBorder="1" applyAlignment="1">
      <alignment horizontal="right" vertical="distributed"/>
    </xf>
    <xf numFmtId="38" fontId="4" fillId="0" borderId="3" xfId="1" applyFont="1" applyFill="1" applyBorder="1"/>
    <xf numFmtId="176" fontId="4" fillId="0" borderId="2" xfId="0" applyNumberFormat="1" applyFont="1" applyFill="1" applyBorder="1" applyAlignment="1">
      <alignment horizontal="right" vertical="distributed"/>
    </xf>
    <xf numFmtId="0" fontId="4" fillId="0" borderId="0" xfId="5" applyFont="1" applyFill="1" applyBorder="1"/>
    <xf numFmtId="38" fontId="4" fillId="0" borderId="5" xfId="1" applyFont="1" applyFill="1" applyBorder="1" applyAlignment="1">
      <alignment horizontal="right" vertical="distributed"/>
    </xf>
    <xf numFmtId="38" fontId="4" fillId="0" borderId="0" xfId="1" applyFont="1" applyFill="1" applyAlignment="1">
      <alignment horizontal="right" vertical="distributed"/>
    </xf>
    <xf numFmtId="0" fontId="2" fillId="0" borderId="0" xfId="2" applyFont="1" applyFill="1" applyAlignment="1" applyProtection="1"/>
    <xf numFmtId="0" fontId="5" fillId="0" borderId="22" xfId="0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/>
    <xf numFmtId="49" fontId="4" fillId="0" borderId="2" xfId="0" applyNumberFormat="1" applyFont="1" applyFill="1" applyBorder="1" applyAlignment="1">
      <alignment horizontal="right" vertical="distributed"/>
    </xf>
    <xf numFmtId="176" fontId="7" fillId="0" borderId="10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left" vertical="distributed" indent="2"/>
    </xf>
    <xf numFmtId="176" fontId="7" fillId="0" borderId="8" xfId="0" applyNumberFormat="1" applyFont="1" applyFill="1" applyBorder="1" applyAlignment="1">
      <alignment horizontal="right" vertical="distributed"/>
    </xf>
    <xf numFmtId="49" fontId="4" fillId="0" borderId="7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right" vertical="distributed"/>
    </xf>
    <xf numFmtId="0" fontId="13" fillId="0" borderId="0" xfId="2" applyFont="1" applyFill="1" applyAlignment="1" applyProtection="1"/>
    <xf numFmtId="0" fontId="4" fillId="0" borderId="0" xfId="0" applyFont="1" applyFill="1" applyBorder="1"/>
    <xf numFmtId="49" fontId="4" fillId="0" borderId="4" xfId="0" applyNumberFormat="1" applyFont="1" applyFill="1" applyBorder="1" applyAlignment="1"/>
    <xf numFmtId="38" fontId="4" fillId="0" borderId="0" xfId="1" applyFont="1" applyFill="1" applyBorder="1" applyAlignment="1">
      <alignment horizontal="right" vertical="distributed"/>
    </xf>
    <xf numFmtId="38" fontId="4" fillId="0" borderId="4" xfId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38" fontId="4" fillId="0" borderId="16" xfId="1" applyFont="1" applyFill="1" applyBorder="1" applyAlignment="1">
      <alignment horizontal="right" vertical="distributed"/>
    </xf>
    <xf numFmtId="49" fontId="4" fillId="0" borderId="0" xfId="0" applyNumberFormat="1" applyFont="1" applyFill="1" applyBorder="1"/>
    <xf numFmtId="38" fontId="4" fillId="0" borderId="6" xfId="1" applyFont="1" applyFill="1" applyBorder="1"/>
    <xf numFmtId="38" fontId="4" fillId="0" borderId="2" xfId="1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2" applyFill="1" applyAlignment="1" applyProtection="1">
      <alignment vertical="center"/>
    </xf>
    <xf numFmtId="0" fontId="10" fillId="0" borderId="0" xfId="2" applyAlignment="1" applyProtection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176" fontId="4" fillId="0" borderId="6" xfId="0" applyNumberFormat="1" applyFont="1" applyFill="1" applyBorder="1" applyAlignment="1">
      <alignment horizontal="right" vertical="distributed"/>
    </xf>
    <xf numFmtId="0" fontId="0" fillId="0" borderId="0" xfId="0" applyFill="1"/>
    <xf numFmtId="49" fontId="5" fillId="0" borderId="1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22" xfId="0" applyFont="1" applyFill="1" applyBorder="1" applyAlignment="1">
      <alignment horizontal="right"/>
    </xf>
    <xf numFmtId="0" fontId="8" fillId="0" borderId="0" xfId="5" applyFont="1" applyFill="1" applyAlignment="1">
      <alignment vertical="center"/>
    </xf>
    <xf numFmtId="0" fontId="5" fillId="0" borderId="22" xfId="5" applyFont="1" applyFill="1" applyBorder="1" applyAlignment="1">
      <alignment horizontal="right"/>
    </xf>
    <xf numFmtId="49" fontId="5" fillId="0" borderId="1" xfId="5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2" fillId="0" borderId="22" xfId="0" applyFont="1" applyFill="1" applyBorder="1" applyAlignment="1">
      <alignment horizontal="right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0" fontId="4" fillId="3" borderId="13" xfId="0" applyFont="1" applyFill="1" applyBorder="1"/>
    <xf numFmtId="0" fontId="2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49" fontId="7" fillId="3" borderId="2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/>
    <xf numFmtId="49" fontId="4" fillId="3" borderId="0" xfId="0" applyNumberFormat="1" applyFont="1" applyFill="1"/>
    <xf numFmtId="49" fontId="4" fillId="3" borderId="7" xfId="0" applyNumberFormat="1" applyFont="1" applyFill="1" applyBorder="1"/>
    <xf numFmtId="49" fontId="2" fillId="3" borderId="7" xfId="0" applyNumberFormat="1" applyFont="1" applyFill="1" applyBorder="1"/>
    <xf numFmtId="49" fontId="2" fillId="3" borderId="0" xfId="0" applyNumberFormat="1" applyFont="1" applyFill="1"/>
    <xf numFmtId="49" fontId="4" fillId="3" borderId="4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Alignment="1">
      <alignment horizontal="right" vertical="distributed"/>
    </xf>
    <xf numFmtId="176" fontId="4" fillId="3" borderId="8" xfId="0" applyNumberFormat="1" applyFont="1" applyFill="1" applyBorder="1" applyAlignment="1">
      <alignment horizontal="center" vertical="distributed"/>
    </xf>
    <xf numFmtId="176" fontId="4" fillId="3" borderId="23" xfId="0" applyNumberFormat="1" applyFont="1" applyFill="1" applyBorder="1" applyAlignment="1">
      <alignment horizontal="center" vertical="distributed"/>
    </xf>
    <xf numFmtId="176" fontId="4" fillId="3" borderId="6" xfId="0" applyNumberFormat="1" applyFont="1" applyFill="1" applyBorder="1" applyAlignment="1">
      <alignment horizontal="center" vertical="distributed"/>
    </xf>
    <xf numFmtId="176" fontId="4" fillId="3" borderId="4" xfId="0" applyNumberFormat="1" applyFont="1" applyFill="1" applyBorder="1" applyAlignment="1">
      <alignment horizontal="center" vertical="distributed"/>
    </xf>
    <xf numFmtId="38" fontId="7" fillId="3" borderId="0" xfId="1" applyFont="1" applyFill="1" applyBorder="1"/>
    <xf numFmtId="38" fontId="4" fillId="3" borderId="5" xfId="1" applyFont="1" applyFill="1" applyBorder="1"/>
    <xf numFmtId="38" fontId="7" fillId="3" borderId="5" xfId="1" applyFont="1" applyFill="1" applyBorder="1"/>
    <xf numFmtId="38" fontId="4" fillId="3" borderId="4" xfId="1" applyFont="1" applyFill="1" applyBorder="1"/>
    <xf numFmtId="38" fontId="4" fillId="3" borderId="0" xfId="1" applyFont="1" applyFill="1" applyBorder="1"/>
    <xf numFmtId="38" fontId="7" fillId="3" borderId="18" xfId="1" applyFont="1" applyFill="1" applyBorder="1"/>
    <xf numFmtId="38" fontId="4" fillId="3" borderId="16" xfId="1" applyFont="1" applyFill="1" applyBorder="1"/>
    <xf numFmtId="176" fontId="4" fillId="3" borderId="17" xfId="0" applyNumberFormat="1" applyFont="1" applyFill="1" applyBorder="1" applyAlignment="1">
      <alignment horizontal="center" vertical="distributed"/>
    </xf>
    <xf numFmtId="176" fontId="4" fillId="3" borderId="16" xfId="0" applyNumberFormat="1" applyFont="1" applyFill="1" applyBorder="1" applyAlignment="1">
      <alignment horizontal="center" vertical="distributed"/>
    </xf>
    <xf numFmtId="49" fontId="7" fillId="4" borderId="15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/>
    <xf numFmtId="49" fontId="2" fillId="3" borderId="13" xfId="0" applyNumberFormat="1" applyFont="1" applyFill="1" applyBorder="1"/>
    <xf numFmtId="49" fontId="7" fillId="4" borderId="4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vertical="center"/>
    </xf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7" xfId="0" applyNumberFormat="1" applyFont="1" applyFill="1" applyBorder="1" applyAlignment="1">
      <alignment horizontal="center" vertical="center" shrinkToFi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/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5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/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9" xfId="0" applyNumberFormat="1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/>
    <xf numFmtId="49" fontId="4" fillId="3" borderId="0" xfId="0" applyNumberFormat="1" applyFont="1" applyFill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38" fontId="7" fillId="3" borderId="6" xfId="1" applyFont="1" applyFill="1" applyBorder="1"/>
    <xf numFmtId="176" fontId="4" fillId="3" borderId="0" xfId="0" applyNumberFormat="1" applyFont="1" applyFill="1" applyBorder="1" applyAlignment="1">
      <alignment horizontal="right" vertical="distributed"/>
    </xf>
    <xf numFmtId="38" fontId="7" fillId="3" borderId="4" xfId="1" applyFont="1" applyFill="1" applyBorder="1"/>
    <xf numFmtId="176" fontId="4" fillId="3" borderId="4" xfId="0" applyNumberFormat="1" applyFont="1" applyFill="1" applyBorder="1" applyAlignment="1">
      <alignment horizontal="right" vertical="distributed"/>
    </xf>
    <xf numFmtId="38" fontId="4" fillId="4" borderId="4" xfId="1" applyFont="1" applyFill="1" applyBorder="1"/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38" fontId="7" fillId="3" borderId="3" xfId="1" applyFont="1" applyFill="1" applyBorder="1"/>
    <xf numFmtId="38" fontId="4" fillId="3" borderId="3" xfId="1" applyFont="1" applyFill="1" applyBorder="1"/>
    <xf numFmtId="176" fontId="4" fillId="3" borderId="3" xfId="0" applyNumberFormat="1" applyFont="1" applyFill="1" applyBorder="1" applyAlignment="1">
      <alignment horizontal="right" vertical="distributed"/>
    </xf>
    <xf numFmtId="176" fontId="4" fillId="3" borderId="2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vertical="center"/>
    </xf>
    <xf numFmtId="49" fontId="7" fillId="3" borderId="15" xfId="5" applyNumberFormat="1" applyFont="1" applyFill="1" applyBorder="1" applyAlignment="1">
      <alignment horizontal="center" vertical="center"/>
    </xf>
    <xf numFmtId="49" fontId="7" fillId="3" borderId="14" xfId="5" applyNumberFormat="1" applyFont="1" applyFill="1" applyBorder="1" applyAlignment="1">
      <alignment horizontal="center" vertical="center"/>
    </xf>
    <xf numFmtId="49" fontId="7" fillId="3" borderId="13" xfId="5" applyNumberFormat="1" applyFont="1" applyFill="1" applyBorder="1" applyAlignment="1">
      <alignment horizontal="center" vertical="center"/>
    </xf>
    <xf numFmtId="49" fontId="7" fillId="3" borderId="3" xfId="5" applyNumberFormat="1" applyFont="1" applyFill="1" applyBorder="1" applyAlignment="1">
      <alignment horizontal="center" vertical="center"/>
    </xf>
    <xf numFmtId="49" fontId="7" fillId="3" borderId="9" xfId="5" applyNumberFormat="1" applyFont="1" applyFill="1" applyBorder="1" applyAlignment="1">
      <alignment horizontal="center" vertical="center"/>
    </xf>
    <xf numFmtId="49" fontId="7" fillId="3" borderId="21" xfId="5" applyNumberFormat="1" applyFont="1" applyFill="1" applyBorder="1" applyAlignment="1">
      <alignment horizontal="center" vertical="center"/>
    </xf>
    <xf numFmtId="49" fontId="7" fillId="3" borderId="11" xfId="5" applyNumberFormat="1" applyFont="1" applyFill="1" applyBorder="1" applyAlignment="1">
      <alignment horizontal="center" vertical="center"/>
    </xf>
    <xf numFmtId="49" fontId="4" fillId="3" borderId="4" xfId="5" applyNumberFormat="1" applyFont="1" applyFill="1" applyBorder="1"/>
    <xf numFmtId="49" fontId="4" fillId="3" borderId="0" xfId="5" applyNumberFormat="1" applyFont="1" applyFill="1"/>
    <xf numFmtId="49" fontId="4" fillId="3" borderId="5" xfId="5" applyNumberFormat="1" applyFont="1" applyFill="1" applyBorder="1"/>
    <xf numFmtId="49" fontId="4" fillId="3" borderId="4" xfId="5" applyNumberFormat="1" applyFont="1" applyFill="1" applyBorder="1" applyAlignment="1">
      <alignment horizontal="right" vertical="distributed"/>
    </xf>
    <xf numFmtId="176" fontId="7" fillId="3" borderId="0" xfId="5" applyNumberFormat="1" applyFont="1" applyFill="1" applyAlignment="1">
      <alignment horizontal="right" vertical="distributed"/>
    </xf>
    <xf numFmtId="176" fontId="4" fillId="3" borderId="5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Alignment="1">
      <alignment horizontal="right" vertical="distributed"/>
    </xf>
    <xf numFmtId="38" fontId="7" fillId="3" borderId="0" xfId="1" applyFont="1" applyFill="1" applyAlignment="1">
      <alignment horizontal="right" vertical="distributed"/>
    </xf>
    <xf numFmtId="38" fontId="4" fillId="3" borderId="5" xfId="1" applyFont="1" applyFill="1" applyBorder="1" applyAlignment="1">
      <alignment horizontal="right" vertical="distributed"/>
    </xf>
    <xf numFmtId="38" fontId="4" fillId="3" borderId="0" xfId="1" applyFont="1" applyFill="1" applyAlignment="1">
      <alignment horizontal="right" vertical="distributed"/>
    </xf>
    <xf numFmtId="38" fontId="7" fillId="3" borderId="5" xfId="1" applyFont="1" applyFill="1" applyBorder="1" applyAlignment="1">
      <alignment horizontal="right" vertical="distributed"/>
    </xf>
    <xf numFmtId="49" fontId="4" fillId="3" borderId="3" xfId="5" applyNumberFormat="1" applyFont="1" applyFill="1" applyBorder="1" applyAlignment="1">
      <alignment horizontal="right" vertical="distributed"/>
    </xf>
    <xf numFmtId="38" fontId="7" fillId="3" borderId="2" xfId="1" applyFont="1" applyFill="1" applyBorder="1" applyAlignment="1">
      <alignment horizontal="right" vertical="distributed"/>
    </xf>
    <xf numFmtId="38" fontId="4" fillId="3" borderId="9" xfId="1" applyFont="1" applyFill="1" applyBorder="1" applyAlignment="1">
      <alignment horizontal="right" vertical="distributed"/>
    </xf>
    <xf numFmtId="38" fontId="4" fillId="3" borderId="2" xfId="1" applyFont="1" applyFill="1" applyBorder="1" applyAlignment="1">
      <alignment horizontal="right" vertical="distributed"/>
    </xf>
    <xf numFmtId="49" fontId="4" fillId="3" borderId="23" xfId="5" applyNumberFormat="1" applyFont="1" applyFill="1" applyBorder="1" applyAlignment="1">
      <alignment horizontal="left" vertical="distributed" indent="2"/>
    </xf>
    <xf numFmtId="49" fontId="7" fillId="3" borderId="1" xfId="5" applyNumberFormat="1" applyFont="1" applyFill="1" applyBorder="1" applyAlignment="1">
      <alignment horizontal="right" vertical="distributed"/>
    </xf>
    <xf numFmtId="49" fontId="4" fillId="3" borderId="7" xfId="5" applyNumberFormat="1" applyFont="1" applyFill="1" applyBorder="1" applyAlignment="1">
      <alignment horizontal="right" vertical="distributed"/>
    </xf>
    <xf numFmtId="49" fontId="4" fillId="3" borderId="1" xfId="5" applyNumberFormat="1" applyFont="1" applyFill="1" applyBorder="1" applyAlignment="1">
      <alignment horizontal="right" vertical="distributed"/>
    </xf>
    <xf numFmtId="49" fontId="4" fillId="3" borderId="0" xfId="5" applyNumberFormat="1" applyFont="1" applyFill="1" applyAlignment="1">
      <alignment horizontal="right" vertical="distributed"/>
    </xf>
    <xf numFmtId="176" fontId="7" fillId="3" borderId="6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Border="1" applyAlignment="1">
      <alignment horizontal="right" vertical="distributed"/>
    </xf>
    <xf numFmtId="49" fontId="4" fillId="3" borderId="2" xfId="5" applyNumberFormat="1" applyFont="1" applyFill="1" applyBorder="1"/>
    <xf numFmtId="49" fontId="4" fillId="3" borderId="10" xfId="5" applyNumberFormat="1" applyFont="1" applyFill="1" applyBorder="1"/>
    <xf numFmtId="49" fontId="4" fillId="3" borderId="9" xfId="5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/>
    <xf numFmtId="49" fontId="4" fillId="3" borderId="2" xfId="0" applyNumberFormat="1" applyFont="1" applyFill="1" applyBorder="1"/>
    <xf numFmtId="49" fontId="4" fillId="3" borderId="10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Alignment="1">
      <alignment vertical="center"/>
    </xf>
    <xf numFmtId="0" fontId="13" fillId="3" borderId="0" xfId="2" applyFont="1" applyFill="1" applyAlignment="1" applyProtection="1"/>
    <xf numFmtId="0" fontId="5" fillId="3" borderId="22" xfId="0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center" vertical="center" shrinkToFit="1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3" borderId="10" xfId="0" applyNumberFormat="1" applyFont="1" applyFill="1" applyBorder="1" applyAlignment="1">
      <alignment horizontal="center" vertical="center" shrinkToFit="1"/>
    </xf>
    <xf numFmtId="0" fontId="2" fillId="4" borderId="23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/>
    <xf numFmtId="49" fontId="4" fillId="4" borderId="10" xfId="0" applyNumberFormat="1" applyFont="1" applyFill="1" applyBorder="1"/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7.&#20132;&#36890;&#12539;&#36890;&#2044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B11" sqref="B11"/>
    </sheetView>
  </sheetViews>
  <sheetFormatPr defaultRowHeight="13.5"/>
  <cols>
    <col min="1" max="1" width="2.5" customWidth="1"/>
    <col min="2" max="2" width="48.25" customWidth="1"/>
  </cols>
  <sheetData>
    <row r="1" spans="2:3" ht="31.5" customHeight="1">
      <c r="B1" s="1" t="s">
        <v>124</v>
      </c>
    </row>
    <row r="2" spans="2:3" ht="30" customHeight="1" thickBot="1">
      <c r="B2" s="4" t="s">
        <v>49</v>
      </c>
      <c r="C2" s="2" t="s">
        <v>50</v>
      </c>
    </row>
    <row r="3" spans="2:3" ht="30" customHeight="1" thickTop="1">
      <c r="B3" s="5" t="s">
        <v>68</v>
      </c>
      <c r="C3" s="6" t="s">
        <v>51</v>
      </c>
    </row>
    <row r="4" spans="2:3" ht="30" customHeight="1">
      <c r="B4" s="7" t="s">
        <v>69</v>
      </c>
      <c r="C4" s="3" t="s">
        <v>51</v>
      </c>
    </row>
    <row r="5" spans="2:3" ht="30" customHeight="1">
      <c r="B5" s="7" t="s">
        <v>70</v>
      </c>
      <c r="C5" s="3" t="s">
        <v>51</v>
      </c>
    </row>
    <row r="6" spans="2:3" ht="30" customHeight="1">
      <c r="B6" s="7" t="s">
        <v>71</v>
      </c>
      <c r="C6" s="3" t="s">
        <v>51</v>
      </c>
    </row>
    <row r="7" spans="2:3" ht="30" customHeight="1">
      <c r="B7" s="7" t="s">
        <v>72</v>
      </c>
      <c r="C7" s="3" t="s">
        <v>51</v>
      </c>
    </row>
  </sheetData>
  <phoneticPr fontId="3"/>
  <hyperlinks>
    <hyperlink ref="C3" location="'80'!A1" display="表示"/>
    <hyperlink ref="C4:C7" r:id="rId1" location="'81'!A1" display="表示"/>
    <hyperlink ref="C4" location="'81'!A1" display="表示"/>
    <hyperlink ref="C5" location="'82'!A1" display="表示"/>
    <hyperlink ref="C6" location="'83'!A1" display="表示"/>
    <hyperlink ref="C7" location="'8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4"/>
  <sheetViews>
    <sheetView zoomScaleNormal="100" zoomScaleSheetLayoutView="100" workbookViewId="0"/>
  </sheetViews>
  <sheetFormatPr defaultColWidth="11" defaultRowHeight="13.5"/>
  <cols>
    <col min="1" max="1" width="12.375" style="8" customWidth="1"/>
    <col min="2" max="2" width="10.25" style="8" customWidth="1"/>
    <col min="3" max="3" width="8.5" style="8" customWidth="1"/>
    <col min="4" max="4" width="7.5" style="8" customWidth="1"/>
    <col min="5" max="5" width="7.25" style="8" customWidth="1"/>
    <col min="6" max="7" width="8.25" style="8" customWidth="1"/>
    <col min="8" max="8" width="7" style="8" customWidth="1"/>
    <col min="9" max="10" width="6.875" style="8" customWidth="1"/>
    <col min="11" max="11" width="6.375" style="8" customWidth="1"/>
    <col min="12" max="16384" width="11" style="8"/>
  </cols>
  <sheetData>
    <row r="1" spans="1:11" ht="18" customHeight="1">
      <c r="A1" s="55" t="s">
        <v>52</v>
      </c>
    </row>
    <row r="2" spans="1:11" ht="19.5" customHeight="1">
      <c r="A2" s="72" t="s">
        <v>84</v>
      </c>
      <c r="B2" s="72"/>
    </row>
    <row r="3" spans="1:11" ht="15" customHeight="1" thickBot="1">
      <c r="A3" s="9"/>
      <c r="B3" s="10"/>
      <c r="C3" s="10"/>
      <c r="D3" s="10"/>
      <c r="E3" s="10"/>
      <c r="F3" s="10"/>
      <c r="G3" s="10"/>
      <c r="H3" s="10"/>
      <c r="J3" s="73" t="s">
        <v>85</v>
      </c>
      <c r="K3" s="73"/>
    </row>
    <row r="4" spans="1:11" ht="14.25" thickTop="1">
      <c r="A4" s="84" t="s">
        <v>96</v>
      </c>
      <c r="B4" s="85" t="s">
        <v>97</v>
      </c>
      <c r="C4" s="86"/>
      <c r="D4" s="86"/>
      <c r="E4" s="86"/>
      <c r="F4" s="86"/>
      <c r="G4" s="86"/>
      <c r="H4" s="86"/>
      <c r="I4" s="87"/>
      <c r="J4" s="88"/>
      <c r="K4" s="89"/>
    </row>
    <row r="5" spans="1:11" ht="13.5" customHeight="1">
      <c r="A5" s="90"/>
      <c r="B5" s="91"/>
      <c r="C5" s="92" t="s">
        <v>98</v>
      </c>
      <c r="D5" s="93"/>
      <c r="E5" s="94" t="s">
        <v>99</v>
      </c>
      <c r="F5" s="95" t="s">
        <v>100</v>
      </c>
      <c r="G5" s="95"/>
      <c r="H5" s="94" t="s">
        <v>101</v>
      </c>
      <c r="I5" s="95" t="s">
        <v>20</v>
      </c>
      <c r="J5" s="95"/>
      <c r="K5" s="96" t="s">
        <v>75</v>
      </c>
    </row>
    <row r="6" spans="1:11" ht="12.95" customHeight="1">
      <c r="A6" s="90"/>
      <c r="B6" s="91"/>
      <c r="C6" s="91" t="s">
        <v>76</v>
      </c>
      <c r="D6" s="97" t="s">
        <v>102</v>
      </c>
      <c r="E6" s="98"/>
      <c r="F6" s="97" t="s">
        <v>76</v>
      </c>
      <c r="G6" s="95" t="s">
        <v>102</v>
      </c>
      <c r="H6" s="98"/>
      <c r="I6" s="99" t="s">
        <v>19</v>
      </c>
      <c r="J6" s="100" t="s">
        <v>18</v>
      </c>
      <c r="K6" s="91"/>
    </row>
    <row r="7" spans="1:11" ht="12.95" customHeight="1">
      <c r="A7" s="101"/>
      <c r="B7" s="102"/>
      <c r="C7" s="102"/>
      <c r="D7" s="103"/>
      <c r="E7" s="103"/>
      <c r="F7" s="103"/>
      <c r="G7" s="101"/>
      <c r="H7" s="103"/>
      <c r="I7" s="104"/>
      <c r="J7" s="105"/>
      <c r="K7" s="102"/>
    </row>
    <row r="8" spans="1:11" ht="5.0999999999999996" customHeight="1">
      <c r="A8" s="106"/>
      <c r="B8" s="107"/>
      <c r="C8" s="108"/>
      <c r="D8" s="108"/>
      <c r="E8" s="108"/>
      <c r="F8" s="108"/>
      <c r="G8" s="108"/>
      <c r="H8" s="108"/>
      <c r="I8" s="109"/>
      <c r="J8" s="109"/>
      <c r="K8" s="110"/>
    </row>
    <row r="9" spans="1:11">
      <c r="A9" s="111" t="s">
        <v>15</v>
      </c>
      <c r="B9" s="112">
        <v>24268</v>
      </c>
      <c r="C9" s="113">
        <v>1361</v>
      </c>
      <c r="D9" s="113">
        <v>2726</v>
      </c>
      <c r="E9" s="113">
        <v>144</v>
      </c>
      <c r="F9" s="113">
        <v>5205</v>
      </c>
      <c r="G9" s="113">
        <v>13440</v>
      </c>
      <c r="H9" s="113">
        <v>13</v>
      </c>
      <c r="I9" s="113">
        <v>549</v>
      </c>
      <c r="J9" s="113">
        <v>109</v>
      </c>
      <c r="K9" s="114">
        <v>721</v>
      </c>
    </row>
    <row r="10" spans="1:11">
      <c r="A10" s="111" t="s">
        <v>14</v>
      </c>
      <c r="B10" s="112">
        <v>24517</v>
      </c>
      <c r="C10" s="113">
        <v>1354</v>
      </c>
      <c r="D10" s="113">
        <v>2621</v>
      </c>
      <c r="E10" s="113">
        <v>150</v>
      </c>
      <c r="F10" s="113">
        <v>5580</v>
      </c>
      <c r="G10" s="113">
        <v>13355</v>
      </c>
      <c r="H10" s="113">
        <v>13</v>
      </c>
      <c r="I10" s="113">
        <v>598</v>
      </c>
      <c r="J10" s="113">
        <v>114</v>
      </c>
      <c r="K10" s="114">
        <v>732</v>
      </c>
    </row>
    <row r="11" spans="1:11">
      <c r="A11" s="111" t="s">
        <v>13</v>
      </c>
      <c r="B11" s="112">
        <v>24671</v>
      </c>
      <c r="C11" s="113">
        <v>1318</v>
      </c>
      <c r="D11" s="113">
        <v>2542</v>
      </c>
      <c r="E11" s="113">
        <v>142</v>
      </c>
      <c r="F11" s="113">
        <v>5923</v>
      </c>
      <c r="G11" s="113">
        <v>13255</v>
      </c>
      <c r="H11" s="113">
        <v>13</v>
      </c>
      <c r="I11" s="113">
        <v>624</v>
      </c>
      <c r="J11" s="113">
        <v>113</v>
      </c>
      <c r="K11" s="114">
        <v>741</v>
      </c>
    </row>
    <row r="12" spans="1:11">
      <c r="A12" s="111" t="s">
        <v>12</v>
      </c>
      <c r="B12" s="112">
        <v>24555</v>
      </c>
      <c r="C12" s="113">
        <v>1290</v>
      </c>
      <c r="D12" s="113">
        <v>2450</v>
      </c>
      <c r="E12" s="113">
        <v>138</v>
      </c>
      <c r="F12" s="113">
        <v>6133</v>
      </c>
      <c r="G12" s="113">
        <v>13058</v>
      </c>
      <c r="H12" s="113">
        <v>10</v>
      </c>
      <c r="I12" s="113">
        <v>612</v>
      </c>
      <c r="J12" s="113">
        <v>131</v>
      </c>
      <c r="K12" s="114">
        <v>733</v>
      </c>
    </row>
    <row r="13" spans="1:11">
      <c r="A13" s="111" t="s">
        <v>11</v>
      </c>
      <c r="B13" s="112">
        <v>24152</v>
      </c>
      <c r="C13" s="113">
        <v>1217</v>
      </c>
      <c r="D13" s="113">
        <v>2324</v>
      </c>
      <c r="E13" s="113">
        <v>137</v>
      </c>
      <c r="F13" s="113">
        <v>6315</v>
      </c>
      <c r="G13" s="113">
        <v>12672</v>
      </c>
      <c r="H13" s="113">
        <v>9</v>
      </c>
      <c r="I13" s="113">
        <v>597</v>
      </c>
      <c r="J13" s="113">
        <v>144</v>
      </c>
      <c r="K13" s="114">
        <v>737</v>
      </c>
    </row>
    <row r="14" spans="1:11">
      <c r="A14" s="111" t="s">
        <v>10</v>
      </c>
      <c r="B14" s="112">
        <v>24229</v>
      </c>
      <c r="C14" s="113">
        <v>1228</v>
      </c>
      <c r="D14" s="113">
        <v>2221</v>
      </c>
      <c r="E14" s="113">
        <v>147</v>
      </c>
      <c r="F14" s="113">
        <v>6570</v>
      </c>
      <c r="G14" s="113">
        <v>12543</v>
      </c>
      <c r="H14" s="113">
        <v>28</v>
      </c>
      <c r="I14" s="113">
        <v>592</v>
      </c>
      <c r="J14" s="113">
        <v>159</v>
      </c>
      <c r="K14" s="114">
        <v>741</v>
      </c>
    </row>
    <row r="15" spans="1:11">
      <c r="A15" s="111" t="s">
        <v>9</v>
      </c>
      <c r="B15" s="112">
        <v>24035</v>
      </c>
      <c r="C15" s="113">
        <v>1211</v>
      </c>
      <c r="D15" s="113">
        <v>2146</v>
      </c>
      <c r="E15" s="113">
        <v>153</v>
      </c>
      <c r="F15" s="113">
        <v>6656</v>
      </c>
      <c r="G15" s="113">
        <v>12360</v>
      </c>
      <c r="H15" s="113">
        <v>9</v>
      </c>
      <c r="I15" s="113">
        <v>584</v>
      </c>
      <c r="J15" s="113">
        <v>170</v>
      </c>
      <c r="K15" s="114">
        <v>746</v>
      </c>
    </row>
    <row r="16" spans="1:11">
      <c r="A16" s="111" t="s">
        <v>8</v>
      </c>
      <c r="B16" s="112">
        <v>23632</v>
      </c>
      <c r="C16" s="113">
        <v>1216</v>
      </c>
      <c r="D16" s="113">
        <v>2072</v>
      </c>
      <c r="E16" s="113">
        <v>151</v>
      </c>
      <c r="F16" s="113">
        <v>6717</v>
      </c>
      <c r="G16" s="113">
        <v>11943</v>
      </c>
      <c r="H16" s="113">
        <v>9</v>
      </c>
      <c r="I16" s="113">
        <v>583</v>
      </c>
      <c r="J16" s="113">
        <v>181</v>
      </c>
      <c r="K16" s="114">
        <v>760</v>
      </c>
    </row>
    <row r="17" spans="1:13">
      <c r="A17" s="111" t="s">
        <v>7</v>
      </c>
      <c r="B17" s="112">
        <v>23059</v>
      </c>
      <c r="C17" s="113">
        <v>1203</v>
      </c>
      <c r="D17" s="113">
        <v>1991</v>
      </c>
      <c r="E17" s="113">
        <v>161</v>
      </c>
      <c r="F17" s="113">
        <v>6646</v>
      </c>
      <c r="G17" s="113">
        <v>11491</v>
      </c>
      <c r="H17" s="113">
        <v>12</v>
      </c>
      <c r="I17" s="113">
        <v>597</v>
      </c>
      <c r="J17" s="113">
        <v>187</v>
      </c>
      <c r="K17" s="114">
        <v>771</v>
      </c>
    </row>
    <row r="18" spans="1:13">
      <c r="A18" s="111" t="s">
        <v>6</v>
      </c>
      <c r="B18" s="112">
        <v>22591</v>
      </c>
      <c r="C18" s="113">
        <v>1115</v>
      </c>
      <c r="D18" s="113">
        <v>1866</v>
      </c>
      <c r="E18" s="113">
        <v>159</v>
      </c>
      <c r="F18" s="113">
        <v>6660</v>
      </c>
      <c r="G18" s="113">
        <v>11259</v>
      </c>
      <c r="H18" s="113">
        <v>17</v>
      </c>
      <c r="I18" s="115">
        <v>778</v>
      </c>
      <c r="J18" s="116"/>
      <c r="K18" s="114">
        <v>737</v>
      </c>
    </row>
    <row r="19" spans="1:13">
      <c r="A19" s="111" t="s">
        <v>5</v>
      </c>
      <c r="B19" s="112">
        <v>22350</v>
      </c>
      <c r="C19" s="113">
        <v>1092</v>
      </c>
      <c r="D19" s="113">
        <v>1780</v>
      </c>
      <c r="E19" s="113">
        <v>164</v>
      </c>
      <c r="F19" s="113">
        <v>6654</v>
      </c>
      <c r="G19" s="113">
        <v>11099</v>
      </c>
      <c r="H19" s="113">
        <v>16</v>
      </c>
      <c r="I19" s="117">
        <v>787</v>
      </c>
      <c r="J19" s="118"/>
      <c r="K19" s="114">
        <v>758</v>
      </c>
      <c r="L19" s="17"/>
    </row>
    <row r="20" spans="1:13" ht="13.5" customHeight="1">
      <c r="A20" s="111" t="s">
        <v>4</v>
      </c>
      <c r="B20" s="119">
        <v>22160</v>
      </c>
      <c r="C20" s="120">
        <v>1065</v>
      </c>
      <c r="D20" s="120">
        <v>1715</v>
      </c>
      <c r="E20" s="120">
        <v>154</v>
      </c>
      <c r="F20" s="120">
        <v>6752</v>
      </c>
      <c r="G20" s="120">
        <v>10927</v>
      </c>
      <c r="H20" s="120">
        <v>17</v>
      </c>
      <c r="I20" s="117">
        <v>786</v>
      </c>
      <c r="J20" s="118"/>
      <c r="K20" s="114">
        <v>744</v>
      </c>
    </row>
    <row r="21" spans="1:13" ht="13.5" customHeight="1">
      <c r="A21" s="111" t="s">
        <v>17</v>
      </c>
      <c r="B21" s="121">
        <v>22060</v>
      </c>
      <c r="C21" s="122">
        <v>1031</v>
      </c>
      <c r="D21" s="122">
        <v>1642</v>
      </c>
      <c r="E21" s="122">
        <v>147</v>
      </c>
      <c r="F21" s="122">
        <v>6882</v>
      </c>
      <c r="G21" s="122">
        <v>10794</v>
      </c>
      <c r="H21" s="122">
        <v>17</v>
      </c>
      <c r="I21" s="117">
        <v>809</v>
      </c>
      <c r="J21" s="118"/>
      <c r="K21" s="114">
        <v>738</v>
      </c>
    </row>
    <row r="22" spans="1:13" ht="13.5" customHeight="1">
      <c r="A22" s="111" t="s">
        <v>16</v>
      </c>
      <c r="B22" s="121">
        <v>21903</v>
      </c>
      <c r="C22" s="122">
        <v>1027</v>
      </c>
      <c r="D22" s="122">
        <v>1606</v>
      </c>
      <c r="E22" s="122">
        <v>164</v>
      </c>
      <c r="F22" s="122">
        <v>6964</v>
      </c>
      <c r="G22" s="122">
        <v>10557</v>
      </c>
      <c r="H22" s="123">
        <v>17</v>
      </c>
      <c r="I22" s="117">
        <v>821</v>
      </c>
      <c r="J22" s="118"/>
      <c r="K22" s="114">
        <v>747</v>
      </c>
      <c r="L22" s="21"/>
    </row>
    <row r="23" spans="1:13" ht="13.5" customHeight="1">
      <c r="A23" s="111" t="s">
        <v>1</v>
      </c>
      <c r="B23" s="121">
        <v>21864</v>
      </c>
      <c r="C23" s="122">
        <v>1026</v>
      </c>
      <c r="D23" s="122">
        <v>1552</v>
      </c>
      <c r="E23" s="122">
        <v>159</v>
      </c>
      <c r="F23" s="122">
        <v>7132</v>
      </c>
      <c r="G23" s="122">
        <v>10379</v>
      </c>
      <c r="H23" s="123">
        <v>17</v>
      </c>
      <c r="I23" s="117">
        <v>834</v>
      </c>
      <c r="J23" s="118"/>
      <c r="K23" s="114">
        <v>765</v>
      </c>
      <c r="L23" s="21"/>
    </row>
    <row r="24" spans="1:13" ht="13.5" customHeight="1">
      <c r="A24" s="111" t="s">
        <v>53</v>
      </c>
      <c r="B24" s="121">
        <f>SUM(C24:K24)</f>
        <v>21650</v>
      </c>
      <c r="C24" s="122">
        <v>1042</v>
      </c>
      <c r="D24" s="122">
        <v>1532</v>
      </c>
      <c r="E24" s="122">
        <v>147</v>
      </c>
      <c r="F24" s="122">
        <v>7197</v>
      </c>
      <c r="G24" s="122">
        <v>10106</v>
      </c>
      <c r="H24" s="123">
        <v>18</v>
      </c>
      <c r="I24" s="117">
        <v>823</v>
      </c>
      <c r="J24" s="118"/>
      <c r="K24" s="114">
        <v>785</v>
      </c>
      <c r="L24" s="21"/>
    </row>
    <row r="25" spans="1:13" ht="13.5" customHeight="1">
      <c r="A25" s="111" t="s">
        <v>56</v>
      </c>
      <c r="B25" s="121">
        <f>SUM(C25:K25)</f>
        <v>21517</v>
      </c>
      <c r="C25" s="122">
        <v>1040</v>
      </c>
      <c r="D25" s="122">
        <v>1506</v>
      </c>
      <c r="E25" s="122">
        <v>153</v>
      </c>
      <c r="F25" s="122">
        <v>7323</v>
      </c>
      <c r="G25" s="122">
        <v>9859</v>
      </c>
      <c r="H25" s="123">
        <v>20</v>
      </c>
      <c r="I25" s="117">
        <v>842</v>
      </c>
      <c r="J25" s="118"/>
      <c r="K25" s="114">
        <v>774</v>
      </c>
      <c r="L25" s="21"/>
    </row>
    <row r="26" spans="1:13" ht="13.5" customHeight="1">
      <c r="A26" s="111" t="s">
        <v>83</v>
      </c>
      <c r="B26" s="121">
        <f>SUM(C26:K26)</f>
        <v>21598</v>
      </c>
      <c r="C26" s="122">
        <v>1037</v>
      </c>
      <c r="D26" s="122">
        <v>1506</v>
      </c>
      <c r="E26" s="122">
        <v>146</v>
      </c>
      <c r="F26" s="122">
        <v>7532</v>
      </c>
      <c r="G26" s="122">
        <v>9702</v>
      </c>
      <c r="H26" s="123">
        <v>21</v>
      </c>
      <c r="I26" s="117">
        <v>866</v>
      </c>
      <c r="J26" s="118"/>
      <c r="K26" s="114">
        <v>788</v>
      </c>
    </row>
    <row r="27" spans="1:13" ht="3.75" customHeight="1" thickBot="1">
      <c r="A27" s="111"/>
      <c r="B27" s="124"/>
      <c r="C27" s="125"/>
      <c r="D27" s="125"/>
      <c r="E27" s="125"/>
      <c r="F27" s="125"/>
      <c r="G27" s="125"/>
      <c r="H27" s="123"/>
      <c r="I27" s="126"/>
      <c r="J27" s="127"/>
      <c r="K27" s="114"/>
      <c r="M27" s="21"/>
    </row>
    <row r="28" spans="1:13" ht="14.25" thickTop="1">
      <c r="A28" s="128" t="s">
        <v>73</v>
      </c>
      <c r="B28" s="85" t="s">
        <v>74</v>
      </c>
      <c r="C28" s="129"/>
      <c r="D28" s="129"/>
      <c r="E28" s="129"/>
      <c r="F28" s="129"/>
      <c r="G28" s="129"/>
      <c r="H28" s="129"/>
      <c r="I28" s="130"/>
      <c r="J28" s="130"/>
      <c r="K28" s="130"/>
      <c r="M28" s="21"/>
    </row>
    <row r="29" spans="1:13" ht="14.1" customHeight="1">
      <c r="A29" s="131"/>
      <c r="B29" s="91"/>
      <c r="C29" s="132" t="s">
        <v>103</v>
      </c>
      <c r="D29" s="133"/>
      <c r="E29" s="133"/>
      <c r="F29" s="133"/>
      <c r="G29" s="133"/>
      <c r="H29" s="134" t="s">
        <v>104</v>
      </c>
      <c r="I29" s="135" t="s">
        <v>105</v>
      </c>
      <c r="J29" s="136"/>
      <c r="K29" s="136"/>
      <c r="M29" s="21"/>
    </row>
    <row r="30" spans="1:13" ht="14.1" customHeight="1">
      <c r="A30" s="131"/>
      <c r="B30" s="91"/>
      <c r="C30" s="91" t="s">
        <v>77</v>
      </c>
      <c r="D30" s="132" t="s">
        <v>78</v>
      </c>
      <c r="E30" s="95"/>
      <c r="F30" s="97" t="s">
        <v>79</v>
      </c>
      <c r="G30" s="97" t="s">
        <v>106</v>
      </c>
      <c r="H30" s="134"/>
      <c r="I30" s="137" t="s">
        <v>107</v>
      </c>
      <c r="J30" s="138" t="s">
        <v>80</v>
      </c>
      <c r="K30" s="139" t="s">
        <v>81</v>
      </c>
    </row>
    <row r="31" spans="1:13" ht="14.1" customHeight="1">
      <c r="A31" s="131"/>
      <c r="B31" s="91"/>
      <c r="C31" s="91"/>
      <c r="D31" s="132" t="s">
        <v>82</v>
      </c>
      <c r="E31" s="97" t="s">
        <v>108</v>
      </c>
      <c r="F31" s="140"/>
      <c r="G31" s="140"/>
      <c r="H31" s="134"/>
      <c r="I31" s="141"/>
      <c r="J31" s="142"/>
      <c r="K31" s="90"/>
    </row>
    <row r="32" spans="1:13" ht="5.0999999999999996" customHeight="1">
      <c r="A32" s="143"/>
      <c r="B32" s="102"/>
      <c r="C32" s="144"/>
      <c r="D32" s="145"/>
      <c r="E32" s="146"/>
      <c r="F32" s="147"/>
      <c r="G32" s="147"/>
      <c r="H32" s="134"/>
      <c r="I32" s="148"/>
      <c r="J32" s="149"/>
      <c r="K32" s="101"/>
    </row>
    <row r="33" spans="1:12" ht="3.75" customHeight="1">
      <c r="A33" s="107"/>
      <c r="B33" s="150"/>
      <c r="C33" s="108"/>
      <c r="D33" s="108"/>
      <c r="E33" s="108"/>
      <c r="F33" s="108"/>
      <c r="G33" s="108"/>
      <c r="H33" s="108"/>
      <c r="I33" s="109"/>
      <c r="J33" s="109"/>
      <c r="K33" s="110"/>
    </row>
    <row r="34" spans="1:12">
      <c r="A34" s="151" t="s">
        <v>15</v>
      </c>
      <c r="B34" s="152">
        <v>20219</v>
      </c>
      <c r="C34" s="113">
        <v>14022</v>
      </c>
      <c r="D34" s="113">
        <v>5026</v>
      </c>
      <c r="E34" s="113">
        <v>8203</v>
      </c>
      <c r="F34" s="113">
        <v>3</v>
      </c>
      <c r="G34" s="113">
        <v>790</v>
      </c>
      <c r="H34" s="113">
        <v>1758</v>
      </c>
      <c r="I34" s="113">
        <v>4019</v>
      </c>
      <c r="J34" s="113">
        <v>420</v>
      </c>
      <c r="K34" s="114">
        <v>0</v>
      </c>
    </row>
    <row r="35" spans="1:12">
      <c r="A35" s="151" t="s">
        <v>14</v>
      </c>
      <c r="B35" s="152">
        <v>20317</v>
      </c>
      <c r="C35" s="113">
        <v>14364</v>
      </c>
      <c r="D35" s="113">
        <v>5561</v>
      </c>
      <c r="E35" s="113">
        <v>8017</v>
      </c>
      <c r="F35" s="113">
        <v>3</v>
      </c>
      <c r="G35" s="113">
        <v>783</v>
      </c>
      <c r="H35" s="113">
        <v>1727</v>
      </c>
      <c r="I35" s="113">
        <v>3822</v>
      </c>
      <c r="J35" s="113">
        <v>404</v>
      </c>
      <c r="K35" s="114">
        <v>0</v>
      </c>
    </row>
    <row r="36" spans="1:12">
      <c r="A36" s="151" t="s">
        <v>13</v>
      </c>
      <c r="B36" s="152">
        <v>20600</v>
      </c>
      <c r="C36" s="113">
        <v>14818</v>
      </c>
      <c r="D36" s="113">
        <v>6093</v>
      </c>
      <c r="E36" s="113">
        <v>7933</v>
      </c>
      <c r="F36" s="113">
        <v>3</v>
      </c>
      <c r="G36" s="113">
        <v>789</v>
      </c>
      <c r="H36" s="113">
        <v>1718</v>
      </c>
      <c r="I36" s="113">
        <v>3674</v>
      </c>
      <c r="J36" s="113">
        <v>390</v>
      </c>
      <c r="K36" s="114">
        <v>0</v>
      </c>
    </row>
    <row r="37" spans="1:12">
      <c r="A37" s="151" t="s">
        <v>12</v>
      </c>
      <c r="B37" s="152">
        <v>20529</v>
      </c>
      <c r="C37" s="113">
        <v>15085</v>
      </c>
      <c r="D37" s="113">
        <v>6556</v>
      </c>
      <c r="E37" s="113">
        <v>7745</v>
      </c>
      <c r="F37" s="113">
        <v>3</v>
      </c>
      <c r="G37" s="113">
        <v>781</v>
      </c>
      <c r="H37" s="113">
        <v>1711</v>
      </c>
      <c r="I37" s="113">
        <v>3359</v>
      </c>
      <c r="J37" s="113">
        <v>372</v>
      </c>
      <c r="K37" s="114">
        <v>2</v>
      </c>
    </row>
    <row r="38" spans="1:12">
      <c r="A38" s="151" t="s">
        <v>11</v>
      </c>
      <c r="B38" s="152">
        <v>21239</v>
      </c>
      <c r="C38" s="113">
        <v>15227</v>
      </c>
      <c r="D38" s="113">
        <v>6982</v>
      </c>
      <c r="E38" s="113">
        <v>7576</v>
      </c>
      <c r="F38" s="113">
        <v>1</v>
      </c>
      <c r="G38" s="113">
        <v>668</v>
      </c>
      <c r="H38" s="113">
        <v>1714</v>
      </c>
      <c r="I38" s="113">
        <v>3204</v>
      </c>
      <c r="J38" s="113">
        <v>371</v>
      </c>
      <c r="K38" s="114">
        <v>2</v>
      </c>
    </row>
    <row r="39" spans="1:12">
      <c r="A39" s="151" t="s">
        <v>10</v>
      </c>
      <c r="B39" s="152">
        <v>20546</v>
      </c>
      <c r="C39" s="113">
        <v>15217</v>
      </c>
      <c r="D39" s="113">
        <v>6977</v>
      </c>
      <c r="E39" s="113">
        <v>7571</v>
      </c>
      <c r="F39" s="113">
        <v>1</v>
      </c>
      <c r="G39" s="113">
        <v>668</v>
      </c>
      <c r="H39" s="113">
        <v>1713</v>
      </c>
      <c r="I39" s="113">
        <v>3203</v>
      </c>
      <c r="J39" s="113">
        <v>371</v>
      </c>
      <c r="K39" s="114">
        <v>2</v>
      </c>
    </row>
    <row r="40" spans="1:12">
      <c r="A40" s="151" t="s">
        <v>9</v>
      </c>
      <c r="B40" s="152">
        <v>20848</v>
      </c>
      <c r="C40" s="113">
        <v>15721</v>
      </c>
      <c r="D40" s="113">
        <v>7473</v>
      </c>
      <c r="E40" s="113">
        <v>7587</v>
      </c>
      <c r="F40" s="113">
        <v>1</v>
      </c>
      <c r="G40" s="113">
        <v>660</v>
      </c>
      <c r="H40" s="113">
        <v>1709</v>
      </c>
      <c r="I40" s="113">
        <v>3050</v>
      </c>
      <c r="J40" s="113">
        <v>365</v>
      </c>
      <c r="K40" s="114">
        <v>3</v>
      </c>
    </row>
    <row r="41" spans="1:12">
      <c r="A41" s="151" t="s">
        <v>8</v>
      </c>
      <c r="B41" s="152">
        <v>21178</v>
      </c>
      <c r="C41" s="113">
        <v>16143</v>
      </c>
      <c r="D41" s="113">
        <v>7985</v>
      </c>
      <c r="E41" s="113">
        <v>7478</v>
      </c>
      <c r="F41" s="113">
        <v>1</v>
      </c>
      <c r="G41" s="113">
        <v>679</v>
      </c>
      <c r="H41" s="113">
        <v>1723</v>
      </c>
      <c r="I41" s="113">
        <v>2938</v>
      </c>
      <c r="J41" s="113">
        <v>366</v>
      </c>
      <c r="K41" s="114">
        <v>8</v>
      </c>
    </row>
    <row r="42" spans="1:12">
      <c r="A42" s="151" t="s">
        <v>7</v>
      </c>
      <c r="B42" s="152">
        <v>21589</v>
      </c>
      <c r="C42" s="113">
        <v>16633</v>
      </c>
      <c r="D42" s="113">
        <v>8492</v>
      </c>
      <c r="E42" s="113">
        <v>7449</v>
      </c>
      <c r="F42" s="113">
        <v>1</v>
      </c>
      <c r="G42" s="113">
        <v>691</v>
      </c>
      <c r="H42" s="113">
        <v>1726</v>
      </c>
      <c r="I42" s="113">
        <v>2838</v>
      </c>
      <c r="J42" s="113">
        <v>375</v>
      </c>
      <c r="K42" s="114">
        <v>17</v>
      </c>
    </row>
    <row r="43" spans="1:12">
      <c r="A43" s="151" t="s">
        <v>6</v>
      </c>
      <c r="B43" s="152">
        <v>21733</v>
      </c>
      <c r="C43" s="113">
        <v>16920</v>
      </c>
      <c r="D43" s="113">
        <v>8924</v>
      </c>
      <c r="E43" s="113">
        <v>7302</v>
      </c>
      <c r="F43" s="113">
        <v>1</v>
      </c>
      <c r="G43" s="113">
        <v>693</v>
      </c>
      <c r="H43" s="113">
        <v>1716</v>
      </c>
      <c r="I43" s="113">
        <v>2704</v>
      </c>
      <c r="J43" s="113">
        <v>364</v>
      </c>
      <c r="K43" s="114">
        <v>29</v>
      </c>
    </row>
    <row r="44" spans="1:12">
      <c r="A44" s="151" t="s">
        <v>5</v>
      </c>
      <c r="B44" s="152">
        <v>21893</v>
      </c>
      <c r="C44" s="113">
        <v>17164</v>
      </c>
      <c r="D44" s="113">
        <v>9271</v>
      </c>
      <c r="E44" s="113">
        <v>7174</v>
      </c>
      <c r="F44" s="113">
        <v>1</v>
      </c>
      <c r="G44" s="113">
        <v>718</v>
      </c>
      <c r="H44" s="113">
        <v>1709</v>
      </c>
      <c r="I44" s="113">
        <v>2608</v>
      </c>
      <c r="J44" s="113">
        <v>375</v>
      </c>
      <c r="K44" s="114">
        <v>37</v>
      </c>
      <c r="L44" s="17"/>
    </row>
    <row r="45" spans="1:12" ht="13.5" customHeight="1">
      <c r="A45" s="151" t="s">
        <v>4</v>
      </c>
      <c r="B45" s="152">
        <v>21790</v>
      </c>
      <c r="C45" s="113">
        <v>17220</v>
      </c>
      <c r="D45" s="113">
        <v>9495</v>
      </c>
      <c r="E45" s="113">
        <v>7022</v>
      </c>
      <c r="F45" s="113">
        <v>1</v>
      </c>
      <c r="G45" s="113">
        <v>702</v>
      </c>
      <c r="H45" s="113">
        <v>1670</v>
      </c>
      <c r="I45" s="113">
        <v>2492</v>
      </c>
      <c r="J45" s="113">
        <v>373</v>
      </c>
      <c r="K45" s="114">
        <v>35</v>
      </c>
      <c r="L45" s="25"/>
    </row>
    <row r="46" spans="1:12" ht="13.5" customHeight="1">
      <c r="A46" s="151" t="s">
        <v>3</v>
      </c>
      <c r="B46" s="153">
        <v>21999</v>
      </c>
      <c r="C46" s="120">
        <v>17545</v>
      </c>
      <c r="D46" s="120">
        <v>9792</v>
      </c>
      <c r="E46" s="120">
        <v>7056</v>
      </c>
      <c r="F46" s="120">
        <v>1</v>
      </c>
      <c r="G46" s="120">
        <v>696</v>
      </c>
      <c r="H46" s="120">
        <v>1677</v>
      </c>
      <c r="I46" s="113">
        <v>2355</v>
      </c>
      <c r="J46" s="113">
        <v>380</v>
      </c>
      <c r="K46" s="154">
        <v>42</v>
      </c>
    </row>
    <row r="47" spans="1:12" ht="13.5" customHeight="1">
      <c r="A47" s="111" t="s">
        <v>2</v>
      </c>
      <c r="B47" s="155">
        <f>SUM(H47:K47)+C47</f>
        <v>21984</v>
      </c>
      <c r="C47" s="122">
        <f>SUM(D47:G47)</f>
        <v>17641</v>
      </c>
      <c r="D47" s="122">
        <v>10039</v>
      </c>
      <c r="E47" s="122">
        <v>6908</v>
      </c>
      <c r="F47" s="122">
        <v>1</v>
      </c>
      <c r="G47" s="122">
        <v>693</v>
      </c>
      <c r="H47" s="122">
        <v>1689</v>
      </c>
      <c r="I47" s="156">
        <v>2233</v>
      </c>
      <c r="J47" s="156">
        <v>381</v>
      </c>
      <c r="K47" s="154">
        <v>40</v>
      </c>
    </row>
    <row r="48" spans="1:12" ht="13.5" customHeight="1">
      <c r="A48" s="111" t="s">
        <v>1</v>
      </c>
      <c r="B48" s="155">
        <f>SUM(H48:K48)+C48</f>
        <v>22242</v>
      </c>
      <c r="C48" s="122">
        <f>SUM(D48:G48)</f>
        <v>18049</v>
      </c>
      <c r="D48" s="122">
        <f>2+10419</f>
        <v>10421</v>
      </c>
      <c r="E48" s="122">
        <f>118+6785</f>
        <v>6903</v>
      </c>
      <c r="F48" s="122">
        <v>1</v>
      </c>
      <c r="G48" s="122">
        <v>724</v>
      </c>
      <c r="H48" s="122">
        <v>1627</v>
      </c>
      <c r="I48" s="156">
        <v>2144</v>
      </c>
      <c r="J48" s="156">
        <f>172+205</f>
        <v>377</v>
      </c>
      <c r="K48" s="154">
        <v>45</v>
      </c>
    </row>
    <row r="49" spans="1:11" ht="13.5" customHeight="1">
      <c r="A49" s="111" t="s">
        <v>53</v>
      </c>
      <c r="B49" s="155">
        <f>SUM(H49:K49)+C49</f>
        <v>22608</v>
      </c>
      <c r="C49" s="122">
        <f>SUM(D49:G49)</f>
        <v>18507</v>
      </c>
      <c r="D49" s="122">
        <f>2+10895</f>
        <v>10897</v>
      </c>
      <c r="E49" s="122">
        <f>108+6768</f>
        <v>6876</v>
      </c>
      <c r="F49" s="122">
        <v>2</v>
      </c>
      <c r="G49" s="122">
        <v>732</v>
      </c>
      <c r="H49" s="157">
        <v>1618</v>
      </c>
      <c r="I49" s="158">
        <v>2057</v>
      </c>
      <c r="J49" s="158">
        <f>174+212</f>
        <v>386</v>
      </c>
      <c r="K49" s="159">
        <v>40</v>
      </c>
    </row>
    <row r="50" spans="1:11" ht="13.5" customHeight="1">
      <c r="A50" s="111" t="s">
        <v>56</v>
      </c>
      <c r="B50" s="155">
        <v>22915</v>
      </c>
      <c r="C50" s="122">
        <v>18944</v>
      </c>
      <c r="D50" s="122">
        <v>11370</v>
      </c>
      <c r="E50" s="122">
        <v>6832</v>
      </c>
      <c r="F50" s="122">
        <v>1</v>
      </c>
      <c r="G50" s="122">
        <v>741</v>
      </c>
      <c r="H50" s="157">
        <v>1593</v>
      </c>
      <c r="I50" s="158">
        <v>1942</v>
      </c>
      <c r="J50" s="158">
        <v>401</v>
      </c>
      <c r="K50" s="159">
        <v>35</v>
      </c>
    </row>
    <row r="51" spans="1:11" ht="13.5" customHeight="1">
      <c r="A51" s="111" t="s">
        <v>83</v>
      </c>
      <c r="B51" s="155">
        <f>SUM(H51:K51)+C51</f>
        <v>22745</v>
      </c>
      <c r="C51" s="122">
        <v>18988</v>
      </c>
      <c r="D51" s="122">
        <v>11470</v>
      </c>
      <c r="E51" s="122">
        <v>6772</v>
      </c>
      <c r="F51" s="122">
        <v>1</v>
      </c>
      <c r="G51" s="122">
        <v>745</v>
      </c>
      <c r="H51" s="157">
        <v>1565</v>
      </c>
      <c r="I51" s="158">
        <v>1776</v>
      </c>
      <c r="J51" s="158">
        <v>386</v>
      </c>
      <c r="K51" s="159">
        <v>30</v>
      </c>
    </row>
    <row r="52" spans="1:11" ht="13.5" customHeight="1">
      <c r="A52" s="111" t="s">
        <v>109</v>
      </c>
      <c r="B52" s="155">
        <f>SUM(H52:K52)+C52</f>
        <v>22753</v>
      </c>
      <c r="C52" s="122">
        <v>19146</v>
      </c>
      <c r="D52" s="122">
        <v>11642</v>
      </c>
      <c r="E52" s="122">
        <v>6756</v>
      </c>
      <c r="F52" s="122">
        <v>1</v>
      </c>
      <c r="G52" s="122">
        <v>747</v>
      </c>
      <c r="H52" s="19">
        <v>1571</v>
      </c>
      <c r="I52" s="26">
        <v>1633</v>
      </c>
      <c r="J52" s="26">
        <v>373</v>
      </c>
      <c r="K52" s="24">
        <v>30</v>
      </c>
    </row>
    <row r="53" spans="1:11" ht="3.75" customHeight="1">
      <c r="A53" s="160"/>
      <c r="B53" s="161"/>
      <c r="C53" s="162"/>
      <c r="D53" s="162"/>
      <c r="E53" s="162"/>
      <c r="F53" s="162"/>
      <c r="G53" s="162"/>
      <c r="H53" s="162"/>
      <c r="I53" s="163"/>
      <c r="J53" s="163"/>
      <c r="K53" s="164"/>
    </row>
    <row r="54" spans="1:11">
      <c r="A54" s="165" t="s">
        <v>0</v>
      </c>
      <c r="B54" s="165"/>
      <c r="C54" s="166"/>
    </row>
  </sheetData>
  <mergeCells count="39">
    <mergeCell ref="K30:K32"/>
    <mergeCell ref="D31:D32"/>
    <mergeCell ref="E31:E32"/>
    <mergeCell ref="A54:C54"/>
    <mergeCell ref="I26:J26"/>
    <mergeCell ref="A28:A32"/>
    <mergeCell ref="B28:B32"/>
    <mergeCell ref="C29:G29"/>
    <mergeCell ref="H29:H32"/>
    <mergeCell ref="C30:C32"/>
    <mergeCell ref="D30:E30"/>
    <mergeCell ref="F30:F32"/>
    <mergeCell ref="G30:G32"/>
    <mergeCell ref="I30:I32"/>
    <mergeCell ref="J30:J32"/>
    <mergeCell ref="A2:B2"/>
    <mergeCell ref="J3:K3"/>
    <mergeCell ref="A4:A7"/>
    <mergeCell ref="B4:B7"/>
    <mergeCell ref="C5:D5"/>
    <mergeCell ref="E5:E7"/>
    <mergeCell ref="F5:G5"/>
    <mergeCell ref="H5:H7"/>
    <mergeCell ref="I5:J5"/>
    <mergeCell ref="K5:K7"/>
    <mergeCell ref="C6:C7"/>
    <mergeCell ref="D6:D7"/>
    <mergeCell ref="F6:F7"/>
    <mergeCell ref="G6:G7"/>
    <mergeCell ref="I6:I7"/>
    <mergeCell ref="J6:J7"/>
    <mergeCell ref="I23:J23"/>
    <mergeCell ref="I25:J25"/>
    <mergeCell ref="I18:J18"/>
    <mergeCell ref="I19:J19"/>
    <mergeCell ref="I20:J20"/>
    <mergeCell ref="I21:J21"/>
    <mergeCell ref="I22:J22"/>
    <mergeCell ref="I24:J24"/>
  </mergeCells>
  <phoneticPr fontId="3"/>
  <hyperlinks>
    <hyperlink ref="A1" location="表名!A1" display="目次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zoomScaleNormal="100" zoomScaleSheetLayoutView="100" workbookViewId="0"/>
  </sheetViews>
  <sheetFormatPr defaultRowHeight="13.5"/>
  <cols>
    <col min="1" max="4" width="14.625" style="8" customWidth="1"/>
    <col min="5" max="16384" width="9" style="8"/>
  </cols>
  <sheetData>
    <row r="1" spans="1:4" ht="18" customHeight="1">
      <c r="A1" s="55" t="s">
        <v>52</v>
      </c>
    </row>
    <row r="2" spans="1:4" ht="19.5" customHeight="1">
      <c r="A2" s="74" t="s">
        <v>86</v>
      </c>
      <c r="B2" s="74"/>
      <c r="C2" s="74"/>
      <c r="D2" s="74"/>
    </row>
    <row r="3" spans="1:4" ht="14.25" customHeight="1" thickBot="1">
      <c r="A3" s="9"/>
      <c r="B3" s="30"/>
      <c r="C3" s="75" t="s">
        <v>57</v>
      </c>
      <c r="D3" s="75"/>
    </row>
    <row r="4" spans="1:4" ht="13.5" customHeight="1" thickTop="1">
      <c r="A4" s="167" t="s">
        <v>110</v>
      </c>
      <c r="B4" s="168" t="s">
        <v>111</v>
      </c>
      <c r="C4" s="169"/>
      <c r="D4" s="169"/>
    </row>
    <row r="5" spans="1:4" ht="18" customHeight="1">
      <c r="A5" s="170"/>
      <c r="B5" s="171"/>
      <c r="C5" s="172" t="s">
        <v>87</v>
      </c>
      <c r="D5" s="173" t="s">
        <v>112</v>
      </c>
    </row>
    <row r="6" spans="1:4" ht="3" customHeight="1">
      <c r="A6" s="174"/>
      <c r="B6" s="175"/>
      <c r="C6" s="176"/>
      <c r="D6" s="175"/>
    </row>
    <row r="7" spans="1:4">
      <c r="A7" s="177" t="s">
        <v>113</v>
      </c>
      <c r="B7" s="178">
        <v>1476468</v>
      </c>
      <c r="C7" s="179">
        <v>719546</v>
      </c>
      <c r="D7" s="180">
        <v>756922</v>
      </c>
    </row>
    <row r="8" spans="1:4">
      <c r="A8" s="177" t="s">
        <v>35</v>
      </c>
      <c r="B8" s="178">
        <v>1488755</v>
      </c>
      <c r="C8" s="179">
        <v>729542</v>
      </c>
      <c r="D8" s="180">
        <v>759213</v>
      </c>
    </row>
    <row r="9" spans="1:4">
      <c r="A9" s="177" t="s">
        <v>34</v>
      </c>
      <c r="B9" s="178">
        <v>1507476</v>
      </c>
      <c r="C9" s="179">
        <v>741075</v>
      </c>
      <c r="D9" s="180">
        <v>766401</v>
      </c>
    </row>
    <row r="10" spans="1:4">
      <c r="A10" s="177" t="s">
        <v>33</v>
      </c>
      <c r="B10" s="178">
        <v>1556375</v>
      </c>
      <c r="C10" s="179">
        <v>768126</v>
      </c>
      <c r="D10" s="180">
        <v>788249</v>
      </c>
    </row>
    <row r="11" spans="1:4">
      <c r="A11" s="177" t="s">
        <v>43</v>
      </c>
      <c r="B11" s="181">
        <v>1522419</v>
      </c>
      <c r="C11" s="182">
        <v>755928</v>
      </c>
      <c r="D11" s="183">
        <v>766491</v>
      </c>
    </row>
    <row r="12" spans="1:4">
      <c r="A12" s="177" t="s">
        <v>31</v>
      </c>
      <c r="B12" s="181">
        <v>1575831</v>
      </c>
      <c r="C12" s="182">
        <v>777737</v>
      </c>
      <c r="D12" s="183">
        <v>798094</v>
      </c>
    </row>
    <row r="13" spans="1:4">
      <c r="A13" s="177" t="s">
        <v>42</v>
      </c>
      <c r="B13" s="181">
        <v>1633917</v>
      </c>
      <c r="C13" s="182">
        <v>804684</v>
      </c>
      <c r="D13" s="183">
        <v>829233</v>
      </c>
    </row>
    <row r="14" spans="1:4">
      <c r="A14" s="177" t="s">
        <v>54</v>
      </c>
      <c r="B14" s="181">
        <v>1590718</v>
      </c>
      <c r="C14" s="182">
        <v>773264</v>
      </c>
      <c r="D14" s="183">
        <v>817454</v>
      </c>
    </row>
    <row r="15" spans="1:4">
      <c r="A15" s="177" t="s">
        <v>58</v>
      </c>
      <c r="B15" s="181">
        <v>1614893</v>
      </c>
      <c r="C15" s="182">
        <v>789238</v>
      </c>
      <c r="D15" s="183">
        <v>825655</v>
      </c>
    </row>
    <row r="16" spans="1:4">
      <c r="A16" s="177" t="s">
        <v>88</v>
      </c>
      <c r="B16" s="184">
        <v>1642599</v>
      </c>
      <c r="C16" s="182">
        <v>808699</v>
      </c>
      <c r="D16" s="183">
        <v>833900</v>
      </c>
    </row>
    <row r="17" spans="1:10">
      <c r="A17" s="177" t="s">
        <v>114</v>
      </c>
      <c r="B17" s="184">
        <f>SUM(B20:B31)</f>
        <v>1715363</v>
      </c>
      <c r="C17" s="182">
        <f>SUM(C20:C31)</f>
        <v>839663</v>
      </c>
      <c r="D17" s="183">
        <f>SUM(D20:D31)</f>
        <v>875700</v>
      </c>
      <c r="E17" s="17"/>
    </row>
    <row r="18" spans="1:10" ht="3" customHeight="1">
      <c r="A18" s="185"/>
      <c r="B18" s="186"/>
      <c r="C18" s="187"/>
      <c r="D18" s="188"/>
    </row>
    <row r="19" spans="1:10" ht="3" customHeight="1">
      <c r="A19" s="189"/>
      <c r="B19" s="190"/>
      <c r="C19" s="191"/>
      <c r="D19" s="192"/>
    </row>
    <row r="20" spans="1:10">
      <c r="A20" s="193" t="s">
        <v>115</v>
      </c>
      <c r="B20" s="194">
        <f>SUM(C20:D20)</f>
        <v>118801</v>
      </c>
      <c r="C20" s="179">
        <v>58859</v>
      </c>
      <c r="D20" s="195">
        <v>59942</v>
      </c>
      <c r="E20" s="58"/>
      <c r="F20" s="58"/>
      <c r="G20" s="58"/>
    </row>
    <row r="21" spans="1:10">
      <c r="A21" s="193" t="s">
        <v>30</v>
      </c>
      <c r="B21" s="194">
        <f t="shared" ref="B21:B31" si="0">SUM(C21:D21)</f>
        <v>116664</v>
      </c>
      <c r="C21" s="179">
        <v>56367</v>
      </c>
      <c r="D21" s="195">
        <v>60297</v>
      </c>
      <c r="E21" s="58"/>
      <c r="F21" s="58"/>
      <c r="G21" s="58"/>
    </row>
    <row r="22" spans="1:10">
      <c r="A22" s="193" t="s">
        <v>29</v>
      </c>
      <c r="B22" s="194">
        <f t="shared" si="0"/>
        <v>144758</v>
      </c>
      <c r="C22" s="179">
        <v>70709</v>
      </c>
      <c r="D22" s="195">
        <v>74049</v>
      </c>
      <c r="E22" s="58"/>
      <c r="F22" s="58"/>
      <c r="G22" s="58"/>
      <c r="J22" s="10"/>
    </row>
    <row r="23" spans="1:10">
      <c r="A23" s="193" t="s">
        <v>28</v>
      </c>
      <c r="B23" s="194">
        <f t="shared" si="0"/>
        <v>136545</v>
      </c>
      <c r="C23" s="179">
        <v>66837</v>
      </c>
      <c r="D23" s="195">
        <v>69708</v>
      </c>
      <c r="E23" s="58"/>
      <c r="F23" s="58"/>
      <c r="G23" s="58"/>
    </row>
    <row r="24" spans="1:10">
      <c r="A24" s="193" t="s">
        <v>27</v>
      </c>
      <c r="B24" s="194">
        <f t="shared" si="0"/>
        <v>149844</v>
      </c>
      <c r="C24" s="179">
        <v>73663</v>
      </c>
      <c r="D24" s="195">
        <v>76181</v>
      </c>
      <c r="E24" s="58"/>
      <c r="F24" s="58"/>
      <c r="G24" s="58"/>
    </row>
    <row r="25" spans="1:10">
      <c r="A25" s="193" t="s">
        <v>26</v>
      </c>
      <c r="B25" s="194">
        <f t="shared" si="0"/>
        <v>141368</v>
      </c>
      <c r="C25" s="179">
        <v>69328</v>
      </c>
      <c r="D25" s="195">
        <v>72040</v>
      </c>
      <c r="E25" s="58"/>
      <c r="F25" s="58"/>
      <c r="G25" s="58"/>
    </row>
    <row r="26" spans="1:10">
      <c r="A26" s="193" t="s">
        <v>25</v>
      </c>
      <c r="B26" s="194">
        <f t="shared" si="0"/>
        <v>155513</v>
      </c>
      <c r="C26" s="179">
        <v>76117</v>
      </c>
      <c r="D26" s="195">
        <v>79396</v>
      </c>
      <c r="E26" s="58"/>
      <c r="F26" s="58"/>
      <c r="G26" s="58"/>
    </row>
    <row r="27" spans="1:10">
      <c r="A27" s="193" t="s">
        <v>24</v>
      </c>
      <c r="B27" s="194">
        <f t="shared" si="0"/>
        <v>163448</v>
      </c>
      <c r="C27" s="179">
        <v>79894</v>
      </c>
      <c r="D27" s="195">
        <v>83554</v>
      </c>
      <c r="E27" s="58"/>
      <c r="F27" s="58"/>
      <c r="G27" s="58"/>
    </row>
    <row r="28" spans="1:10">
      <c r="A28" s="193" t="s">
        <v>23</v>
      </c>
      <c r="B28" s="194">
        <f t="shared" si="0"/>
        <v>151150</v>
      </c>
      <c r="C28" s="179">
        <v>73770</v>
      </c>
      <c r="D28" s="195">
        <v>77380</v>
      </c>
      <c r="E28" s="58"/>
      <c r="F28" s="58"/>
      <c r="G28" s="58"/>
    </row>
    <row r="29" spans="1:10">
      <c r="A29" s="193" t="s">
        <v>22</v>
      </c>
      <c r="B29" s="194">
        <f t="shared" si="0"/>
        <v>149400</v>
      </c>
      <c r="C29" s="179">
        <v>73099</v>
      </c>
      <c r="D29" s="195">
        <v>76301</v>
      </c>
      <c r="E29" s="58"/>
      <c r="F29" s="58"/>
      <c r="G29" s="58"/>
    </row>
    <row r="30" spans="1:10">
      <c r="A30" s="193" t="s">
        <v>41</v>
      </c>
      <c r="B30" s="194">
        <f t="shared" si="0"/>
        <v>152981</v>
      </c>
      <c r="C30" s="179">
        <v>75004</v>
      </c>
      <c r="D30" s="195">
        <v>77977</v>
      </c>
      <c r="E30" s="58"/>
      <c r="F30" s="58"/>
      <c r="G30" s="58"/>
    </row>
    <row r="31" spans="1:10">
      <c r="A31" s="177" t="s">
        <v>21</v>
      </c>
      <c r="B31" s="194">
        <f t="shared" si="0"/>
        <v>134891</v>
      </c>
      <c r="C31" s="179">
        <v>66016</v>
      </c>
      <c r="D31" s="195">
        <v>68875</v>
      </c>
      <c r="E31" s="58"/>
      <c r="F31" s="58"/>
      <c r="G31" s="58"/>
    </row>
    <row r="32" spans="1:10" ht="3" customHeight="1">
      <c r="A32" s="196"/>
      <c r="B32" s="197"/>
      <c r="C32" s="198"/>
      <c r="D32" s="196"/>
      <c r="E32" s="58"/>
      <c r="F32" s="58"/>
      <c r="G32" s="58"/>
    </row>
    <row r="33" spans="1:4">
      <c r="A33" s="76" t="s">
        <v>40</v>
      </c>
      <c r="B33" s="76"/>
      <c r="C33" s="76"/>
      <c r="D33" s="76"/>
    </row>
  </sheetData>
  <mergeCells count="5">
    <mergeCell ref="A2:D2"/>
    <mergeCell ref="C3:D3"/>
    <mergeCell ref="A4:A5"/>
    <mergeCell ref="B4:B5"/>
    <mergeCell ref="A33:D33"/>
  </mergeCells>
  <phoneticPr fontId="3"/>
  <hyperlinks>
    <hyperlink ref="A1" location="表名!A1" display="戻る"/>
  </hyperlinks>
  <pageMargins left="0.74803149606299213" right="0.55118110236220474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2"/>
  <sheetViews>
    <sheetView topLeftCell="A13" workbookViewId="0">
      <selection activeCell="F12" sqref="F12"/>
    </sheetView>
  </sheetViews>
  <sheetFormatPr defaultRowHeight="13.5"/>
  <cols>
    <col min="1" max="4" width="14.75" style="60" customWidth="1"/>
    <col min="5" max="16384" width="9" style="60"/>
  </cols>
  <sheetData>
    <row r="1" spans="1:4" ht="18" customHeight="1">
      <c r="A1" s="55" t="s">
        <v>52</v>
      </c>
    </row>
    <row r="2" spans="1:4" s="8" customFormat="1" ht="14.25">
      <c r="A2" s="77" t="s">
        <v>90</v>
      </c>
      <c r="B2" s="77"/>
      <c r="C2" s="64"/>
      <c r="D2" s="78" t="s">
        <v>59</v>
      </c>
    </row>
    <row r="3" spans="1:4" s="8" customFormat="1" ht="9" customHeight="1" thickBot="1">
      <c r="A3" s="33"/>
      <c r="B3" s="10"/>
      <c r="C3" s="34"/>
      <c r="D3" s="79"/>
    </row>
    <row r="4" spans="1:4" s="8" customFormat="1" ht="13.5" customHeight="1" thickTop="1">
      <c r="A4" s="128" t="s">
        <v>110</v>
      </c>
      <c r="B4" s="85" t="s">
        <v>111</v>
      </c>
      <c r="C4" s="199"/>
      <c r="D4" s="199"/>
    </row>
    <row r="5" spans="1:4" s="8" customFormat="1" ht="18" customHeight="1">
      <c r="A5" s="143"/>
      <c r="B5" s="102"/>
      <c r="C5" s="200" t="s">
        <v>116</v>
      </c>
      <c r="D5" s="201" t="s">
        <v>117</v>
      </c>
    </row>
    <row r="6" spans="1:4" s="8" customFormat="1" ht="4.5" customHeight="1">
      <c r="A6" s="106"/>
      <c r="B6" s="107"/>
      <c r="C6" s="202"/>
      <c r="D6" s="107"/>
    </row>
    <row r="7" spans="1:4" s="8" customFormat="1">
      <c r="A7" s="22" t="s">
        <v>113</v>
      </c>
      <c r="B7" s="23">
        <v>1804689</v>
      </c>
      <c r="C7" s="14">
        <v>1232075</v>
      </c>
      <c r="D7" s="15">
        <v>575314</v>
      </c>
    </row>
    <row r="8" spans="1:4" s="8" customFormat="1">
      <c r="A8" s="22" t="s">
        <v>35</v>
      </c>
      <c r="B8" s="23">
        <v>1777775</v>
      </c>
      <c r="C8" s="14">
        <v>1233012</v>
      </c>
      <c r="D8" s="15">
        <v>544763</v>
      </c>
    </row>
    <row r="9" spans="1:4" s="8" customFormat="1">
      <c r="A9" s="22" t="s">
        <v>34</v>
      </c>
      <c r="B9" s="23">
        <v>1749423</v>
      </c>
      <c r="C9" s="14">
        <v>1204670</v>
      </c>
      <c r="D9" s="15">
        <v>544753</v>
      </c>
    </row>
    <row r="10" spans="1:4" s="8" customFormat="1">
      <c r="A10" s="22" t="s">
        <v>33</v>
      </c>
      <c r="B10" s="23">
        <v>1704544</v>
      </c>
      <c r="C10" s="14">
        <v>1158592</v>
      </c>
      <c r="D10" s="15">
        <v>545952</v>
      </c>
    </row>
    <row r="11" spans="1:4" s="8" customFormat="1">
      <c r="A11" s="22" t="s">
        <v>32</v>
      </c>
      <c r="B11" s="23">
        <v>1708129</v>
      </c>
      <c r="C11" s="14">
        <v>1158265</v>
      </c>
      <c r="D11" s="15">
        <v>549864</v>
      </c>
    </row>
    <row r="12" spans="1:4" s="8" customFormat="1">
      <c r="A12" s="22" t="s">
        <v>31</v>
      </c>
      <c r="B12" s="23">
        <v>1744210</v>
      </c>
      <c r="C12" s="14">
        <v>1197408</v>
      </c>
      <c r="D12" s="15">
        <v>546802</v>
      </c>
    </row>
    <row r="13" spans="1:4" s="8" customFormat="1">
      <c r="A13" s="22" t="s">
        <v>42</v>
      </c>
      <c r="B13" s="23">
        <v>1757917</v>
      </c>
      <c r="C13" s="14">
        <v>1180916</v>
      </c>
      <c r="D13" s="15">
        <v>577001</v>
      </c>
    </row>
    <row r="14" spans="1:4" s="8" customFormat="1">
      <c r="A14" s="22" t="s">
        <v>54</v>
      </c>
      <c r="B14" s="23">
        <v>1754330</v>
      </c>
      <c r="C14" s="14">
        <v>1155788</v>
      </c>
      <c r="D14" s="15">
        <v>598542</v>
      </c>
    </row>
    <row r="15" spans="1:4" s="8" customFormat="1">
      <c r="A15" s="22" t="s">
        <v>58</v>
      </c>
      <c r="B15" s="23">
        <v>1746215</v>
      </c>
      <c r="C15" s="14">
        <v>1141092</v>
      </c>
      <c r="D15" s="15">
        <v>605123</v>
      </c>
    </row>
    <row r="16" spans="1:4" s="8" customFormat="1">
      <c r="A16" s="22" t="s">
        <v>88</v>
      </c>
      <c r="B16" s="23">
        <f>SUM(B19:B30)</f>
        <v>1737619</v>
      </c>
      <c r="C16" s="14">
        <f>SUM(C18:C30)</f>
        <v>1130275</v>
      </c>
      <c r="D16" s="15">
        <f>SUM(D18:D31)</f>
        <v>607344</v>
      </c>
    </row>
    <row r="17" spans="1:4" s="8" customFormat="1" ht="3" customHeight="1">
      <c r="A17" s="37"/>
      <c r="B17" s="38"/>
      <c r="C17" s="16"/>
      <c r="D17" s="29"/>
    </row>
    <row r="18" spans="1:4" s="8" customFormat="1" ht="3" customHeight="1">
      <c r="A18" s="39"/>
      <c r="B18" s="40"/>
      <c r="C18" s="41"/>
      <c r="D18" s="42"/>
    </row>
    <row r="19" spans="1:4" s="8" customFormat="1">
      <c r="A19" s="22" t="s">
        <v>89</v>
      </c>
      <c r="B19" s="59">
        <f>SUM(C19:D19)</f>
        <v>141739</v>
      </c>
      <c r="C19" s="14">
        <v>92332</v>
      </c>
      <c r="D19" s="24">
        <v>49407</v>
      </c>
    </row>
    <row r="20" spans="1:4" s="8" customFormat="1">
      <c r="A20" s="22" t="s">
        <v>30</v>
      </c>
      <c r="B20" s="59">
        <f>SUM(C20:D20)</f>
        <v>115671</v>
      </c>
      <c r="C20" s="14">
        <v>76627</v>
      </c>
      <c r="D20" s="24">
        <v>39044</v>
      </c>
    </row>
    <row r="21" spans="1:4" s="8" customFormat="1">
      <c r="A21" s="22" t="s">
        <v>29</v>
      </c>
      <c r="B21" s="59">
        <f>SUM(C21:D21)</f>
        <v>112286</v>
      </c>
      <c r="C21" s="14">
        <v>76057</v>
      </c>
      <c r="D21" s="24">
        <v>36229</v>
      </c>
    </row>
    <row r="22" spans="1:4" s="8" customFormat="1">
      <c r="A22" s="22" t="s">
        <v>28</v>
      </c>
      <c r="B22" s="59">
        <f t="shared" ref="B22:B30" si="0">SUM(C22:D22)</f>
        <v>153774</v>
      </c>
      <c r="C22" s="14">
        <v>100457</v>
      </c>
      <c r="D22" s="24">
        <v>53317</v>
      </c>
    </row>
    <row r="23" spans="1:4" s="8" customFormat="1">
      <c r="A23" s="22" t="s">
        <v>27</v>
      </c>
      <c r="B23" s="59">
        <f t="shared" si="0"/>
        <v>159636</v>
      </c>
      <c r="C23" s="14">
        <v>103100</v>
      </c>
      <c r="D23" s="24">
        <v>56536</v>
      </c>
    </row>
    <row r="24" spans="1:4" s="8" customFormat="1">
      <c r="A24" s="22" t="s">
        <v>26</v>
      </c>
      <c r="B24" s="59">
        <f t="shared" si="0"/>
        <v>146826</v>
      </c>
      <c r="C24" s="14">
        <v>93679</v>
      </c>
      <c r="D24" s="24">
        <v>53147</v>
      </c>
    </row>
    <row r="25" spans="1:4" s="8" customFormat="1">
      <c r="A25" s="22" t="s">
        <v>25</v>
      </c>
      <c r="B25" s="59">
        <f t="shared" si="0"/>
        <v>149686</v>
      </c>
      <c r="C25" s="14">
        <v>97727</v>
      </c>
      <c r="D25" s="24">
        <v>51959</v>
      </c>
    </row>
    <row r="26" spans="1:4" s="8" customFormat="1">
      <c r="A26" s="22" t="s">
        <v>24</v>
      </c>
      <c r="B26" s="59">
        <f t="shared" si="0"/>
        <v>161965</v>
      </c>
      <c r="C26" s="14">
        <v>107071</v>
      </c>
      <c r="D26" s="24">
        <v>54894</v>
      </c>
    </row>
    <row r="27" spans="1:4" s="8" customFormat="1">
      <c r="A27" s="22" t="s">
        <v>23</v>
      </c>
      <c r="B27" s="59">
        <f t="shared" si="0"/>
        <v>153352</v>
      </c>
      <c r="C27" s="14">
        <v>98199</v>
      </c>
      <c r="D27" s="24">
        <v>55153</v>
      </c>
    </row>
    <row r="28" spans="1:4" s="8" customFormat="1">
      <c r="A28" s="22" t="s">
        <v>22</v>
      </c>
      <c r="B28" s="59">
        <f t="shared" si="0"/>
        <v>159715</v>
      </c>
      <c r="C28" s="14">
        <v>104005</v>
      </c>
      <c r="D28" s="24">
        <v>55710</v>
      </c>
    </row>
    <row r="29" spans="1:4" s="8" customFormat="1">
      <c r="A29" s="22" t="s">
        <v>118</v>
      </c>
      <c r="B29" s="59">
        <f t="shared" si="0"/>
        <v>152434</v>
      </c>
      <c r="C29" s="14">
        <v>97769</v>
      </c>
      <c r="D29" s="24">
        <v>54665</v>
      </c>
    </row>
    <row r="30" spans="1:4" s="8" customFormat="1">
      <c r="A30" s="22" t="s">
        <v>21</v>
      </c>
      <c r="B30" s="59">
        <f t="shared" si="0"/>
        <v>130535</v>
      </c>
      <c r="C30" s="14">
        <v>83252</v>
      </c>
      <c r="D30" s="24">
        <v>47283</v>
      </c>
    </row>
    <row r="31" spans="1:4" s="8" customFormat="1" ht="3" customHeight="1">
      <c r="A31" s="203"/>
      <c r="B31" s="204"/>
      <c r="C31" s="205" t="s">
        <v>119</v>
      </c>
      <c r="D31" s="203" t="s">
        <v>119</v>
      </c>
    </row>
    <row r="32" spans="1:4" s="8" customFormat="1">
      <c r="A32" s="61" t="s">
        <v>55</v>
      </c>
      <c r="B32" s="61"/>
      <c r="C32" s="61"/>
      <c r="D32" s="12"/>
    </row>
  </sheetData>
  <mergeCells count="4">
    <mergeCell ref="A2:B2"/>
    <mergeCell ref="D2:D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6"/>
  <sheetViews>
    <sheetView topLeftCell="A25" zoomScale="90" zoomScaleNormal="90" zoomScaleSheetLayoutView="100" workbookViewId="0">
      <selection activeCell="I42" sqref="I42"/>
    </sheetView>
  </sheetViews>
  <sheetFormatPr defaultColWidth="11" defaultRowHeight="13.5"/>
  <cols>
    <col min="1" max="1" width="10.875" style="8" customWidth="1"/>
    <col min="2" max="2" width="11" style="8"/>
    <col min="3" max="3" width="11" style="8" customWidth="1"/>
    <col min="4" max="16384" width="11" style="8"/>
  </cols>
  <sheetData>
    <row r="1" spans="1:7" ht="18" customHeight="1">
      <c r="A1" s="55" t="s">
        <v>52</v>
      </c>
    </row>
    <row r="2" spans="1:7" ht="19.5" customHeight="1">
      <c r="A2" s="72" t="s">
        <v>91</v>
      </c>
      <c r="B2" s="72"/>
      <c r="C2" s="72"/>
    </row>
    <row r="3" spans="1:7" ht="15" customHeight="1" thickBot="1">
      <c r="A3" s="43"/>
      <c r="B3" s="44"/>
      <c r="C3" s="44"/>
      <c r="D3" s="44"/>
      <c r="E3" s="73" t="s">
        <v>48</v>
      </c>
      <c r="F3" s="73"/>
      <c r="G3" s="73"/>
    </row>
    <row r="4" spans="1:7" ht="14.25" thickTop="1">
      <c r="A4" s="66" t="s">
        <v>60</v>
      </c>
      <c r="B4" s="80" t="s">
        <v>61</v>
      </c>
      <c r="C4" s="81"/>
      <c r="D4" s="81"/>
      <c r="E4" s="81"/>
      <c r="F4" s="81"/>
      <c r="G4" s="81"/>
    </row>
    <row r="5" spans="1:7" ht="14.25" customHeight="1">
      <c r="A5" s="67"/>
      <c r="B5" s="69" t="s">
        <v>62</v>
      </c>
      <c r="C5" s="71"/>
      <c r="D5" s="69" t="s">
        <v>63</v>
      </c>
      <c r="E5" s="71"/>
      <c r="F5" s="69" t="s">
        <v>64</v>
      </c>
      <c r="G5" s="70"/>
    </row>
    <row r="6" spans="1:7" ht="16.5" customHeight="1">
      <c r="A6" s="68"/>
      <c r="B6" s="62" t="s">
        <v>65</v>
      </c>
      <c r="C6" s="35" t="s">
        <v>66</v>
      </c>
      <c r="D6" s="35" t="s">
        <v>65</v>
      </c>
      <c r="E6" s="35" t="s">
        <v>66</v>
      </c>
      <c r="F6" s="63" t="s">
        <v>65</v>
      </c>
      <c r="G6" s="62" t="s">
        <v>66</v>
      </c>
    </row>
    <row r="7" spans="1:7" ht="3.75" customHeight="1">
      <c r="A7" s="45"/>
      <c r="B7" s="12"/>
      <c r="C7" s="36"/>
      <c r="D7" s="36"/>
      <c r="E7" s="36"/>
      <c r="F7" s="36"/>
      <c r="G7" s="12"/>
    </row>
    <row r="8" spans="1:7">
      <c r="A8" s="13" t="s">
        <v>92</v>
      </c>
      <c r="B8" s="15">
        <v>4030612</v>
      </c>
      <c r="C8" s="14">
        <v>7534161</v>
      </c>
      <c r="D8" s="14">
        <v>3964270</v>
      </c>
      <c r="E8" s="14">
        <v>7451600</v>
      </c>
      <c r="F8" s="14">
        <v>66342</v>
      </c>
      <c r="G8" s="15">
        <v>82561</v>
      </c>
    </row>
    <row r="9" spans="1:7">
      <c r="A9" s="13" t="s">
        <v>47</v>
      </c>
      <c r="B9" s="15">
        <v>4034568</v>
      </c>
      <c r="C9" s="14">
        <v>7562147</v>
      </c>
      <c r="D9" s="14">
        <v>3975429</v>
      </c>
      <c r="E9" s="14">
        <v>6588570</v>
      </c>
      <c r="F9" s="14">
        <v>66493</v>
      </c>
      <c r="G9" s="15">
        <v>83729</v>
      </c>
    </row>
    <row r="10" spans="1:7">
      <c r="A10" s="13" t="s">
        <v>46</v>
      </c>
      <c r="B10" s="15">
        <v>3244947</v>
      </c>
      <c r="C10" s="14">
        <v>6684104</v>
      </c>
      <c r="D10" s="14">
        <v>3218031</v>
      </c>
      <c r="E10" s="14">
        <v>6605572</v>
      </c>
      <c r="F10" s="14">
        <v>26916</v>
      </c>
      <c r="G10" s="15">
        <v>78532</v>
      </c>
    </row>
    <row r="11" spans="1:7">
      <c r="A11" s="13" t="s">
        <v>39</v>
      </c>
      <c r="B11" s="15">
        <v>3069148</v>
      </c>
      <c r="C11" s="14">
        <v>6564527</v>
      </c>
      <c r="D11" s="14">
        <v>3048744</v>
      </c>
      <c r="E11" s="14">
        <v>6483581</v>
      </c>
      <c r="F11" s="14">
        <v>20404</v>
      </c>
      <c r="G11" s="15">
        <v>80946</v>
      </c>
    </row>
    <row r="12" spans="1:7">
      <c r="A12" s="13" t="s">
        <v>38</v>
      </c>
      <c r="B12" s="15">
        <v>2993727</v>
      </c>
      <c r="C12" s="14">
        <v>6187287</v>
      </c>
      <c r="D12" s="14">
        <v>2966715</v>
      </c>
      <c r="E12" s="14">
        <v>6051875</v>
      </c>
      <c r="F12" s="14">
        <v>27012</v>
      </c>
      <c r="G12" s="15">
        <v>135412</v>
      </c>
    </row>
    <row r="13" spans="1:7">
      <c r="A13" s="13" t="s">
        <v>37</v>
      </c>
      <c r="B13" s="15">
        <v>3361723</v>
      </c>
      <c r="C13" s="14">
        <v>4749996</v>
      </c>
      <c r="D13" s="14">
        <v>3317513</v>
      </c>
      <c r="E13" s="14">
        <v>4630333</v>
      </c>
      <c r="F13" s="14">
        <v>44210</v>
      </c>
      <c r="G13" s="15">
        <v>119663</v>
      </c>
    </row>
    <row r="14" spans="1:7">
      <c r="A14" s="13" t="s">
        <v>36</v>
      </c>
      <c r="B14" s="15">
        <v>3306457</v>
      </c>
      <c r="C14" s="14">
        <v>7665304</v>
      </c>
      <c r="D14" s="14">
        <v>3277757</v>
      </c>
      <c r="E14" s="14">
        <v>7527791</v>
      </c>
      <c r="F14" s="14">
        <v>28700</v>
      </c>
      <c r="G14" s="15">
        <v>137513</v>
      </c>
    </row>
    <row r="15" spans="1:7">
      <c r="A15" s="13" t="s">
        <v>35</v>
      </c>
      <c r="B15" s="15">
        <v>3318395</v>
      </c>
      <c r="C15" s="14">
        <v>7886672</v>
      </c>
      <c r="D15" s="14">
        <v>3291344</v>
      </c>
      <c r="E15" s="14">
        <v>7760652</v>
      </c>
      <c r="F15" s="14">
        <v>27051</v>
      </c>
      <c r="G15" s="15">
        <v>126020</v>
      </c>
    </row>
    <row r="16" spans="1:7">
      <c r="A16" s="13" t="s">
        <v>34</v>
      </c>
      <c r="B16" s="15">
        <v>3682749</v>
      </c>
      <c r="C16" s="14">
        <v>7569263</v>
      </c>
      <c r="D16" s="14">
        <v>3659057</v>
      </c>
      <c r="E16" s="14">
        <v>7438200</v>
      </c>
      <c r="F16" s="14">
        <v>23692</v>
      </c>
      <c r="G16" s="15">
        <v>131063</v>
      </c>
    </row>
    <row r="17" spans="1:10">
      <c r="A17" s="13" t="s">
        <v>33</v>
      </c>
      <c r="B17" s="15">
        <v>3371254</v>
      </c>
      <c r="C17" s="14">
        <v>7527648</v>
      </c>
      <c r="D17" s="14">
        <v>3341709</v>
      </c>
      <c r="E17" s="14">
        <v>7363818</v>
      </c>
      <c r="F17" s="14">
        <v>29545</v>
      </c>
      <c r="G17" s="15">
        <v>163830</v>
      </c>
    </row>
    <row r="18" spans="1:10">
      <c r="A18" s="13" t="s">
        <v>43</v>
      </c>
      <c r="B18" s="32">
        <v>3261212</v>
      </c>
      <c r="C18" s="31">
        <v>7864885</v>
      </c>
      <c r="D18" s="31">
        <v>3228136</v>
      </c>
      <c r="E18" s="31">
        <v>7719157</v>
      </c>
      <c r="F18" s="31">
        <v>33076</v>
      </c>
      <c r="G18" s="46">
        <v>145728</v>
      </c>
    </row>
    <row r="19" spans="1:10">
      <c r="A19" s="13" t="s">
        <v>31</v>
      </c>
      <c r="B19" s="47">
        <v>3583926</v>
      </c>
      <c r="C19" s="47">
        <v>7769433</v>
      </c>
      <c r="D19" s="47">
        <v>3525993</v>
      </c>
      <c r="E19" s="47">
        <v>7616417</v>
      </c>
      <c r="F19" s="47">
        <v>57933</v>
      </c>
      <c r="G19" s="32">
        <v>153016</v>
      </c>
    </row>
    <row r="20" spans="1:10" ht="12.75" customHeight="1">
      <c r="A20" s="13" t="s">
        <v>42</v>
      </c>
      <c r="B20" s="47">
        <v>3884118</v>
      </c>
      <c r="C20" s="47">
        <v>7958508</v>
      </c>
      <c r="D20" s="47">
        <v>3823184</v>
      </c>
      <c r="E20" s="47">
        <v>7797696</v>
      </c>
      <c r="F20" s="47">
        <v>60934</v>
      </c>
      <c r="G20" s="32">
        <v>160812</v>
      </c>
    </row>
    <row r="21" spans="1:10" ht="12.75" customHeight="1">
      <c r="A21" s="13" t="s">
        <v>54</v>
      </c>
      <c r="B21" s="47">
        <v>3947677</v>
      </c>
      <c r="C21" s="47">
        <v>8086373</v>
      </c>
      <c r="D21" s="47">
        <v>3888881</v>
      </c>
      <c r="E21" s="47">
        <v>7934597</v>
      </c>
      <c r="F21" s="47">
        <v>58796</v>
      </c>
      <c r="G21" s="32">
        <v>151776</v>
      </c>
    </row>
    <row r="22" spans="1:10" ht="12.75" customHeight="1">
      <c r="A22" s="13" t="s">
        <v>58</v>
      </c>
      <c r="B22" s="47">
        <v>4227811</v>
      </c>
      <c r="C22" s="47">
        <v>8326097</v>
      </c>
      <c r="D22" s="47">
        <v>4114728</v>
      </c>
      <c r="E22" s="47">
        <v>8127154</v>
      </c>
      <c r="F22" s="47">
        <v>113083</v>
      </c>
      <c r="G22" s="32">
        <v>198943</v>
      </c>
      <c r="J22" s="10"/>
    </row>
    <row r="23" spans="1:10" ht="12.75" customHeight="1">
      <c r="A23" s="13" t="s">
        <v>88</v>
      </c>
      <c r="B23" s="47">
        <v>4017727</v>
      </c>
      <c r="C23" s="47">
        <v>8321120</v>
      </c>
      <c r="D23" s="47">
        <v>3943520</v>
      </c>
      <c r="E23" s="47">
        <v>8173629</v>
      </c>
      <c r="F23" s="47">
        <v>74207</v>
      </c>
      <c r="G23" s="32">
        <v>147491</v>
      </c>
      <c r="J23" s="10"/>
    </row>
    <row r="24" spans="1:10" ht="3.75" customHeight="1" thickBot="1">
      <c r="A24" s="48"/>
      <c r="B24" s="49"/>
      <c r="C24" s="49"/>
      <c r="D24" s="49"/>
      <c r="E24" s="49"/>
      <c r="F24" s="49"/>
      <c r="G24" s="32"/>
    </row>
    <row r="25" spans="1:10" ht="14.25" thickTop="1">
      <c r="A25" s="66" t="s">
        <v>60</v>
      </c>
      <c r="B25" s="80" t="s">
        <v>67</v>
      </c>
      <c r="C25" s="81"/>
      <c r="D25" s="81"/>
      <c r="E25" s="81"/>
      <c r="F25" s="81"/>
      <c r="G25" s="81"/>
    </row>
    <row r="26" spans="1:10" ht="14.25" customHeight="1">
      <c r="A26" s="67"/>
      <c r="B26" s="69" t="s">
        <v>62</v>
      </c>
      <c r="C26" s="71"/>
      <c r="D26" s="69" t="s">
        <v>63</v>
      </c>
      <c r="E26" s="71"/>
      <c r="F26" s="69" t="s">
        <v>64</v>
      </c>
      <c r="G26" s="70"/>
    </row>
    <row r="27" spans="1:10" ht="15.75" customHeight="1">
      <c r="A27" s="68"/>
      <c r="B27" s="62" t="s">
        <v>65</v>
      </c>
      <c r="C27" s="35" t="s">
        <v>66</v>
      </c>
      <c r="D27" s="35" t="s">
        <v>65</v>
      </c>
      <c r="E27" s="35" t="s">
        <v>66</v>
      </c>
      <c r="F27" s="63" t="s">
        <v>65</v>
      </c>
      <c r="G27" s="62" t="s">
        <v>66</v>
      </c>
    </row>
    <row r="28" spans="1:10" ht="3.75" customHeight="1">
      <c r="A28" s="11"/>
      <c r="B28" s="50"/>
      <c r="C28" s="36"/>
      <c r="D28" s="36"/>
      <c r="E28" s="36"/>
      <c r="F28" s="36"/>
      <c r="G28" s="12"/>
    </row>
    <row r="29" spans="1:10">
      <c r="A29" s="13" t="s">
        <v>92</v>
      </c>
      <c r="B29" s="15">
        <v>31627</v>
      </c>
      <c r="C29" s="14">
        <v>50982</v>
      </c>
      <c r="D29" s="14">
        <v>30767</v>
      </c>
      <c r="E29" s="14">
        <v>49104</v>
      </c>
      <c r="F29" s="14">
        <v>860</v>
      </c>
      <c r="G29" s="15">
        <v>1878</v>
      </c>
    </row>
    <row r="30" spans="1:10">
      <c r="A30" s="13" t="s">
        <v>47</v>
      </c>
      <c r="B30" s="15">
        <v>37680</v>
      </c>
      <c r="C30" s="14">
        <v>51674</v>
      </c>
      <c r="D30" s="14">
        <v>36745</v>
      </c>
      <c r="E30" s="14">
        <v>49751</v>
      </c>
      <c r="F30" s="14">
        <v>935</v>
      </c>
      <c r="G30" s="15">
        <v>1923</v>
      </c>
    </row>
    <row r="31" spans="1:10">
      <c r="A31" s="13" t="s">
        <v>46</v>
      </c>
      <c r="B31" s="15">
        <v>33244</v>
      </c>
      <c r="C31" s="14">
        <v>66103</v>
      </c>
      <c r="D31" s="14">
        <v>32774</v>
      </c>
      <c r="E31" s="14">
        <v>63262</v>
      </c>
      <c r="F31" s="14">
        <v>450</v>
      </c>
      <c r="G31" s="15">
        <v>2841</v>
      </c>
    </row>
    <row r="32" spans="1:10">
      <c r="A32" s="13" t="s">
        <v>39</v>
      </c>
      <c r="B32" s="15">
        <v>26693</v>
      </c>
      <c r="C32" s="14">
        <v>74607</v>
      </c>
      <c r="D32" s="14">
        <v>25721</v>
      </c>
      <c r="E32" s="14">
        <v>72622</v>
      </c>
      <c r="F32" s="14">
        <v>972</v>
      </c>
      <c r="G32" s="15">
        <v>1985</v>
      </c>
    </row>
    <row r="33" spans="1:7">
      <c r="A33" s="13" t="s">
        <v>38</v>
      </c>
      <c r="B33" s="15">
        <v>46502</v>
      </c>
      <c r="C33" s="14">
        <v>76413</v>
      </c>
      <c r="D33" s="14">
        <v>44413</v>
      </c>
      <c r="E33" s="14">
        <v>71998</v>
      </c>
      <c r="F33" s="14">
        <v>2089</v>
      </c>
      <c r="G33" s="15">
        <v>4415</v>
      </c>
    </row>
    <row r="34" spans="1:7">
      <c r="A34" s="13" t="s">
        <v>37</v>
      </c>
      <c r="B34" s="15">
        <v>37974</v>
      </c>
      <c r="C34" s="14">
        <v>79777</v>
      </c>
      <c r="D34" s="14">
        <v>36227</v>
      </c>
      <c r="E34" s="14">
        <v>75603</v>
      </c>
      <c r="F34" s="14">
        <v>1747</v>
      </c>
      <c r="G34" s="15">
        <v>4147</v>
      </c>
    </row>
    <row r="35" spans="1:7">
      <c r="A35" s="13" t="s">
        <v>36</v>
      </c>
      <c r="B35" s="15">
        <v>41380</v>
      </c>
      <c r="C35" s="14">
        <v>94387</v>
      </c>
      <c r="D35" s="14">
        <v>39931</v>
      </c>
      <c r="E35" s="14">
        <v>89655</v>
      </c>
      <c r="F35" s="14">
        <v>1449</v>
      </c>
      <c r="G35" s="15">
        <v>4732</v>
      </c>
    </row>
    <row r="36" spans="1:7">
      <c r="A36" s="13" t="s">
        <v>35</v>
      </c>
      <c r="B36" s="15">
        <v>38315</v>
      </c>
      <c r="C36" s="14">
        <v>89636</v>
      </c>
      <c r="D36" s="14">
        <v>36171</v>
      </c>
      <c r="E36" s="14">
        <v>85472</v>
      </c>
      <c r="F36" s="14">
        <v>2144</v>
      </c>
      <c r="G36" s="15">
        <v>4164</v>
      </c>
    </row>
    <row r="37" spans="1:7">
      <c r="A37" s="13" t="s">
        <v>34</v>
      </c>
      <c r="B37" s="15">
        <v>37292</v>
      </c>
      <c r="C37" s="14">
        <v>99870</v>
      </c>
      <c r="D37" s="14">
        <v>36122</v>
      </c>
      <c r="E37" s="14">
        <v>95889</v>
      </c>
      <c r="F37" s="14">
        <v>1170</v>
      </c>
      <c r="G37" s="15">
        <v>3981</v>
      </c>
    </row>
    <row r="38" spans="1:7">
      <c r="A38" s="13" t="s">
        <v>33</v>
      </c>
      <c r="B38" s="15">
        <v>52427</v>
      </c>
      <c r="C38" s="14">
        <v>128311</v>
      </c>
      <c r="D38" s="14">
        <v>51093</v>
      </c>
      <c r="E38" s="14">
        <v>122039</v>
      </c>
      <c r="F38" s="14">
        <v>1334</v>
      </c>
      <c r="G38" s="15">
        <v>6272</v>
      </c>
    </row>
    <row r="39" spans="1:7">
      <c r="A39" s="13" t="s">
        <v>43</v>
      </c>
      <c r="B39" s="51">
        <v>54421</v>
      </c>
      <c r="C39" s="18">
        <v>162841</v>
      </c>
      <c r="D39" s="18">
        <v>52506</v>
      </c>
      <c r="E39" s="18">
        <v>156090</v>
      </c>
      <c r="F39" s="18">
        <v>1915</v>
      </c>
      <c r="G39" s="20">
        <v>6751</v>
      </c>
    </row>
    <row r="40" spans="1:7" ht="12.75" customHeight="1">
      <c r="A40" s="13" t="s">
        <v>31</v>
      </c>
      <c r="B40" s="19">
        <v>44765</v>
      </c>
      <c r="C40" s="19">
        <v>149123</v>
      </c>
      <c r="D40" s="19">
        <v>42812</v>
      </c>
      <c r="E40" s="19">
        <v>145949</v>
      </c>
      <c r="F40" s="19">
        <v>1953</v>
      </c>
      <c r="G40" s="20">
        <v>3174</v>
      </c>
    </row>
    <row r="41" spans="1:7" ht="13.5" customHeight="1">
      <c r="A41" s="13" t="s">
        <v>42</v>
      </c>
      <c r="B41" s="19">
        <v>57002</v>
      </c>
      <c r="C41" s="19">
        <v>149975</v>
      </c>
      <c r="D41" s="19">
        <v>51998</v>
      </c>
      <c r="E41" s="19">
        <v>146284</v>
      </c>
      <c r="F41" s="19">
        <v>5004</v>
      </c>
      <c r="G41" s="20">
        <v>3691</v>
      </c>
    </row>
    <row r="42" spans="1:7" ht="13.5" customHeight="1">
      <c r="A42" s="13" t="s">
        <v>54</v>
      </c>
      <c r="B42" s="19">
        <v>65317</v>
      </c>
      <c r="C42" s="19">
        <v>166415</v>
      </c>
      <c r="D42" s="19">
        <v>59610</v>
      </c>
      <c r="E42" s="19">
        <v>163098</v>
      </c>
      <c r="F42" s="19">
        <v>5707</v>
      </c>
      <c r="G42" s="20">
        <v>3317</v>
      </c>
    </row>
    <row r="43" spans="1:7" ht="13.5" customHeight="1">
      <c r="A43" s="13" t="s">
        <v>58</v>
      </c>
      <c r="B43" s="19">
        <v>69192</v>
      </c>
      <c r="C43" s="19">
        <v>184299</v>
      </c>
      <c r="D43" s="19">
        <v>62804</v>
      </c>
      <c r="E43" s="19">
        <v>181393</v>
      </c>
      <c r="F43" s="19">
        <v>6388</v>
      </c>
      <c r="G43" s="20">
        <v>2906</v>
      </c>
    </row>
    <row r="44" spans="1:7" ht="13.5" customHeight="1">
      <c r="A44" s="13" t="s">
        <v>88</v>
      </c>
      <c r="B44" s="19">
        <v>68852</v>
      </c>
      <c r="C44" s="19">
        <v>186087</v>
      </c>
      <c r="D44" s="19">
        <v>61010</v>
      </c>
      <c r="E44" s="19">
        <v>183720</v>
      </c>
      <c r="F44" s="19">
        <v>7842</v>
      </c>
      <c r="G44" s="20">
        <v>2367</v>
      </c>
    </row>
    <row r="45" spans="1:7" ht="3.75" customHeight="1">
      <c r="A45" s="27"/>
      <c r="B45" s="28"/>
      <c r="C45" s="28"/>
      <c r="D45" s="28"/>
      <c r="E45" s="28"/>
      <c r="F45" s="28"/>
      <c r="G45" s="52"/>
    </row>
    <row r="46" spans="1:7" ht="18" customHeight="1">
      <c r="A46" s="65" t="s">
        <v>45</v>
      </c>
      <c r="B46" s="65"/>
      <c r="C46" s="65"/>
      <c r="D46" s="12"/>
      <c r="E46" s="206" t="s">
        <v>120</v>
      </c>
      <c r="F46" s="12"/>
      <c r="G46" s="12"/>
    </row>
  </sheetData>
  <mergeCells count="13">
    <mergeCell ref="A2:C2"/>
    <mergeCell ref="E3:G3"/>
    <mergeCell ref="A4:A6"/>
    <mergeCell ref="B4:G4"/>
    <mergeCell ref="B5:C5"/>
    <mergeCell ref="D5:E5"/>
    <mergeCell ref="F5:G5"/>
    <mergeCell ref="A46:C46"/>
    <mergeCell ref="A25:A27"/>
    <mergeCell ref="B25:G25"/>
    <mergeCell ref="B26:C26"/>
    <mergeCell ref="D26:E26"/>
    <mergeCell ref="F26:G2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workbookViewId="0"/>
  </sheetViews>
  <sheetFormatPr defaultRowHeight="13.5"/>
  <cols>
    <col min="1" max="1" width="10.875" customWidth="1"/>
    <col min="2" max="3" width="11" customWidth="1"/>
  </cols>
  <sheetData>
    <row r="1" spans="1:7" ht="18" customHeight="1">
      <c r="A1" s="56" t="s">
        <v>52</v>
      </c>
    </row>
    <row r="2" spans="1:7" s="8" customFormat="1" ht="19.5" customHeight="1">
      <c r="A2" s="72" t="s">
        <v>93</v>
      </c>
      <c r="B2" s="72"/>
      <c r="C2" s="72"/>
    </row>
    <row r="3" spans="1:7" s="8" customFormat="1" ht="15" customHeight="1" thickBot="1">
      <c r="A3" s="207"/>
      <c r="B3" s="208" t="s">
        <v>121</v>
      </c>
      <c r="C3" s="208"/>
      <c r="F3" s="53"/>
      <c r="G3" s="53"/>
    </row>
    <row r="4" spans="1:7" s="8" customFormat="1" ht="14.25" thickTop="1">
      <c r="A4" s="209" t="s">
        <v>94</v>
      </c>
      <c r="B4" s="210" t="s">
        <v>122</v>
      </c>
      <c r="C4" s="211" t="s">
        <v>95</v>
      </c>
      <c r="D4" s="82"/>
      <c r="E4" s="82"/>
      <c r="F4" s="83"/>
      <c r="G4" s="57"/>
    </row>
    <row r="5" spans="1:7" s="8" customFormat="1">
      <c r="A5" s="141"/>
      <c r="B5" s="98"/>
      <c r="C5" s="212"/>
      <c r="D5" s="82"/>
      <c r="E5" s="82"/>
      <c r="F5" s="83"/>
      <c r="G5" s="82"/>
    </row>
    <row r="6" spans="1:7" s="8" customFormat="1">
      <c r="A6" s="148"/>
      <c r="B6" s="103"/>
      <c r="C6" s="213"/>
      <c r="D6" s="82"/>
      <c r="E6" s="82"/>
      <c r="F6" s="83"/>
      <c r="G6" s="82"/>
    </row>
    <row r="7" spans="1:7" s="8" customFormat="1" ht="28.5" customHeight="1">
      <c r="A7" s="214">
        <v>12</v>
      </c>
      <c r="B7" s="215">
        <v>98</v>
      </c>
      <c r="C7" s="216">
        <v>46</v>
      </c>
      <c r="D7" s="54"/>
      <c r="E7" s="54"/>
      <c r="F7" s="54"/>
      <c r="G7" s="54"/>
    </row>
    <row r="8" spans="1:7" s="8" customFormat="1" ht="18" customHeight="1">
      <c r="A8" s="217" t="s">
        <v>123</v>
      </c>
      <c r="B8" s="218"/>
      <c r="C8" s="219"/>
      <c r="D8" s="50"/>
      <c r="E8" s="50"/>
      <c r="F8" s="50"/>
      <c r="G8" s="50"/>
    </row>
    <row r="9" spans="1:7" s="8" customFormat="1" ht="18.75" customHeight="1">
      <c r="A9" s="65" t="s">
        <v>44</v>
      </c>
      <c r="B9" s="65"/>
      <c r="C9" s="65"/>
      <c r="D9" s="12"/>
      <c r="E9" s="12"/>
      <c r="F9" s="12"/>
      <c r="G9" s="12"/>
    </row>
  </sheetData>
  <mergeCells count="11">
    <mergeCell ref="A2:C2"/>
    <mergeCell ref="B3:C3"/>
    <mergeCell ref="F4:F6"/>
    <mergeCell ref="D5:D6"/>
    <mergeCell ref="E5:E6"/>
    <mergeCell ref="G5:G6"/>
    <mergeCell ref="A9:C9"/>
    <mergeCell ref="A4:A6"/>
    <mergeCell ref="B4:B6"/>
    <mergeCell ref="C4:C6"/>
    <mergeCell ref="D4:E4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80</vt:lpstr>
      <vt:lpstr>81</vt:lpstr>
      <vt:lpstr>82</vt:lpstr>
      <vt:lpstr>83</vt:lpstr>
      <vt:lpstr>84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2014-03-24T10:02:46Z</dcterms:created>
  <dcterms:modified xsi:type="dcterms:W3CDTF">2018-04-13T01:26:47Z</dcterms:modified>
</cp:coreProperties>
</file>