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52511"/>
</workbook>
</file>

<file path=xl/calcChain.xml><?xml version="1.0" encoding="utf-8"?>
<calcChain xmlns="http://schemas.openxmlformats.org/spreadsheetml/2006/main">
  <c r="K11" i="6" l="1"/>
  <c r="I11" i="6"/>
  <c r="H11" i="6"/>
  <c r="G11" i="6"/>
  <c r="F11" i="6"/>
  <c r="E11" i="6"/>
  <c r="D11" i="6"/>
  <c r="C11" i="6"/>
  <c r="B11" i="6"/>
  <c r="K18" i="10"/>
  <c r="I18" i="10"/>
  <c r="C18" i="10"/>
  <c r="B18" i="10"/>
  <c r="B19" i="5"/>
  <c r="B18" i="5"/>
  <c r="B17" i="5"/>
  <c r="B16" i="5"/>
  <c r="B15" i="5"/>
  <c r="B14" i="5"/>
  <c r="B13" i="5"/>
  <c r="B12" i="5"/>
  <c r="J11" i="5"/>
  <c r="I11" i="5"/>
  <c r="H11" i="5"/>
  <c r="G11" i="5"/>
  <c r="F11" i="5"/>
  <c r="E11" i="5"/>
  <c r="D11" i="5"/>
  <c r="C11" i="5"/>
  <c r="B11" i="5"/>
  <c r="B10" i="5"/>
  <c r="B9" i="5"/>
  <c r="B8" i="5"/>
  <c r="B7" i="5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  <c r="K47" i="2"/>
  <c r="K46" i="2"/>
  <c r="K45" i="2"/>
  <c r="J44" i="2"/>
  <c r="I44" i="2"/>
  <c r="K43" i="2"/>
  <c r="J42" i="2"/>
  <c r="I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J27" i="2"/>
  <c r="I27" i="2"/>
  <c r="K26" i="2"/>
  <c r="K25" i="2"/>
  <c r="K24" i="2"/>
  <c r="K23" i="2"/>
  <c r="J22" i="2"/>
  <c r="I22" i="2"/>
  <c r="H12" i="2"/>
  <c r="H11" i="2"/>
  <c r="H10" i="2"/>
  <c r="H9" i="2"/>
  <c r="H8" i="2"/>
  <c r="D54" i="2"/>
  <c r="D53" i="2"/>
  <c r="D52" i="2"/>
  <c r="D51" i="2"/>
  <c r="D50" i="2"/>
  <c r="D49" i="2"/>
  <c r="D48" i="2"/>
  <c r="D47" i="2"/>
  <c r="D46" i="2"/>
  <c r="D45" i="2"/>
  <c r="D44" i="2"/>
  <c r="C43" i="2"/>
  <c r="B43" i="2"/>
  <c r="D42" i="2"/>
  <c r="D41" i="2"/>
  <c r="D40" i="2"/>
  <c r="D39" i="2"/>
  <c r="D38" i="2"/>
  <c r="C37" i="2"/>
  <c r="B37" i="2"/>
  <c r="D36" i="2"/>
  <c r="D35" i="2"/>
  <c r="D34" i="2"/>
  <c r="D31" i="2"/>
  <c r="D28" i="2"/>
  <c r="D27" i="2"/>
  <c r="D25" i="2"/>
  <c r="D24" i="2"/>
  <c r="C23" i="2"/>
  <c r="B23" i="2"/>
  <c r="B16" i="2"/>
  <c r="B23" i="1"/>
  <c r="B22" i="1"/>
  <c r="B21" i="1"/>
  <c r="B20" i="1"/>
  <c r="B19" i="1"/>
  <c r="B18" i="1"/>
  <c r="B17" i="1"/>
  <c r="B16" i="1"/>
  <c r="J15" i="1"/>
  <c r="I15" i="1"/>
  <c r="H15" i="1"/>
  <c r="G15" i="1"/>
  <c r="F15" i="1"/>
  <c r="E15" i="1"/>
  <c r="D15" i="1"/>
  <c r="C15" i="1"/>
  <c r="B15" i="1" s="1"/>
  <c r="B14" i="1"/>
</calcChain>
</file>

<file path=xl/sharedStrings.xml><?xml version="1.0" encoding="utf-8"?>
<sst xmlns="http://schemas.openxmlformats.org/spreadsheetml/2006/main" count="756" uniqueCount="299">
  <si>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</si>
  <si>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</si>
  <si>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</si>
  <si>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</si>
  <si>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</si>
  <si>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</si>
  <si>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</si>
  <si>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</si>
  <si>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</si>
  <si>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</si>
  <si>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</si>
  <si>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</si>
  <si>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</si>
  <si>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</si>
  <si>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</si>
  <si>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</si>
  <si>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</si>
  <si>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</si>
  <si>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</si>
  <si>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</si>
  <si>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</si>
  <si>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</si>
  <si>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</si>
  <si>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</si>
  <si>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</si>
  <si>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</si>
  <si>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</si>
  <si>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</si>
  <si>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</si>
  <si>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</si>
  <si>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</si>
  <si>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</si>
  <si>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</si>
  <si>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</si>
  <si>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</si>
  <si>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</si>
  <si>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</si>
  <si>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</si>
  <si>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</si>
  <si>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</si>
  <si>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</si>
  <si>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</si>
  <si>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</si>
  <si>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</si>
  <si>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</si>
  <si>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</si>
  <si>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</si>
  <si>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</si>
  <si>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</si>
  <si>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</si>
  <si>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</si>
  <si>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</si>
  <si>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</si>
  <si>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</si>
  <si>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</si>
  <si>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</si>
  <si>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</si>
  <si>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</si>
  <si>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</si>
  <si>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</si>
  <si>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</si>
  <si>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</si>
  <si>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</si>
  <si>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</si>
  <si>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</si>
  <si>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</si>
  <si>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</si>
  <si>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</si>
  <si>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</si>
  <si>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</si>
  <si>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</si>
  <si>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</si>
  <si>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</si>
  <si>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</si>
  <si>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</si>
  <si>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</si>
  <si>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</si>
  <si>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</si>
  <si>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</si>
  <si>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</si>
  <si>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</si>
  <si>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</si>
  <si>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</si>
  <si>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</si>
  <si>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</si>
  <si>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</si>
  <si>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</si>
  <si>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</si>
  <si>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</si>
  <si>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</si>
  <si>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</si>
  <si>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</si>
  <si>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</si>
  <si>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</si>
  <si>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</si>
  <si>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</si>
  <si>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</si>
  <si>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</si>
  <si>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</si>
  <si>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</si>
  <si>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</si>
  <si>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</si>
  <si>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</si>
  <si>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</si>
  <si>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</si>
  <si>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</si>
  <si>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</si>
  <si>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※一定規模以上の農家とは（ひとつ以上あてはまる場合）</t>
    <rPh sb="16" eb="18">
      <t>イジョウ</t>
    </rPh>
    <rPh sb="23" eb="25">
      <t>バアイ</t>
    </rPh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</si>
  <si>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</si>
  <si>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</si>
  <si>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</si>
  <si>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</si>
  <si>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</si>
  <si>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</si>
  <si>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</si>
  <si>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</si>
  <si>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</si>
  <si>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</si>
  <si>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</si>
  <si>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</si>
  <si>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</si>
  <si>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</si>
  <si>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</si>
  <si>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</si>
  <si>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</si>
  <si>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</si>
  <si>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</si>
  <si>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</si>
  <si>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</si>
  <si>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</si>
  <si>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</si>
  <si>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</si>
  <si>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</si>
  <si>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</si>
  <si>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</si>
  <si>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</si>
  <si>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</si>
  <si>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（注）所有耕地面積には耕作放棄地は含まない。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</si>
  <si>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</si>
  <si>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</si>
  <si>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</si>
  <si>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</si>
  <si>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</si>
  <si>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</si>
  <si>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</si>
  <si>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</si>
  <si>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</si>
  <si>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</si>
  <si>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</si>
  <si>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</si>
  <si>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</si>
  <si>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</si>
  <si>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</si>
  <si>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</si>
  <si>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</si>
  <si>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</si>
  <si>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</si>
  <si>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</si>
  <si>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</si>
  <si>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</si>
  <si>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</si>
  <si>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</si>
  <si>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</si>
  <si>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</si>
  <si>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</si>
  <si>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</si>
  <si>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</si>
  <si>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</si>
  <si>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</si>
  <si>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</si>
  <si>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</si>
  <si>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</si>
  <si>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</si>
  <si>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</si>
  <si>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</si>
  <si>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</si>
  <si>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</si>
  <si>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</si>
  <si>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</si>
  <si>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</si>
  <si>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</si>
  <si>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</si>
  <si>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</si>
  <si>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</si>
  <si>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</si>
  <si>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</si>
  <si>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</si>
  <si>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</si>
  <si>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</si>
  <si>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</si>
  <si>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</si>
  <si>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</si>
  <si>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</si>
  <si>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21年度</t>
    <rPh sb="2" eb="3">
      <t>ネン</t>
    </rPh>
    <rPh sb="3" eb="4">
      <t>ド</t>
    </rPh>
    <phoneticPr fontId="16"/>
  </si>
  <si>
    <t>20年度</t>
    <rPh sb="2" eb="3">
      <t>ネン</t>
    </rPh>
    <rPh sb="3" eb="4">
      <t>ド</t>
    </rPh>
    <phoneticPr fontId="16"/>
  </si>
  <si>
    <t>19年度</t>
    <rPh sb="2" eb="3">
      <t>ネン</t>
    </rPh>
    <rPh sb="3" eb="4">
      <t>ド</t>
    </rPh>
    <phoneticPr fontId="16"/>
  </si>
  <si>
    <t>18年度</t>
    <rPh sb="2" eb="3">
      <t>ネン</t>
    </rPh>
    <rPh sb="3" eb="4">
      <t>ド</t>
    </rPh>
    <phoneticPr fontId="16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</si>
  <si>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</si>
  <si>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</si>
  <si>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</si>
  <si>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</si>
  <si>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</si>
  <si>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</si>
  <si>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</si>
  <si>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</si>
  <si>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16"/>
  </si>
  <si>
    <t>21年</t>
    <rPh sb="2" eb="3">
      <t>ネン</t>
    </rPh>
    <phoneticPr fontId="16"/>
  </si>
  <si>
    <t>20年</t>
    <rPh sb="2" eb="3">
      <t>ネン</t>
    </rPh>
    <phoneticPr fontId="16"/>
  </si>
  <si>
    <t>19年</t>
    <rPh sb="2" eb="3">
      <t>ネン</t>
    </rPh>
    <phoneticPr fontId="16"/>
  </si>
  <si>
    <t>18年</t>
    <rPh sb="2" eb="3">
      <t>ネン</t>
    </rPh>
    <phoneticPr fontId="16"/>
  </si>
  <si>
    <t>面　積</t>
    <rPh sb="0" eb="3">
      <t>メンセキ</t>
    </rPh>
    <phoneticPr fontId="16"/>
  </si>
  <si>
    <t>件　数</t>
    <phoneticPr fontId="16"/>
  </si>
  <si>
    <t>許　　可</t>
    <phoneticPr fontId="16"/>
  </si>
  <si>
    <t>農地法第４条</t>
    <phoneticPr fontId="16"/>
  </si>
  <si>
    <t>総　　数</t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</si>
  <si>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</si>
  <si>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</si>
  <si>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</si>
  <si>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</si>
  <si>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</si>
  <si>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</si>
  <si>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</si>
  <si>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</si>
  <si>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</si>
  <si>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</si>
  <si>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</si>
  <si>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（単位：ha）</t>
    <phoneticPr fontId="16"/>
  </si>
  <si>
    <t>26年</t>
    <rPh sb="2" eb="3">
      <t>ネン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</si>
  <si>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</si>
  <si>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</si>
  <si>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</si>
  <si>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農地法第５条</t>
    <phoneticPr fontId="16"/>
  </si>
  <si>
    <t>26年度</t>
    <rPh sb="2" eb="4">
      <t>ネンド</t>
    </rPh>
    <phoneticPr fontId="3"/>
  </si>
  <si>
    <t>40　林　野　面　積</t>
    <phoneticPr fontId="16"/>
  </si>
  <si>
    <t>年　度</t>
    <phoneticPr fontId="16"/>
  </si>
  <si>
    <t>総  数</t>
    <phoneticPr fontId="16"/>
  </si>
  <si>
    <t>無　立　木　地</t>
    <phoneticPr fontId="16"/>
  </si>
  <si>
    <t>2016年版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</si>
  <si>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</si>
  <si>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</si>
  <si>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</si>
  <si>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</si>
  <si>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</si>
  <si>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</si>
  <si>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</si>
  <si>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</si>
  <si>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</si>
  <si>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</si>
  <si>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</si>
  <si>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</si>
  <si>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</si>
  <si>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</si>
  <si>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</si>
  <si>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</si>
  <si>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</si>
  <si>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</si>
  <si>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</si>
  <si>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</si>
  <si>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</si>
  <si>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</si>
  <si>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</si>
  <si>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</si>
  <si>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</si>
  <si>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</si>
  <si>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</si>
  <si>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-</t>
    <phoneticPr fontId="3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</si>
  <si>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</si>
  <si>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</si>
  <si>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</si>
  <si>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</si>
  <si>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</si>
  <si>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</si>
  <si>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</si>
  <si>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</si>
  <si>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</si>
  <si>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</si>
  <si>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（注）動力防除機には、乗用型スピードスプレヤーを含む。</t>
    <phoneticPr fontId="16"/>
  </si>
  <si>
    <t>果樹
(ａ)</t>
    <phoneticPr fontId="16"/>
  </si>
  <si>
    <t>工　芸
農作物    (ａ)</t>
    <phoneticPr fontId="16"/>
  </si>
  <si>
    <t>年　次</t>
    <phoneticPr fontId="16"/>
  </si>
  <si>
    <t>平成17年</t>
    <rPh sb="0" eb="2">
      <t>ヘイセイ</t>
    </rPh>
    <rPh sb="4" eb="5">
      <t>ネン</t>
    </rPh>
    <phoneticPr fontId="16"/>
  </si>
  <si>
    <t>28年</t>
    <rPh sb="2" eb="3">
      <t>ネン</t>
    </rPh>
    <phoneticPr fontId="3"/>
  </si>
  <si>
    <t>39　農地の転用状況</t>
    <phoneticPr fontId="16"/>
  </si>
  <si>
    <t>立　　木　　地</t>
    <phoneticPr fontId="16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</si>
  <si>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</si>
  <si>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</si>
  <si>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</si>
  <si>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</si>
  <si>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</si>
  <si>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平成17年度</t>
    <rPh sb="0" eb="2">
      <t>ヘイセイ</t>
    </rPh>
    <rPh sb="4" eb="5">
      <t>ネン</t>
    </rPh>
    <rPh sb="5" eb="6">
      <t>ド</t>
    </rPh>
    <phoneticPr fontId="16"/>
  </si>
  <si>
    <t>27年度</t>
    <rPh sb="2" eb="4">
      <t>ネンド</t>
    </rPh>
    <phoneticPr fontId="3"/>
  </si>
  <si>
    <t>年　度</t>
    <phoneticPr fontId="16"/>
  </si>
  <si>
    <t>保　　　　　　安　　　　　　林</t>
    <phoneticPr fontId="16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</si>
  <si>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</si>
  <si>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</si>
  <si>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</si>
  <si>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</si>
  <si>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</si>
  <si>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資料：農　林　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</si>
</sst>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366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0" fontId="2" fillId="0" borderId="21" xfId="0" applyFont="1" applyFill="1" applyBorder="1"/>
    <xf numFmtId="0" fontId="4" fillId="0" borderId="21" xfId="0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distributed"/>
    </xf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6" fillId="0" borderId="8" xfId="0" applyNumberFormat="1" applyFont="1" applyFill="1" applyBorder="1" applyAlignment="1">
      <alignment horizontal="right" vertical="distributed"/>
    </xf>
    <xf numFmtId="176" fontId="6" fillId="0" borderId="4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5" fillId="0" borderId="3" xfId="0" applyNumberFormat="1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distributed"/>
    </xf>
    <xf numFmtId="0" fontId="2" fillId="0" borderId="0" xfId="0" applyFont="1" applyFill="1" applyBorder="1"/>
    <xf numFmtId="0" fontId="5" fillId="0" borderId="3" xfId="0" applyFont="1" applyFill="1" applyBorder="1" applyAlignment="1">
      <alignment vertical="distributed"/>
    </xf>
    <xf numFmtId="0" fontId="5" fillId="0" borderId="4" xfId="0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2" fillId="0" borderId="20" xfId="0" applyFont="1" applyFill="1" applyBorder="1"/>
    <xf numFmtId="0" fontId="5" fillId="0" borderId="37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2" fillId="0" borderId="20" xfId="1" applyFont="1" applyFill="1" applyBorder="1" applyAlignment="1" applyProtection="1"/>
    <xf numFmtId="0" fontId="4" fillId="0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right" vertical="distributed"/>
    </xf>
    <xf numFmtId="0" fontId="6" fillId="0" borderId="7" xfId="0" applyFont="1" applyFill="1" applyBorder="1" applyAlignment="1">
      <alignment horizontal="right" vertical="distributed"/>
    </xf>
    <xf numFmtId="0" fontId="5" fillId="0" borderId="7" xfId="0" applyFont="1" applyFill="1" applyBorder="1" applyAlignment="1">
      <alignment horizontal="right" vertical="distributed"/>
    </xf>
    <xf numFmtId="0" fontId="2" fillId="0" borderId="0" xfId="1" applyFont="1" applyFill="1" applyAlignment="1" applyProtection="1"/>
    <xf numFmtId="176" fontId="6" fillId="0" borderId="0" xfId="0" applyNumberFormat="1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 wrapText="1"/>
    </xf>
    <xf numFmtId="38" fontId="6" fillId="0" borderId="0" xfId="3" applyFont="1" applyFill="1" applyBorder="1" applyAlignment="1">
      <alignment horizontal="right" vertical="distributed"/>
    </xf>
    <xf numFmtId="38" fontId="5" fillId="0" borderId="7" xfId="3" applyFont="1" applyFill="1" applyBorder="1" applyAlignment="1">
      <alignment horizontal="right" vertical="distributed"/>
    </xf>
    <xf numFmtId="38" fontId="5" fillId="0" borderId="0" xfId="3" applyFont="1" applyFill="1" applyBorder="1" applyAlignment="1">
      <alignment horizontal="right" vertical="distributed"/>
    </xf>
    <xf numFmtId="0" fontId="13" fillId="0" borderId="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178" fontId="2" fillId="0" borderId="7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8" xfId="0" applyNumberFormat="1" applyFont="1" applyFill="1" applyBorder="1" applyAlignment="1">
      <alignment wrapText="1"/>
    </xf>
    <xf numFmtId="177" fontId="2" fillId="0" borderId="8" xfId="0" applyNumberFormat="1" applyFont="1" applyFill="1" applyBorder="1" applyAlignment="1">
      <alignment horizontal="right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177" fontId="2" fillId="0" borderId="7" xfId="0" applyNumberFormat="1" applyFont="1" applyFill="1" applyBorder="1" applyAlignment="1">
      <alignment horizontal="right" wrapText="1"/>
    </xf>
    <xf numFmtId="177" fontId="2" fillId="0" borderId="6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/>
    <xf numFmtId="177" fontId="2" fillId="0" borderId="4" xfId="0" applyNumberFormat="1" applyFont="1" applyFill="1" applyBorder="1" applyAlignment="1">
      <alignment horizontal="right"/>
    </xf>
    <xf numFmtId="177" fontId="2" fillId="0" borderId="5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/>
    <xf numFmtId="0" fontId="4" fillId="0" borderId="0" xfId="0" applyFont="1" applyFill="1"/>
    <xf numFmtId="177" fontId="15" fillId="0" borderId="0" xfId="0" applyNumberFormat="1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horizontal="center"/>
    </xf>
    <xf numFmtId="177" fontId="13" fillId="0" borderId="16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vertical="center" wrapText="1"/>
    </xf>
    <xf numFmtId="177" fontId="13" fillId="0" borderId="15" xfId="0" applyNumberFormat="1" applyFont="1" applyFill="1" applyBorder="1" applyAlignment="1">
      <alignment vertical="center" wrapText="1"/>
    </xf>
    <xf numFmtId="177" fontId="13" fillId="0" borderId="16" xfId="0" applyNumberFormat="1" applyFont="1" applyFill="1" applyBorder="1" applyAlignment="1">
      <alignment horizontal="distributed" vertical="center"/>
    </xf>
    <xf numFmtId="177" fontId="2" fillId="0" borderId="14" xfId="0" applyNumberFormat="1" applyFont="1" applyFill="1" applyBorder="1" applyAlignment="1">
      <alignment wrapText="1"/>
    </xf>
    <xf numFmtId="177" fontId="13" fillId="0" borderId="6" xfId="0" applyNumberFormat="1" applyFont="1" applyFill="1" applyBorder="1" applyAlignment="1">
      <alignment horizontal="distributed" vertical="center"/>
    </xf>
    <xf numFmtId="177" fontId="2" fillId="0" borderId="5" xfId="0" applyNumberFormat="1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/>
    </xf>
    <xf numFmtId="177" fontId="14" fillId="0" borderId="9" xfId="0" applyNumberFormat="1" applyFont="1" applyFill="1" applyBorder="1" applyAlignment="1">
      <alignment horizontal="center"/>
    </xf>
    <xf numFmtId="177" fontId="2" fillId="0" borderId="1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wrapText="1"/>
    </xf>
    <xf numFmtId="0" fontId="10" fillId="0" borderId="0" xfId="0" applyFont="1" applyFill="1" applyAlignment="1"/>
    <xf numFmtId="0" fontId="2" fillId="0" borderId="0" xfId="0" applyFont="1" applyFill="1" applyAlignment="1"/>
    <xf numFmtId="0" fontId="4" fillId="0" borderId="15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0" fontId="5" fillId="0" borderId="18" xfId="0" applyFont="1" applyFill="1" applyBorder="1"/>
    <xf numFmtId="0" fontId="5" fillId="0" borderId="17" xfId="0" applyFont="1" applyFill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176" fontId="6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38" fontId="6" fillId="0" borderId="46" xfId="3" applyFont="1" applyFill="1" applyBorder="1" applyAlignment="1">
      <alignment horizontal="right" vertical="distributed"/>
    </xf>
    <xf numFmtId="38" fontId="5" fillId="0" borderId="46" xfId="3" applyFont="1" applyFill="1" applyBorder="1" applyAlignment="1">
      <alignment horizontal="right" vertical="distributed"/>
    </xf>
    <xf numFmtId="38" fontId="5" fillId="0" borderId="47" xfId="3" applyFont="1" applyFill="1" applyBorder="1" applyAlignment="1">
      <alignment horizontal="right" vertical="distributed"/>
    </xf>
    <xf numFmtId="38" fontId="6" fillId="0" borderId="7" xfId="3" applyFont="1" applyFill="1" applyBorder="1" applyAlignment="1">
      <alignment horizontal="right" vertical="distributed"/>
    </xf>
    <xf numFmtId="38" fontId="5" fillId="0" borderId="8" xfId="3" applyFont="1" applyFill="1" applyBorder="1" applyAlignment="1">
      <alignment horizontal="right" vertical="distributed"/>
    </xf>
    <xf numFmtId="0" fontId="4" fillId="0" borderId="2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0" fontId="6" fillId="0" borderId="8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0" fontId="6" fillId="0" borderId="8" xfId="0" applyNumberFormat="1" applyFont="1" applyFill="1" applyBorder="1" applyAlignment="1">
      <alignment horizontal="right" vertical="distributed"/>
    </xf>
    <xf numFmtId="0" fontId="5" fillId="0" borderId="0" xfId="0" applyNumberFormat="1" applyFont="1" applyFill="1" applyBorder="1" applyAlignment="1">
      <alignment horizontal="right" vertical="distributed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/>
    </xf>
    <xf numFmtId="177" fontId="13" fillId="0" borderId="21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right" vertical="distributed"/>
    </xf>
    <xf numFmtId="0" fontId="6" fillId="0" borderId="9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0" fontId="5" fillId="0" borderId="0" xfId="0" applyNumberFormat="1" applyFont="1" applyFill="1" applyBorder="1" applyAlignment="1">
      <alignment horizontal="right" vertical="distributed"/>
    </xf>
    <xf numFmtId="0" fontId="5" fillId="0" borderId="9" xfId="0" applyNumberFormat="1" applyFont="1" applyFill="1" applyBorder="1" applyAlignment="1">
      <alignment horizontal="right" vertical="distributed"/>
    </xf>
    <xf numFmtId="49" fontId="6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0" fontId="6" fillId="0" borderId="8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8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 vertical="distributed"/>
    </xf>
    <xf numFmtId="0" fontId="6" fillId="0" borderId="5" xfId="0" applyFont="1" applyFill="1" applyBorder="1" applyAlignment="1">
      <alignment horizontal="right" vertical="distributed"/>
    </xf>
    <xf numFmtId="0" fontId="6" fillId="0" borderId="6" xfId="0" applyFont="1" applyFill="1" applyBorder="1" applyAlignment="1">
      <alignment horizontal="right" vertical="distributed"/>
    </xf>
    <xf numFmtId="0" fontId="5" fillId="0" borderId="5" xfId="0" applyFont="1" applyFill="1" applyBorder="1" applyAlignment="1">
      <alignment horizontal="right" vertical="distributed"/>
    </xf>
    <xf numFmtId="0" fontId="5" fillId="0" borderId="6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0" fontId="2" fillId="0" borderId="20" xfId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 wrapText="1"/>
    </xf>
    <xf numFmtId="176" fontId="5" fillId="0" borderId="11" xfId="0" applyNumberFormat="1" applyFont="1" applyFill="1" applyBorder="1" applyAlignment="1">
      <alignment horizontal="right" vertical="center" wrapText="1"/>
    </xf>
    <xf numFmtId="176" fontId="6" fillId="0" borderId="7" xfId="0" applyNumberFormat="1" applyFont="1" applyFill="1" applyBorder="1" applyAlignment="1">
      <alignment vertical="center" wrapText="1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3" fillId="0" borderId="25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177" fontId="7" fillId="0" borderId="35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2" fillId="0" borderId="48" xfId="0" applyNumberFormat="1" applyFont="1" applyFill="1" applyBorder="1" applyAlignment="1">
      <alignment horizontal="center"/>
    </xf>
    <xf numFmtId="177" fontId="2" fillId="0" borderId="49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 wrapText="1"/>
    </xf>
    <xf numFmtId="0" fontId="13" fillId="0" borderId="2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77" fontId="13" fillId="0" borderId="50" xfId="0" applyNumberFormat="1" applyFont="1" applyFill="1" applyBorder="1" applyAlignment="1">
      <alignment horizontal="center"/>
    </xf>
    <xf numFmtId="177" fontId="13" fillId="0" borderId="51" xfId="0" applyNumberFormat="1" applyFont="1" applyFill="1" applyBorder="1" applyAlignment="1">
      <alignment horizontal="center"/>
    </xf>
    <xf numFmtId="0" fontId="2" fillId="0" borderId="20" xfId="1" applyFont="1" applyFill="1" applyBorder="1" applyAlignment="1" applyProtection="1">
      <alignment horizontal="left" vertical="center"/>
    </xf>
    <xf numFmtId="176" fontId="5" fillId="0" borderId="22" xfId="0" applyNumberFormat="1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9" fontId="5" fillId="0" borderId="38" xfId="0" applyNumberFormat="1" applyFont="1" applyFill="1" applyBorder="1" applyAlignment="1">
      <alignment horizontal="right" vertical="distributed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horizontal="right" vertical="distributed"/>
    </xf>
    <xf numFmtId="0" fontId="6" fillId="0" borderId="23" xfId="0" applyNumberFormat="1" applyFont="1" applyFill="1" applyBorder="1" applyAlignment="1">
      <alignment horizontal="right" vertical="distributed"/>
    </xf>
    <xf numFmtId="0" fontId="6" fillId="0" borderId="2" xfId="0" applyNumberFormat="1" applyFont="1" applyFill="1" applyBorder="1" applyAlignment="1">
      <alignment horizontal="right" vertical="distributed"/>
    </xf>
    <xf numFmtId="0" fontId="5" fillId="0" borderId="23" xfId="0" applyNumberFormat="1" applyFont="1" applyFill="1" applyBorder="1" applyAlignment="1">
      <alignment horizontal="right" vertical="distributed"/>
    </xf>
    <xf numFmtId="0" fontId="5" fillId="0" borderId="2" xfId="0" applyNumberFormat="1" applyFont="1" applyFill="1" applyBorder="1" applyAlignment="1">
      <alignment horizontal="right" vertical="distributed"/>
    </xf>
    <xf numFmtId="0" fontId="5" fillId="0" borderId="1" xfId="0" applyNumberFormat="1" applyFont="1" applyFill="1" applyBorder="1" applyAlignment="1">
      <alignment horizontal="right" vertical="distributed"/>
    </xf>
    <xf numFmtId="179" fontId="6" fillId="0" borderId="9" xfId="0" applyNumberFormat="1" applyFont="1" applyFill="1" applyBorder="1" applyAlignment="1">
      <alignment horizontal="right" vertical="distributed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237</v>
      </c>
    </row>
    <row r="2" spans="2:3" ht="30" customHeight="1" thickBot="1">
      <c r="B2" s="154" t="s">
        <v>215</v>
      </c>
      <c r="C2" s="2" t="s">
        <v>216</v>
      </c>
    </row>
    <row r="3" spans="2:3" ht="30" customHeight="1" thickTop="1">
      <c r="B3" s="3" t="s">
        <v>218</v>
      </c>
      <c r="C3" s="155" t="s">
        <v>217</v>
      </c>
    </row>
    <row r="4" spans="2:3" ht="30" customHeight="1">
      <c r="B4" s="4" t="s">
        <v>79</v>
      </c>
      <c r="C4" s="155" t="s">
        <v>217</v>
      </c>
    </row>
    <row r="5" spans="2:3" ht="30" customHeight="1">
      <c r="B5" s="4" t="s">
        <v>146</v>
      </c>
      <c r="C5" s="155" t="s">
        <v>217</v>
      </c>
    </row>
    <row r="6" spans="2:3" ht="30" customHeight="1">
      <c r="B6" s="5" t="s">
        <v>221</v>
      </c>
      <c r="C6" s="155" t="s">
        <v>217</v>
      </c>
    </row>
    <row r="7" spans="2:3" ht="30" customHeight="1">
      <c r="B7" s="8" t="s">
        <v>220</v>
      </c>
      <c r="C7" s="155" t="s">
        <v>224</v>
      </c>
    </row>
    <row r="8" spans="2:3" ht="30" customHeight="1">
      <c r="B8" s="6" t="s">
        <v>219</v>
      </c>
      <c r="C8" s="155" t="s">
        <v>217</v>
      </c>
    </row>
    <row r="9" spans="2:3" ht="30" customHeight="1">
      <c r="B9" s="7" t="s">
        <v>223</v>
      </c>
      <c r="C9" s="155" t="s">
        <v>217</v>
      </c>
    </row>
    <row r="10" spans="2:3" ht="30" customHeight="1">
      <c r="B10" s="7" t="s">
        <v>222</v>
      </c>
      <c r="C10" s="155" t="s">
        <v>217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"/>
  <sheetViews>
    <sheetView zoomScaleNormal="100" zoomScaleSheetLayoutView="100" workbookViewId="0">
      <selection activeCell="M5" sqref="M5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153" t="s">
        <v>225</v>
      </c>
    </row>
    <row r="2" spans="1:11" ht="19.5" customHeight="1">
      <c r="A2" s="38" t="s">
        <v>26</v>
      </c>
      <c r="I2" s="297"/>
      <c r="J2" s="297"/>
      <c r="K2" s="297"/>
    </row>
    <row r="3" spans="1:11" ht="15" customHeight="1" thickBot="1">
      <c r="A3" s="298" t="s">
        <v>25</v>
      </c>
      <c r="B3" s="298"/>
      <c r="H3" s="207" t="s">
        <v>24</v>
      </c>
      <c r="I3" s="207"/>
      <c r="J3" s="207"/>
      <c r="K3" s="207"/>
    </row>
    <row r="4" spans="1:11" ht="14.25" thickTop="1">
      <c r="A4" s="306" t="s">
        <v>23</v>
      </c>
      <c r="B4" s="128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42" customHeight="1">
      <c r="A5" s="307"/>
      <c r="B5" s="169" t="s">
        <v>22</v>
      </c>
      <c r="C5" s="130" t="s">
        <v>21</v>
      </c>
      <c r="D5" s="131" t="s">
        <v>238</v>
      </c>
      <c r="E5" s="131" t="s">
        <v>239</v>
      </c>
      <c r="F5" s="131" t="s">
        <v>240</v>
      </c>
      <c r="G5" s="131" t="s">
        <v>241</v>
      </c>
      <c r="H5" s="131" t="s">
        <v>242</v>
      </c>
      <c r="I5" s="131" t="s">
        <v>243</v>
      </c>
      <c r="J5" s="131" t="s">
        <v>20</v>
      </c>
      <c r="K5" s="132" t="s">
        <v>19</v>
      </c>
    </row>
    <row r="6" spans="1:11" ht="18" customHeight="1">
      <c r="A6" s="133" t="s">
        <v>18</v>
      </c>
      <c r="B6" s="134">
        <v>4117</v>
      </c>
      <c r="C6" s="110">
        <v>705</v>
      </c>
      <c r="D6" s="110">
        <v>647</v>
      </c>
      <c r="E6" s="110">
        <v>1611</v>
      </c>
      <c r="F6" s="110">
        <v>828</v>
      </c>
      <c r="G6" s="110">
        <v>233</v>
      </c>
      <c r="H6" s="110">
        <v>87</v>
      </c>
      <c r="I6" s="110">
        <v>3</v>
      </c>
      <c r="J6" s="110">
        <v>3</v>
      </c>
      <c r="K6" s="135" t="s">
        <v>138</v>
      </c>
    </row>
    <row r="7" spans="1:11" ht="18" customHeight="1">
      <c r="A7" s="133" t="s">
        <v>17</v>
      </c>
      <c r="B7" s="134">
        <v>4077</v>
      </c>
      <c r="C7" s="110">
        <v>806</v>
      </c>
      <c r="D7" s="110">
        <v>672</v>
      </c>
      <c r="E7" s="110">
        <v>1463</v>
      </c>
      <c r="F7" s="110">
        <v>754</v>
      </c>
      <c r="G7" s="110">
        <v>266</v>
      </c>
      <c r="H7" s="110">
        <v>99</v>
      </c>
      <c r="I7" s="110">
        <v>14</v>
      </c>
      <c r="J7" s="110">
        <v>3</v>
      </c>
      <c r="K7" s="135" t="s">
        <v>138</v>
      </c>
    </row>
    <row r="8" spans="1:11" ht="18" customHeight="1">
      <c r="A8" s="133" t="s">
        <v>16</v>
      </c>
      <c r="B8" s="134">
        <v>3892</v>
      </c>
      <c r="C8" s="110">
        <v>902</v>
      </c>
      <c r="D8" s="110">
        <v>731</v>
      </c>
      <c r="E8" s="110">
        <v>1298</v>
      </c>
      <c r="F8" s="110">
        <v>573</v>
      </c>
      <c r="G8" s="110">
        <v>251</v>
      </c>
      <c r="H8" s="110">
        <v>108</v>
      </c>
      <c r="I8" s="110">
        <v>23</v>
      </c>
      <c r="J8" s="110">
        <v>5</v>
      </c>
      <c r="K8" s="118">
        <v>1</v>
      </c>
    </row>
    <row r="9" spans="1:11" ht="18" customHeight="1">
      <c r="A9" s="133" t="s">
        <v>15</v>
      </c>
      <c r="B9" s="134">
        <v>3526</v>
      </c>
      <c r="C9" s="110">
        <v>844</v>
      </c>
      <c r="D9" s="110">
        <v>696</v>
      </c>
      <c r="E9" s="110">
        <v>1102</v>
      </c>
      <c r="F9" s="110">
        <v>490</v>
      </c>
      <c r="G9" s="110">
        <v>227</v>
      </c>
      <c r="H9" s="110">
        <v>113</v>
      </c>
      <c r="I9" s="110">
        <v>31</v>
      </c>
      <c r="J9" s="110">
        <v>5</v>
      </c>
      <c r="K9" s="118">
        <v>18</v>
      </c>
    </row>
    <row r="10" spans="1:11" ht="18" customHeight="1">
      <c r="A10" s="133" t="s">
        <v>14</v>
      </c>
      <c r="B10" s="134">
        <v>3209</v>
      </c>
      <c r="C10" s="110">
        <v>873</v>
      </c>
      <c r="D10" s="110">
        <v>722</v>
      </c>
      <c r="E10" s="110">
        <v>938</v>
      </c>
      <c r="F10" s="110">
        <v>362</v>
      </c>
      <c r="G10" s="110">
        <v>176</v>
      </c>
      <c r="H10" s="110">
        <v>98</v>
      </c>
      <c r="I10" s="110">
        <v>32</v>
      </c>
      <c r="J10" s="110">
        <v>6</v>
      </c>
      <c r="K10" s="118">
        <v>2</v>
      </c>
    </row>
    <row r="11" spans="1:11" ht="18" customHeight="1">
      <c r="A11" s="133" t="s">
        <v>13</v>
      </c>
      <c r="B11" s="134">
        <v>2869</v>
      </c>
      <c r="C11" s="110">
        <v>860</v>
      </c>
      <c r="D11" s="110">
        <v>584</v>
      </c>
      <c r="E11" s="110">
        <v>829</v>
      </c>
      <c r="F11" s="110">
        <v>304</v>
      </c>
      <c r="G11" s="110">
        <v>150</v>
      </c>
      <c r="H11" s="110">
        <v>86</v>
      </c>
      <c r="I11" s="110">
        <v>34</v>
      </c>
      <c r="J11" s="110">
        <v>9</v>
      </c>
      <c r="K11" s="118">
        <v>13</v>
      </c>
    </row>
    <row r="12" spans="1:11" ht="18" customHeight="1">
      <c r="A12" s="133" t="s">
        <v>12</v>
      </c>
      <c r="B12" s="134">
        <v>2608</v>
      </c>
      <c r="C12" s="110">
        <v>1151</v>
      </c>
      <c r="D12" s="110">
        <v>383</v>
      </c>
      <c r="E12" s="110">
        <v>579</v>
      </c>
      <c r="F12" s="110">
        <v>236</v>
      </c>
      <c r="G12" s="110">
        <v>133</v>
      </c>
      <c r="H12" s="110">
        <v>66</v>
      </c>
      <c r="I12" s="110">
        <v>45</v>
      </c>
      <c r="J12" s="110">
        <v>15</v>
      </c>
      <c r="K12" s="135" t="s">
        <v>138</v>
      </c>
    </row>
    <row r="13" spans="1:11" ht="18" customHeight="1">
      <c r="A13" s="299" t="s">
        <v>11</v>
      </c>
      <c r="B13" s="134">
        <v>2514</v>
      </c>
      <c r="C13" s="110">
        <v>1201</v>
      </c>
      <c r="D13" s="107">
        <v>291</v>
      </c>
      <c r="E13" s="110">
        <v>507</v>
      </c>
      <c r="F13" s="110">
        <v>240</v>
      </c>
      <c r="G13" s="107">
        <v>109</v>
      </c>
      <c r="H13" s="107">
        <v>87</v>
      </c>
      <c r="I13" s="110">
        <v>59</v>
      </c>
      <c r="J13" s="110">
        <v>20</v>
      </c>
      <c r="K13" s="300" t="s">
        <v>138</v>
      </c>
    </row>
    <row r="14" spans="1:11" s="22" customFormat="1" ht="18" customHeight="1">
      <c r="A14" s="301" t="s">
        <v>230</v>
      </c>
      <c r="B14" s="302">
        <f t="shared" ref="B14:B23" si="0">SUM(C14:K14)</f>
        <v>2210</v>
      </c>
      <c r="C14" s="122">
        <v>1115</v>
      </c>
      <c r="D14" s="123">
        <v>232</v>
      </c>
      <c r="E14" s="122">
        <v>405</v>
      </c>
      <c r="F14" s="122">
        <v>211</v>
      </c>
      <c r="G14" s="123">
        <v>91</v>
      </c>
      <c r="H14" s="123">
        <v>61</v>
      </c>
      <c r="I14" s="122">
        <v>59</v>
      </c>
      <c r="J14" s="122">
        <v>36</v>
      </c>
      <c r="K14" s="137" t="s">
        <v>138</v>
      </c>
    </row>
    <row r="15" spans="1:11" ht="28.5" customHeight="1">
      <c r="A15" s="138" t="s">
        <v>10</v>
      </c>
      <c r="B15" s="134">
        <f t="shared" si="0"/>
        <v>1110</v>
      </c>
      <c r="C15" s="110">
        <f t="shared" ref="C15:J15" si="1">SUM(C16:C23)</f>
        <v>15</v>
      </c>
      <c r="D15" s="110">
        <f t="shared" si="1"/>
        <v>232</v>
      </c>
      <c r="E15" s="110">
        <f t="shared" si="1"/>
        <v>405</v>
      </c>
      <c r="F15" s="110">
        <f t="shared" si="1"/>
        <v>211</v>
      </c>
      <c r="G15" s="110">
        <f t="shared" si="1"/>
        <v>91</v>
      </c>
      <c r="H15" s="110">
        <f t="shared" si="1"/>
        <v>61</v>
      </c>
      <c r="I15" s="110">
        <f t="shared" si="1"/>
        <v>59</v>
      </c>
      <c r="J15" s="110">
        <f t="shared" si="1"/>
        <v>36</v>
      </c>
      <c r="K15" s="120" t="s">
        <v>138</v>
      </c>
    </row>
    <row r="16" spans="1:11" ht="18" customHeight="1">
      <c r="A16" s="139" t="s">
        <v>9</v>
      </c>
      <c r="B16" s="303">
        <f t="shared" si="0"/>
        <v>91</v>
      </c>
      <c r="C16" s="304" t="s">
        <v>244</v>
      </c>
      <c r="D16" s="140">
        <v>26</v>
      </c>
      <c r="E16" s="140">
        <v>39</v>
      </c>
      <c r="F16" s="140">
        <v>10</v>
      </c>
      <c r="G16" s="140">
        <v>4</v>
      </c>
      <c r="H16" s="140">
        <v>3</v>
      </c>
      <c r="I16" s="140">
        <v>6</v>
      </c>
      <c r="J16" s="140">
        <v>3</v>
      </c>
      <c r="K16" s="141" t="s">
        <v>244</v>
      </c>
    </row>
    <row r="17" spans="1:11" ht="18" customHeight="1">
      <c r="A17" s="142" t="s">
        <v>8</v>
      </c>
      <c r="B17" s="134">
        <f t="shared" si="0"/>
        <v>177</v>
      </c>
      <c r="C17" s="111">
        <v>2</v>
      </c>
      <c r="D17" s="110">
        <v>44</v>
      </c>
      <c r="E17" s="110">
        <v>86</v>
      </c>
      <c r="F17" s="110">
        <v>25</v>
      </c>
      <c r="G17" s="110">
        <v>13</v>
      </c>
      <c r="H17" s="107">
        <v>1</v>
      </c>
      <c r="I17" s="110">
        <v>2</v>
      </c>
      <c r="J17" s="143">
        <v>4</v>
      </c>
      <c r="K17" s="135" t="s">
        <v>138</v>
      </c>
    </row>
    <row r="18" spans="1:11" ht="18" customHeight="1">
      <c r="A18" s="142" t="s">
        <v>7</v>
      </c>
      <c r="B18" s="305">
        <f t="shared" si="0"/>
        <v>129</v>
      </c>
      <c r="C18" s="111">
        <v>2</v>
      </c>
      <c r="D18" s="110">
        <v>20</v>
      </c>
      <c r="E18" s="110">
        <v>38</v>
      </c>
      <c r="F18" s="110">
        <v>27</v>
      </c>
      <c r="G18" s="110">
        <v>11</v>
      </c>
      <c r="H18" s="110">
        <v>12</v>
      </c>
      <c r="I18" s="110">
        <v>12</v>
      </c>
      <c r="J18" s="110">
        <v>7</v>
      </c>
      <c r="K18" s="135" t="s">
        <v>138</v>
      </c>
    </row>
    <row r="19" spans="1:11" ht="18" customHeight="1">
      <c r="A19" s="142" t="s">
        <v>6</v>
      </c>
      <c r="B19" s="305">
        <f t="shared" si="0"/>
        <v>161</v>
      </c>
      <c r="C19" s="111">
        <v>1</v>
      </c>
      <c r="D19" s="110">
        <v>23</v>
      </c>
      <c r="E19" s="110">
        <v>53</v>
      </c>
      <c r="F19" s="110">
        <v>41</v>
      </c>
      <c r="G19" s="110">
        <v>17</v>
      </c>
      <c r="H19" s="110">
        <v>11</v>
      </c>
      <c r="I19" s="110">
        <v>6</v>
      </c>
      <c r="J19" s="110">
        <v>9</v>
      </c>
      <c r="K19" s="135" t="s">
        <v>138</v>
      </c>
    </row>
    <row r="20" spans="1:11" ht="18" customHeight="1">
      <c r="A20" s="142" t="s">
        <v>5</v>
      </c>
      <c r="B20" s="134">
        <f t="shared" si="0"/>
        <v>221</v>
      </c>
      <c r="C20" s="111">
        <v>4</v>
      </c>
      <c r="D20" s="110">
        <v>50</v>
      </c>
      <c r="E20" s="110">
        <v>74</v>
      </c>
      <c r="F20" s="110">
        <v>42</v>
      </c>
      <c r="G20" s="110">
        <v>17</v>
      </c>
      <c r="H20" s="110">
        <v>14</v>
      </c>
      <c r="I20" s="110">
        <v>17</v>
      </c>
      <c r="J20" s="110">
        <v>3</v>
      </c>
      <c r="K20" s="135" t="s">
        <v>138</v>
      </c>
    </row>
    <row r="21" spans="1:11" ht="18" customHeight="1">
      <c r="A21" s="142" t="s">
        <v>4</v>
      </c>
      <c r="B21" s="305">
        <f t="shared" si="0"/>
        <v>187</v>
      </c>
      <c r="C21" s="111">
        <v>4</v>
      </c>
      <c r="D21" s="110">
        <v>43</v>
      </c>
      <c r="E21" s="110">
        <v>68</v>
      </c>
      <c r="F21" s="110">
        <v>39</v>
      </c>
      <c r="G21" s="110">
        <v>17</v>
      </c>
      <c r="H21" s="110">
        <v>9</v>
      </c>
      <c r="I21" s="110">
        <v>3</v>
      </c>
      <c r="J21" s="110">
        <v>4</v>
      </c>
      <c r="K21" s="135" t="s">
        <v>138</v>
      </c>
    </row>
    <row r="22" spans="1:11" ht="18" customHeight="1">
      <c r="A22" s="142" t="s">
        <v>3</v>
      </c>
      <c r="B22" s="305">
        <f t="shared" si="0"/>
        <v>54</v>
      </c>
      <c r="C22" s="144">
        <v>1</v>
      </c>
      <c r="D22" s="110">
        <v>1</v>
      </c>
      <c r="E22" s="110">
        <v>13</v>
      </c>
      <c r="F22" s="110">
        <v>10</v>
      </c>
      <c r="G22" s="110">
        <v>4</v>
      </c>
      <c r="H22" s="110">
        <v>10</v>
      </c>
      <c r="I22" s="110">
        <v>10</v>
      </c>
      <c r="J22" s="110">
        <v>5</v>
      </c>
      <c r="K22" s="135" t="s">
        <v>138</v>
      </c>
    </row>
    <row r="23" spans="1:11" ht="18" customHeight="1">
      <c r="A23" s="145" t="s">
        <v>2</v>
      </c>
      <c r="B23" s="136">
        <f t="shared" si="0"/>
        <v>90</v>
      </c>
      <c r="C23" s="146">
        <v>1</v>
      </c>
      <c r="D23" s="123">
        <v>25</v>
      </c>
      <c r="E23" s="123">
        <v>34</v>
      </c>
      <c r="F23" s="123">
        <v>17</v>
      </c>
      <c r="G23" s="123">
        <v>8</v>
      </c>
      <c r="H23" s="123">
        <v>1</v>
      </c>
      <c r="I23" s="123">
        <v>3</v>
      </c>
      <c r="J23" s="146">
        <v>1</v>
      </c>
      <c r="K23" s="147" t="s">
        <v>244</v>
      </c>
    </row>
    <row r="24" spans="1:11" ht="18" customHeight="1">
      <c r="A24" s="148" t="s">
        <v>1</v>
      </c>
      <c r="F24" s="190" t="s">
        <v>0</v>
      </c>
      <c r="G24" s="190"/>
      <c r="H24" s="190"/>
      <c r="I24" s="190"/>
      <c r="J24" s="190"/>
      <c r="K24" s="190"/>
    </row>
    <row r="25" spans="1:11" ht="13.5" customHeight="1">
      <c r="B25" s="126"/>
      <c r="C25" s="126"/>
      <c r="D25" s="126"/>
      <c r="E25" s="126"/>
      <c r="F25" s="191"/>
      <c r="G25" s="191"/>
      <c r="H25" s="191"/>
      <c r="I25" s="191"/>
      <c r="J25" s="191"/>
      <c r="K25" s="191"/>
    </row>
    <row r="26" spans="1:11">
      <c r="F26" s="191"/>
      <c r="G26" s="191"/>
      <c r="H26" s="191"/>
      <c r="I26" s="191"/>
      <c r="J26" s="191"/>
      <c r="K26" s="191"/>
    </row>
  </sheetData>
  <mergeCells count="5">
    <mergeCell ref="I2:K2"/>
    <mergeCell ref="A3:B3"/>
    <mergeCell ref="H3:K3"/>
    <mergeCell ref="A4:A5"/>
    <mergeCell ref="F24:K2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3"/>
  <sheetViews>
    <sheetView zoomScaleNormal="100" zoomScaleSheetLayoutView="100" workbookViewId="0"/>
  </sheetViews>
  <sheetFormatPr defaultRowHeight="13.5"/>
  <cols>
    <col min="1" max="14" width="12.125" style="9" customWidth="1"/>
    <col min="15" max="16384" width="9" style="9"/>
  </cols>
  <sheetData>
    <row r="1" spans="1:14" ht="18" customHeight="1">
      <c r="A1" s="153" t="s">
        <v>225</v>
      </c>
    </row>
    <row r="2" spans="1:14" ht="19.5" customHeight="1">
      <c r="A2" s="38" t="s">
        <v>79</v>
      </c>
    </row>
    <row r="3" spans="1:14" ht="15" customHeight="1" thickBot="1">
      <c r="A3" s="298" t="s">
        <v>25</v>
      </c>
      <c r="B3" s="298"/>
      <c r="M3" s="277" t="s">
        <v>136</v>
      </c>
      <c r="N3" s="207"/>
    </row>
    <row r="4" spans="1:14" ht="14.25" customHeight="1" thickTop="1">
      <c r="A4" s="196" t="s">
        <v>78</v>
      </c>
      <c r="B4" s="192" t="s">
        <v>77</v>
      </c>
      <c r="C4" s="202" t="s">
        <v>76</v>
      </c>
      <c r="D4" s="202"/>
      <c r="E4" s="203"/>
      <c r="F4" s="199" t="s">
        <v>75</v>
      </c>
      <c r="G4" s="203"/>
      <c r="H4" s="192" t="s">
        <v>64</v>
      </c>
      <c r="I4" s="202" t="s">
        <v>135</v>
      </c>
      <c r="J4" s="202"/>
      <c r="K4" s="202"/>
      <c r="L4" s="202"/>
      <c r="M4" s="202"/>
      <c r="N4" s="202"/>
    </row>
    <row r="5" spans="1:14" ht="16.5" customHeight="1">
      <c r="A5" s="197"/>
      <c r="B5" s="313"/>
      <c r="C5" s="308" t="s">
        <v>74</v>
      </c>
      <c r="D5" s="201" t="s">
        <v>73</v>
      </c>
      <c r="E5" s="201" t="s">
        <v>72</v>
      </c>
      <c r="F5" s="201" t="s">
        <v>71</v>
      </c>
      <c r="G5" s="310" t="s">
        <v>70</v>
      </c>
      <c r="H5" s="204"/>
      <c r="I5" s="321" t="s">
        <v>63</v>
      </c>
      <c r="J5" s="321" t="s">
        <v>134</v>
      </c>
      <c r="K5" s="320" t="s">
        <v>133</v>
      </c>
      <c r="L5" s="319" t="s">
        <v>132</v>
      </c>
      <c r="M5" s="319"/>
      <c r="N5" s="319"/>
    </row>
    <row r="6" spans="1:14" ht="16.5" customHeight="1">
      <c r="A6" s="198"/>
      <c r="B6" s="200"/>
      <c r="C6" s="309"/>
      <c r="D6" s="193"/>
      <c r="E6" s="193"/>
      <c r="F6" s="193"/>
      <c r="G6" s="311"/>
      <c r="H6" s="205"/>
      <c r="I6" s="206"/>
      <c r="J6" s="206"/>
      <c r="K6" s="205"/>
      <c r="L6" s="163" t="s">
        <v>131</v>
      </c>
      <c r="M6" s="163" t="s">
        <v>130</v>
      </c>
      <c r="N6" s="164" t="s">
        <v>129</v>
      </c>
    </row>
    <row r="7" spans="1:14" ht="3.75" customHeight="1">
      <c r="A7" s="165"/>
      <c r="B7" s="51"/>
      <c r="C7" s="52"/>
      <c r="D7" s="52"/>
      <c r="E7" s="166"/>
      <c r="F7" s="166"/>
      <c r="G7" s="53"/>
      <c r="H7" s="162"/>
      <c r="I7" s="54"/>
      <c r="J7" s="54"/>
      <c r="K7" s="54"/>
      <c r="L7" s="54"/>
      <c r="M7" s="54"/>
      <c r="N7" s="51"/>
    </row>
    <row r="8" spans="1:14">
      <c r="A8" s="55" t="s">
        <v>18</v>
      </c>
      <c r="B8" s="56">
        <v>4117</v>
      </c>
      <c r="C8" s="57" t="s">
        <v>69</v>
      </c>
      <c r="D8" s="57" t="s">
        <v>69</v>
      </c>
      <c r="E8" s="58">
        <v>37.5</v>
      </c>
      <c r="F8" s="59">
        <v>18020</v>
      </c>
      <c r="G8" s="60">
        <v>6194</v>
      </c>
      <c r="H8" s="62">
        <f>SUM(I8:K8)</f>
        <v>3147</v>
      </c>
      <c r="I8" s="65">
        <v>1152</v>
      </c>
      <c r="J8" s="65">
        <v>1392</v>
      </c>
      <c r="K8" s="65">
        <v>603</v>
      </c>
      <c r="L8" s="65">
        <v>296</v>
      </c>
      <c r="M8" s="65">
        <v>304</v>
      </c>
      <c r="N8" s="318">
        <v>3</v>
      </c>
    </row>
    <row r="9" spans="1:14">
      <c r="A9" s="55" t="s">
        <v>17</v>
      </c>
      <c r="B9" s="56">
        <v>4077</v>
      </c>
      <c r="C9" s="57" t="s">
        <v>69</v>
      </c>
      <c r="D9" s="57" t="s">
        <v>69</v>
      </c>
      <c r="E9" s="58">
        <v>33.5</v>
      </c>
      <c r="F9" s="59">
        <v>17357</v>
      </c>
      <c r="G9" s="60">
        <v>5859</v>
      </c>
      <c r="H9" s="62">
        <f>SUM(I9:K9)</f>
        <v>3119</v>
      </c>
      <c r="I9" s="65">
        <v>1229</v>
      </c>
      <c r="J9" s="65">
        <v>1421</v>
      </c>
      <c r="K9" s="65">
        <v>469</v>
      </c>
      <c r="L9" s="65">
        <v>269</v>
      </c>
      <c r="M9" s="65">
        <v>196</v>
      </c>
      <c r="N9" s="318">
        <v>4</v>
      </c>
    </row>
    <row r="10" spans="1:14" s="22" customFormat="1">
      <c r="A10" s="55" t="s">
        <v>16</v>
      </c>
      <c r="B10" s="56">
        <v>3892</v>
      </c>
      <c r="C10" s="57" t="s">
        <v>69</v>
      </c>
      <c r="D10" s="57" t="s">
        <v>69</v>
      </c>
      <c r="E10" s="58">
        <v>29.7</v>
      </c>
      <c r="F10" s="59">
        <v>16414</v>
      </c>
      <c r="G10" s="60">
        <v>5450</v>
      </c>
      <c r="H10" s="62">
        <f>SUM(I10:K10)</f>
        <v>2849</v>
      </c>
      <c r="I10" s="65">
        <v>1143</v>
      </c>
      <c r="J10" s="65">
        <v>1349</v>
      </c>
      <c r="K10" s="65">
        <v>357</v>
      </c>
      <c r="L10" s="65">
        <v>114</v>
      </c>
      <c r="M10" s="65">
        <v>114</v>
      </c>
      <c r="N10" s="318">
        <v>4</v>
      </c>
    </row>
    <row r="11" spans="1:14" s="22" customFormat="1">
      <c r="A11" s="55" t="s">
        <v>15</v>
      </c>
      <c r="B11" s="56">
        <v>3526</v>
      </c>
      <c r="C11" s="57" t="s">
        <v>69</v>
      </c>
      <c r="D11" s="57" t="s">
        <v>69</v>
      </c>
      <c r="E11" s="58">
        <v>25.6</v>
      </c>
      <c r="F11" s="59">
        <v>14609</v>
      </c>
      <c r="G11" s="60">
        <v>5019</v>
      </c>
      <c r="H11" s="62">
        <f>SUM(I11:K11)</f>
        <v>2580</v>
      </c>
      <c r="I11" s="65">
        <v>1086</v>
      </c>
      <c r="J11" s="65">
        <v>1243</v>
      </c>
      <c r="K11" s="65">
        <v>251</v>
      </c>
      <c r="L11" s="65">
        <v>37</v>
      </c>
      <c r="M11" s="65">
        <v>37</v>
      </c>
      <c r="N11" s="318">
        <v>3</v>
      </c>
    </row>
    <row r="12" spans="1:14" s="22" customFormat="1">
      <c r="A12" s="55" t="s">
        <v>14</v>
      </c>
      <c r="B12" s="56">
        <v>3209</v>
      </c>
      <c r="C12" s="59">
        <v>866</v>
      </c>
      <c r="D12" s="59">
        <v>2343</v>
      </c>
      <c r="E12" s="58">
        <v>21.2</v>
      </c>
      <c r="F12" s="59">
        <v>12939</v>
      </c>
      <c r="G12" s="60">
        <v>4442</v>
      </c>
      <c r="H12" s="62">
        <f>SUM(I12:K12)</f>
        <v>2211</v>
      </c>
      <c r="I12" s="65">
        <v>963</v>
      </c>
      <c r="J12" s="65">
        <v>1055</v>
      </c>
      <c r="K12" s="65">
        <v>193</v>
      </c>
      <c r="L12" s="65">
        <v>7</v>
      </c>
      <c r="M12" s="65">
        <v>7</v>
      </c>
      <c r="N12" s="318">
        <v>7</v>
      </c>
    </row>
    <row r="13" spans="1:14" s="22" customFormat="1">
      <c r="A13" s="55" t="s">
        <v>13</v>
      </c>
      <c r="B13" s="56">
        <v>2869</v>
      </c>
      <c r="C13" s="59">
        <v>860</v>
      </c>
      <c r="D13" s="59">
        <v>2009</v>
      </c>
      <c r="E13" s="58">
        <v>17.600000000000001</v>
      </c>
      <c r="F13" s="59">
        <v>11402</v>
      </c>
      <c r="G13" s="60">
        <v>3282</v>
      </c>
      <c r="H13" s="62">
        <v>1976</v>
      </c>
      <c r="I13" s="65">
        <v>877</v>
      </c>
      <c r="J13" s="65">
        <v>943</v>
      </c>
      <c r="K13" s="62">
        <v>156</v>
      </c>
      <c r="L13" s="64" t="s">
        <v>69</v>
      </c>
      <c r="M13" s="64" t="s">
        <v>69</v>
      </c>
      <c r="N13" s="62">
        <v>10</v>
      </c>
    </row>
    <row r="14" spans="1:14" s="22" customFormat="1">
      <c r="A14" s="55" t="s">
        <v>12</v>
      </c>
      <c r="B14" s="56">
        <v>2608</v>
      </c>
      <c r="C14" s="57">
        <v>1154</v>
      </c>
      <c r="D14" s="59">
        <v>1454</v>
      </c>
      <c r="E14" s="58">
        <v>16</v>
      </c>
      <c r="F14" s="57">
        <v>9429</v>
      </c>
      <c r="G14" s="63">
        <v>1730</v>
      </c>
      <c r="H14" s="62">
        <v>1693</v>
      </c>
      <c r="I14" s="62" t="s">
        <v>247</v>
      </c>
      <c r="J14" s="62" t="s">
        <v>247</v>
      </c>
      <c r="K14" s="62" t="s">
        <v>247</v>
      </c>
      <c r="L14" s="64" t="s">
        <v>69</v>
      </c>
      <c r="M14" s="64" t="s">
        <v>69</v>
      </c>
      <c r="N14" s="64" t="s">
        <v>69</v>
      </c>
    </row>
    <row r="15" spans="1:14" s="22" customFormat="1">
      <c r="A15" s="55" t="s">
        <v>11</v>
      </c>
      <c r="B15" s="56">
        <v>2514</v>
      </c>
      <c r="C15" s="57">
        <v>1205</v>
      </c>
      <c r="D15" s="60">
        <v>1309</v>
      </c>
      <c r="E15" s="58">
        <v>15.4</v>
      </c>
      <c r="F15" s="57" t="s">
        <v>69</v>
      </c>
      <c r="G15" s="64">
        <v>1665</v>
      </c>
      <c r="H15" s="62">
        <v>1706</v>
      </c>
      <c r="I15" s="64" t="s">
        <v>249</v>
      </c>
      <c r="J15" s="64" t="s">
        <v>249</v>
      </c>
      <c r="K15" s="64" t="s">
        <v>249</v>
      </c>
      <c r="L15" s="64" t="s">
        <v>249</v>
      </c>
      <c r="M15" s="64" t="s">
        <v>249</v>
      </c>
      <c r="N15" s="64" t="s">
        <v>249</v>
      </c>
    </row>
    <row r="16" spans="1:14" s="22" customFormat="1">
      <c r="A16" s="55" t="s">
        <v>230</v>
      </c>
      <c r="B16" s="56">
        <f>SUM(C16:D16)</f>
        <v>2210</v>
      </c>
      <c r="C16" s="57">
        <v>1117</v>
      </c>
      <c r="D16" s="60">
        <v>1093</v>
      </c>
      <c r="E16" s="58">
        <v>13.3</v>
      </c>
      <c r="F16" s="57" t="s">
        <v>69</v>
      </c>
      <c r="G16" s="64">
        <v>1519</v>
      </c>
      <c r="H16" s="62">
        <v>1575</v>
      </c>
      <c r="I16" s="57" t="s">
        <v>69</v>
      </c>
      <c r="J16" s="57" t="s">
        <v>69</v>
      </c>
      <c r="K16" s="57" t="s">
        <v>69</v>
      </c>
      <c r="L16" s="57" t="s">
        <v>69</v>
      </c>
      <c r="M16" s="57" t="s">
        <v>69</v>
      </c>
      <c r="N16" s="64" t="s">
        <v>69</v>
      </c>
    </row>
    <row r="17" spans="1:14" s="22" customFormat="1" ht="3.75" customHeight="1">
      <c r="A17" s="66"/>
      <c r="B17" s="67"/>
      <c r="C17" s="68"/>
      <c r="D17" s="69"/>
      <c r="E17" s="70"/>
      <c r="F17" s="68"/>
      <c r="G17" s="71"/>
      <c r="H17" s="72"/>
      <c r="I17" s="73"/>
      <c r="J17" s="73"/>
      <c r="K17" s="73"/>
      <c r="L17" s="73"/>
      <c r="M17" s="73"/>
      <c r="N17" s="74"/>
    </row>
    <row r="18" spans="1:14" s="22" customFormat="1" ht="13.5" customHeight="1">
      <c r="A18" s="75"/>
      <c r="B18" s="56"/>
      <c r="C18" s="63"/>
      <c r="D18" s="60"/>
      <c r="E18" s="76"/>
      <c r="F18" s="63"/>
      <c r="G18" s="63"/>
      <c r="H18" s="77"/>
      <c r="I18" s="75"/>
      <c r="J18" s="75"/>
      <c r="K18" s="75"/>
      <c r="L18" s="75"/>
      <c r="M18" s="75"/>
      <c r="N18" s="75"/>
    </row>
    <row r="19" spans="1:14" ht="19.5" customHeight="1" thickBot="1">
      <c r="A19" s="38" t="s">
        <v>68</v>
      </c>
      <c r="F19" s="78"/>
      <c r="G19" s="79"/>
      <c r="L19" s="78"/>
      <c r="M19" s="207" t="s">
        <v>248</v>
      </c>
      <c r="N19" s="207"/>
    </row>
    <row r="20" spans="1:14" ht="13.5" customHeight="1" thickTop="1">
      <c r="A20" s="316"/>
      <c r="B20" s="314" t="s">
        <v>67</v>
      </c>
      <c r="C20" s="314" t="s">
        <v>66</v>
      </c>
      <c r="D20" s="194" t="s">
        <v>65</v>
      </c>
      <c r="E20" s="195"/>
      <c r="F20" s="195"/>
      <c r="G20" s="312"/>
      <c r="H20" s="322"/>
      <c r="I20" s="314" t="s">
        <v>67</v>
      </c>
      <c r="J20" s="314" t="s">
        <v>66</v>
      </c>
      <c r="K20" s="194" t="s">
        <v>65</v>
      </c>
      <c r="L20" s="195"/>
      <c r="M20" s="195"/>
      <c r="N20" s="195"/>
    </row>
    <row r="21" spans="1:14">
      <c r="A21" s="317"/>
      <c r="B21" s="315"/>
      <c r="C21" s="315"/>
      <c r="D21" s="80" t="s">
        <v>64</v>
      </c>
      <c r="E21" s="81" t="s">
        <v>63</v>
      </c>
      <c r="F21" s="82" t="s">
        <v>62</v>
      </c>
      <c r="G21" s="82" t="s">
        <v>61</v>
      </c>
      <c r="H21" s="323"/>
      <c r="I21" s="315"/>
      <c r="J21" s="315"/>
      <c r="K21" s="80" t="s">
        <v>64</v>
      </c>
      <c r="L21" s="81" t="s">
        <v>63</v>
      </c>
      <c r="M21" s="81" t="s">
        <v>62</v>
      </c>
      <c r="N21" s="82" t="s">
        <v>61</v>
      </c>
    </row>
    <row r="22" spans="1:14" ht="13.5" customHeight="1">
      <c r="A22" s="83" t="s">
        <v>60</v>
      </c>
      <c r="B22" s="84">
        <v>1110</v>
      </c>
      <c r="C22" s="85">
        <v>1093</v>
      </c>
      <c r="D22" s="84">
        <v>143810</v>
      </c>
      <c r="E22" s="85">
        <v>56918</v>
      </c>
      <c r="F22" s="84">
        <v>75094</v>
      </c>
      <c r="G22" s="84">
        <v>11798</v>
      </c>
      <c r="H22" s="149" t="s">
        <v>6</v>
      </c>
      <c r="I22" s="87">
        <f>SUM(I23:I26)</f>
        <v>161</v>
      </c>
      <c r="J22" s="87">
        <f>SUM(J23:J26)</f>
        <v>159</v>
      </c>
      <c r="K22" s="87">
        <v>23529</v>
      </c>
      <c r="L22" s="87">
        <v>9122</v>
      </c>
      <c r="M22" s="87">
        <v>13288</v>
      </c>
      <c r="N22" s="87">
        <v>1119</v>
      </c>
    </row>
    <row r="23" spans="1:14" ht="13.5" customHeight="1">
      <c r="A23" s="88" t="s">
        <v>59</v>
      </c>
      <c r="B23" s="89">
        <f>SUM(B24:B36)</f>
        <v>91</v>
      </c>
      <c r="C23" s="89">
        <f>SUM(C24:C36)</f>
        <v>90</v>
      </c>
      <c r="D23" s="89">
        <v>10776</v>
      </c>
      <c r="E23" s="89">
        <v>3353</v>
      </c>
      <c r="F23" s="89">
        <v>4912</v>
      </c>
      <c r="G23" s="89">
        <v>2511</v>
      </c>
      <c r="H23" s="150" t="s">
        <v>128</v>
      </c>
      <c r="I23" s="61">
        <v>80</v>
      </c>
      <c r="J23" s="61">
        <v>79</v>
      </c>
      <c r="K23" s="61">
        <f>SUM(L23:N23)</f>
        <v>12551</v>
      </c>
      <c r="L23" s="61">
        <v>4874</v>
      </c>
      <c r="M23" s="61">
        <v>7509</v>
      </c>
      <c r="N23" s="61">
        <v>168</v>
      </c>
    </row>
    <row r="24" spans="1:14" ht="13.5" customHeight="1">
      <c r="A24" s="90" t="s">
        <v>58</v>
      </c>
      <c r="B24" s="91">
        <v>20</v>
      </c>
      <c r="C24" s="91">
        <v>20</v>
      </c>
      <c r="D24" s="91">
        <f>SUM(E24:G24)</f>
        <v>2296</v>
      </c>
      <c r="E24" s="91">
        <v>1403</v>
      </c>
      <c r="F24" s="91">
        <v>566</v>
      </c>
      <c r="G24" s="91">
        <v>327</v>
      </c>
      <c r="H24" s="150" t="s">
        <v>127</v>
      </c>
      <c r="I24" s="61">
        <v>20</v>
      </c>
      <c r="J24" s="61">
        <v>20</v>
      </c>
      <c r="K24" s="61">
        <f>SUM(L24:N24)</f>
        <v>2451</v>
      </c>
      <c r="L24" s="61">
        <v>1022</v>
      </c>
      <c r="M24" s="61">
        <v>886</v>
      </c>
      <c r="N24" s="61">
        <v>543</v>
      </c>
    </row>
    <row r="25" spans="1:14" ht="13.5" customHeight="1">
      <c r="A25" s="90" t="s">
        <v>57</v>
      </c>
      <c r="B25" s="91">
        <v>11</v>
      </c>
      <c r="C25" s="91">
        <v>11</v>
      </c>
      <c r="D25" s="91">
        <f t="shared" ref="D25:D35" si="0">SUM(E25:G25)</f>
        <v>690</v>
      </c>
      <c r="E25" s="91">
        <v>395</v>
      </c>
      <c r="F25" s="91">
        <v>295</v>
      </c>
      <c r="G25" s="64" t="s">
        <v>244</v>
      </c>
      <c r="H25" s="150" t="s">
        <v>126</v>
      </c>
      <c r="I25" s="61">
        <v>40</v>
      </c>
      <c r="J25" s="61">
        <v>39</v>
      </c>
      <c r="K25" s="61">
        <f>SUM(L25:N25)</f>
        <v>5886</v>
      </c>
      <c r="L25" s="61">
        <v>2576</v>
      </c>
      <c r="M25" s="61">
        <v>3310</v>
      </c>
      <c r="N25" s="62" t="s">
        <v>244</v>
      </c>
    </row>
    <row r="26" spans="1:14" ht="13.5" customHeight="1">
      <c r="A26" s="92" t="s">
        <v>56</v>
      </c>
      <c r="B26" s="91">
        <v>2</v>
      </c>
      <c r="C26" s="91">
        <v>2</v>
      </c>
      <c r="D26" s="64" t="s">
        <v>245</v>
      </c>
      <c r="E26" s="64" t="s">
        <v>245</v>
      </c>
      <c r="F26" s="64" t="s">
        <v>245</v>
      </c>
      <c r="G26" s="64" t="s">
        <v>245</v>
      </c>
      <c r="H26" s="150" t="s">
        <v>125</v>
      </c>
      <c r="I26" s="61">
        <v>21</v>
      </c>
      <c r="J26" s="61">
        <v>21</v>
      </c>
      <c r="K26" s="61">
        <f>SUM(L26:N26)</f>
        <v>2641</v>
      </c>
      <c r="L26" s="61">
        <v>650</v>
      </c>
      <c r="M26" s="61">
        <v>1583</v>
      </c>
      <c r="N26" s="61">
        <v>408</v>
      </c>
    </row>
    <row r="27" spans="1:14" ht="13.5" customHeight="1">
      <c r="A27" s="90" t="s">
        <v>55</v>
      </c>
      <c r="B27" s="91">
        <v>14</v>
      </c>
      <c r="C27" s="91">
        <v>13</v>
      </c>
      <c r="D27" s="91">
        <f t="shared" si="0"/>
        <v>2013</v>
      </c>
      <c r="E27" s="64">
        <v>230</v>
      </c>
      <c r="F27" s="91">
        <v>143</v>
      </c>
      <c r="G27" s="91">
        <v>1640</v>
      </c>
      <c r="H27" s="149" t="s">
        <v>5</v>
      </c>
      <c r="I27" s="87">
        <f>SUM(I28:I30)</f>
        <v>221</v>
      </c>
      <c r="J27" s="87">
        <f>SUM(J28:J30)</f>
        <v>217</v>
      </c>
      <c r="K27" s="87">
        <v>27145</v>
      </c>
      <c r="L27" s="87">
        <v>13106</v>
      </c>
      <c r="M27" s="87">
        <v>9897</v>
      </c>
      <c r="N27" s="87">
        <v>4142</v>
      </c>
    </row>
    <row r="28" spans="1:14" ht="13.5" customHeight="1">
      <c r="A28" s="90" t="s">
        <v>54</v>
      </c>
      <c r="B28" s="91">
        <v>6</v>
      </c>
      <c r="C28" s="91">
        <v>6</v>
      </c>
      <c r="D28" s="91">
        <f>SUM(E28:G28)</f>
        <v>2910</v>
      </c>
      <c r="E28" s="64">
        <v>10</v>
      </c>
      <c r="F28" s="91">
        <v>2900</v>
      </c>
      <c r="G28" s="64" t="s">
        <v>244</v>
      </c>
      <c r="H28" s="150" t="s">
        <v>124</v>
      </c>
      <c r="I28" s="61">
        <v>39</v>
      </c>
      <c r="J28" s="61">
        <v>38</v>
      </c>
      <c r="K28" s="61">
        <f>SUM(L28:N28)</f>
        <v>5528</v>
      </c>
      <c r="L28" s="61">
        <v>2693</v>
      </c>
      <c r="M28" s="61">
        <v>1298</v>
      </c>
      <c r="N28" s="61">
        <v>1537</v>
      </c>
    </row>
    <row r="29" spans="1:14" ht="13.5" customHeight="1">
      <c r="A29" s="90" t="s">
        <v>53</v>
      </c>
      <c r="B29" s="64" t="s">
        <v>244</v>
      </c>
      <c r="C29" s="64" t="s">
        <v>244</v>
      </c>
      <c r="D29" s="64" t="s">
        <v>244</v>
      </c>
      <c r="E29" s="64" t="s">
        <v>244</v>
      </c>
      <c r="F29" s="64" t="s">
        <v>244</v>
      </c>
      <c r="G29" s="64" t="s">
        <v>244</v>
      </c>
      <c r="H29" s="150" t="s">
        <v>123</v>
      </c>
      <c r="I29" s="61">
        <v>100</v>
      </c>
      <c r="J29" s="61">
        <v>98</v>
      </c>
      <c r="K29" s="61">
        <f>SUM(L29:N29)</f>
        <v>12674</v>
      </c>
      <c r="L29" s="61">
        <v>5671</v>
      </c>
      <c r="M29" s="61">
        <v>6854</v>
      </c>
      <c r="N29" s="61">
        <v>149</v>
      </c>
    </row>
    <row r="30" spans="1:14" ht="13.5" customHeight="1">
      <c r="A30" s="90" t="s">
        <v>52</v>
      </c>
      <c r="B30" s="91">
        <v>1</v>
      </c>
      <c r="C30" s="91">
        <v>1</v>
      </c>
      <c r="D30" s="64" t="s">
        <v>245</v>
      </c>
      <c r="E30" s="64" t="s">
        <v>245</v>
      </c>
      <c r="F30" s="64" t="s">
        <v>245</v>
      </c>
      <c r="G30" s="64" t="s">
        <v>245</v>
      </c>
      <c r="H30" s="150" t="s">
        <v>122</v>
      </c>
      <c r="I30" s="61">
        <v>82</v>
      </c>
      <c r="J30" s="61">
        <v>81</v>
      </c>
      <c r="K30" s="61">
        <f>SUM(L30:N30)</f>
        <v>8943</v>
      </c>
      <c r="L30" s="61">
        <v>4742</v>
      </c>
      <c r="M30" s="61">
        <v>1745</v>
      </c>
      <c r="N30" s="61">
        <v>2456</v>
      </c>
    </row>
    <row r="31" spans="1:14" ht="13.5" customHeight="1">
      <c r="A31" s="90" t="s">
        <v>51</v>
      </c>
      <c r="B31" s="91">
        <v>16</v>
      </c>
      <c r="C31" s="91">
        <v>16</v>
      </c>
      <c r="D31" s="91">
        <f t="shared" si="0"/>
        <v>762</v>
      </c>
      <c r="E31" s="91">
        <v>372</v>
      </c>
      <c r="F31" s="64">
        <v>265</v>
      </c>
      <c r="G31" s="91">
        <v>125</v>
      </c>
      <c r="H31" s="149" t="s">
        <v>4</v>
      </c>
      <c r="I31" s="87">
        <f>SUM(I32:I41)</f>
        <v>187</v>
      </c>
      <c r="J31" s="87">
        <f>SUM(J32:J41)</f>
        <v>183</v>
      </c>
      <c r="K31" s="87">
        <v>20317</v>
      </c>
      <c r="L31" s="87">
        <v>12316</v>
      </c>
      <c r="M31" s="87">
        <v>7060</v>
      </c>
      <c r="N31" s="87">
        <v>941</v>
      </c>
    </row>
    <row r="32" spans="1:14" ht="13.5" customHeight="1">
      <c r="A32" s="90" t="s">
        <v>50</v>
      </c>
      <c r="B32" s="64" t="s">
        <v>246</v>
      </c>
      <c r="C32" s="64" t="s">
        <v>244</v>
      </c>
      <c r="D32" s="64" t="s">
        <v>244</v>
      </c>
      <c r="E32" s="64" t="s">
        <v>244</v>
      </c>
      <c r="F32" s="64" t="s">
        <v>244</v>
      </c>
      <c r="G32" s="64" t="s">
        <v>244</v>
      </c>
      <c r="H32" s="150" t="s">
        <v>121</v>
      </c>
      <c r="I32" s="61">
        <v>19</v>
      </c>
      <c r="J32" s="61">
        <v>18</v>
      </c>
      <c r="K32" s="61">
        <f>SUM(L32:N32)</f>
        <v>951</v>
      </c>
      <c r="L32" s="61">
        <v>589</v>
      </c>
      <c r="M32" s="61">
        <v>361</v>
      </c>
      <c r="N32" s="62">
        <v>1</v>
      </c>
    </row>
    <row r="33" spans="1:14" ht="13.5" customHeight="1">
      <c r="A33" s="90" t="s">
        <v>49</v>
      </c>
      <c r="B33" s="64">
        <v>3</v>
      </c>
      <c r="C33" s="91">
        <v>3</v>
      </c>
      <c r="D33" s="64" t="s">
        <v>245</v>
      </c>
      <c r="E33" s="64" t="s">
        <v>245</v>
      </c>
      <c r="F33" s="64" t="s">
        <v>245</v>
      </c>
      <c r="G33" s="64" t="s">
        <v>245</v>
      </c>
      <c r="H33" s="150" t="s">
        <v>120</v>
      </c>
      <c r="I33" s="61">
        <v>10</v>
      </c>
      <c r="J33" s="61">
        <v>10</v>
      </c>
      <c r="K33" s="61">
        <f>SUM(L33:N33)</f>
        <v>564</v>
      </c>
      <c r="L33" s="61">
        <v>389</v>
      </c>
      <c r="M33" s="61">
        <v>166</v>
      </c>
      <c r="N33" s="62">
        <v>9</v>
      </c>
    </row>
    <row r="34" spans="1:14" ht="13.5" customHeight="1">
      <c r="A34" s="93" t="s">
        <v>48</v>
      </c>
      <c r="B34" s="91">
        <v>10</v>
      </c>
      <c r="C34" s="91">
        <v>10</v>
      </c>
      <c r="D34" s="91">
        <f t="shared" si="0"/>
        <v>843</v>
      </c>
      <c r="E34" s="91">
        <v>172</v>
      </c>
      <c r="F34" s="64">
        <v>319</v>
      </c>
      <c r="G34" s="91">
        <v>352</v>
      </c>
      <c r="H34" s="150" t="s">
        <v>119</v>
      </c>
      <c r="I34" s="61">
        <v>19</v>
      </c>
      <c r="J34" s="61">
        <v>18</v>
      </c>
      <c r="K34" s="61">
        <f t="shared" ref="K34:K40" si="1">SUM(L34:N34)</f>
        <v>1715</v>
      </c>
      <c r="L34" s="61">
        <v>1054</v>
      </c>
      <c r="M34" s="61">
        <v>661</v>
      </c>
      <c r="N34" s="62" t="s">
        <v>244</v>
      </c>
    </row>
    <row r="35" spans="1:14" ht="13.5" customHeight="1">
      <c r="A35" s="90" t="s">
        <v>47</v>
      </c>
      <c r="B35" s="91">
        <v>3</v>
      </c>
      <c r="C35" s="91">
        <v>3</v>
      </c>
      <c r="D35" s="91">
        <f t="shared" si="0"/>
        <v>171</v>
      </c>
      <c r="E35" s="91">
        <v>108</v>
      </c>
      <c r="F35" s="64">
        <v>63</v>
      </c>
      <c r="G35" s="64" t="s">
        <v>246</v>
      </c>
      <c r="H35" s="150" t="s">
        <v>118</v>
      </c>
      <c r="I35" s="61">
        <v>8</v>
      </c>
      <c r="J35" s="61">
        <v>8</v>
      </c>
      <c r="K35" s="61">
        <f t="shared" si="1"/>
        <v>1348</v>
      </c>
      <c r="L35" s="61">
        <v>1141</v>
      </c>
      <c r="M35" s="61">
        <v>207</v>
      </c>
      <c r="N35" s="62" t="s">
        <v>244</v>
      </c>
    </row>
    <row r="36" spans="1:14" ht="13.5" customHeight="1">
      <c r="A36" s="90" t="s">
        <v>46</v>
      </c>
      <c r="B36" s="91">
        <v>5</v>
      </c>
      <c r="C36" s="91">
        <v>5</v>
      </c>
      <c r="D36" s="91">
        <f>SUM(E36:G36)</f>
        <v>579</v>
      </c>
      <c r="E36" s="91">
        <v>474</v>
      </c>
      <c r="F36" s="64">
        <v>63</v>
      </c>
      <c r="G36" s="89">
        <v>42</v>
      </c>
      <c r="H36" s="150" t="s">
        <v>117</v>
      </c>
      <c r="I36" s="61">
        <v>18</v>
      </c>
      <c r="J36" s="61">
        <v>18</v>
      </c>
      <c r="K36" s="61">
        <f t="shared" si="1"/>
        <v>2090</v>
      </c>
      <c r="L36" s="61">
        <v>1667</v>
      </c>
      <c r="M36" s="61">
        <v>407</v>
      </c>
      <c r="N36" s="62">
        <v>16</v>
      </c>
    </row>
    <row r="37" spans="1:14" ht="13.5" customHeight="1">
      <c r="A37" s="86" t="s">
        <v>45</v>
      </c>
      <c r="B37" s="94">
        <f>SUM(B38:B42)</f>
        <v>177</v>
      </c>
      <c r="C37" s="94">
        <f>SUM(C38:C42)</f>
        <v>175</v>
      </c>
      <c r="D37" s="94">
        <v>17350</v>
      </c>
      <c r="E37" s="94">
        <v>8689</v>
      </c>
      <c r="F37" s="94">
        <v>6605</v>
      </c>
      <c r="G37" s="94">
        <v>2056</v>
      </c>
      <c r="H37" s="150" t="s">
        <v>116</v>
      </c>
      <c r="I37" s="61">
        <v>35</v>
      </c>
      <c r="J37" s="61">
        <v>34</v>
      </c>
      <c r="K37" s="61">
        <f t="shared" si="1"/>
        <v>4031</v>
      </c>
      <c r="L37" s="61">
        <v>2987</v>
      </c>
      <c r="M37" s="61">
        <v>1044</v>
      </c>
      <c r="N37" s="62" t="s">
        <v>244</v>
      </c>
    </row>
    <row r="38" spans="1:14" ht="13.5" customHeight="1">
      <c r="A38" s="90" t="s">
        <v>44</v>
      </c>
      <c r="B38" s="91">
        <v>55</v>
      </c>
      <c r="C38" s="91">
        <v>55</v>
      </c>
      <c r="D38" s="91">
        <f>SUM(E38:G38)</f>
        <v>5833</v>
      </c>
      <c r="E38" s="91">
        <v>2861</v>
      </c>
      <c r="F38" s="91">
        <v>2821</v>
      </c>
      <c r="G38" s="91">
        <v>151</v>
      </c>
      <c r="H38" s="150" t="s">
        <v>115</v>
      </c>
      <c r="I38" s="61">
        <v>17</v>
      </c>
      <c r="J38" s="61">
        <v>16</v>
      </c>
      <c r="K38" s="61">
        <f t="shared" si="1"/>
        <v>1945</v>
      </c>
      <c r="L38" s="61">
        <v>1021</v>
      </c>
      <c r="M38" s="61">
        <v>924</v>
      </c>
      <c r="N38" s="62" t="s">
        <v>244</v>
      </c>
    </row>
    <row r="39" spans="1:14" ht="13.5" customHeight="1">
      <c r="A39" s="90" t="s">
        <v>43</v>
      </c>
      <c r="B39" s="91">
        <v>22</v>
      </c>
      <c r="C39" s="91">
        <v>22</v>
      </c>
      <c r="D39" s="91">
        <f>SUM(E39:G39)</f>
        <v>1579</v>
      </c>
      <c r="E39" s="91">
        <v>817</v>
      </c>
      <c r="F39" s="91">
        <v>443</v>
      </c>
      <c r="G39" s="91">
        <v>319</v>
      </c>
      <c r="H39" s="150" t="s">
        <v>114</v>
      </c>
      <c r="I39" s="61">
        <v>26</v>
      </c>
      <c r="J39" s="61">
        <v>26</v>
      </c>
      <c r="K39" s="61">
        <f t="shared" si="1"/>
        <v>2889</v>
      </c>
      <c r="L39" s="61">
        <v>1857</v>
      </c>
      <c r="M39" s="61">
        <v>1032</v>
      </c>
      <c r="N39" s="62" t="s">
        <v>244</v>
      </c>
    </row>
    <row r="40" spans="1:14" ht="13.5" customHeight="1">
      <c r="A40" s="90" t="s">
        <v>42</v>
      </c>
      <c r="B40" s="91">
        <v>24</v>
      </c>
      <c r="C40" s="91">
        <v>22</v>
      </c>
      <c r="D40" s="91">
        <f>SUM(E40:G40)</f>
        <v>2151</v>
      </c>
      <c r="E40" s="91">
        <v>717</v>
      </c>
      <c r="F40" s="91">
        <v>538</v>
      </c>
      <c r="G40" s="91">
        <v>896</v>
      </c>
      <c r="H40" s="150" t="s">
        <v>113</v>
      </c>
      <c r="I40" s="61">
        <v>4</v>
      </c>
      <c r="J40" s="61">
        <v>4</v>
      </c>
      <c r="K40" s="61">
        <f t="shared" si="1"/>
        <v>561</v>
      </c>
      <c r="L40" s="61">
        <v>159</v>
      </c>
      <c r="M40" s="61">
        <v>201</v>
      </c>
      <c r="N40" s="62">
        <v>201</v>
      </c>
    </row>
    <row r="41" spans="1:14" ht="13.5" customHeight="1">
      <c r="A41" s="90" t="s">
        <v>41</v>
      </c>
      <c r="B41" s="91">
        <v>15</v>
      </c>
      <c r="C41" s="91">
        <v>15</v>
      </c>
      <c r="D41" s="91">
        <f>SUM(E41:G41)</f>
        <v>1958</v>
      </c>
      <c r="E41" s="91">
        <v>909</v>
      </c>
      <c r="F41" s="91">
        <v>848</v>
      </c>
      <c r="G41" s="91">
        <v>201</v>
      </c>
      <c r="H41" s="150" t="s">
        <v>112</v>
      </c>
      <c r="I41" s="61">
        <v>31</v>
      </c>
      <c r="J41" s="61">
        <v>31</v>
      </c>
      <c r="K41" s="61">
        <f>SUM(L41:N41)</f>
        <v>4223</v>
      </c>
      <c r="L41" s="61">
        <v>1452</v>
      </c>
      <c r="M41" s="61">
        <v>2057</v>
      </c>
      <c r="N41" s="62">
        <v>714</v>
      </c>
    </row>
    <row r="42" spans="1:14" ht="13.5" customHeight="1">
      <c r="A42" s="90" t="s">
        <v>40</v>
      </c>
      <c r="B42" s="91">
        <v>61</v>
      </c>
      <c r="C42" s="91">
        <v>61</v>
      </c>
      <c r="D42" s="91">
        <f>SUM(E42:G42)</f>
        <v>5829</v>
      </c>
      <c r="E42" s="91">
        <v>3385</v>
      </c>
      <c r="F42" s="91">
        <v>1955</v>
      </c>
      <c r="G42" s="91">
        <v>489</v>
      </c>
      <c r="H42" s="149" t="s">
        <v>3</v>
      </c>
      <c r="I42" s="87">
        <f>SUM(I43)</f>
        <v>54</v>
      </c>
      <c r="J42" s="87">
        <f>SUM(J43)</f>
        <v>52</v>
      </c>
      <c r="K42" s="87">
        <v>14611</v>
      </c>
      <c r="L42" s="87">
        <v>3418</v>
      </c>
      <c r="M42" s="87">
        <v>11117</v>
      </c>
      <c r="N42" s="87">
        <v>76</v>
      </c>
    </row>
    <row r="43" spans="1:14" ht="13.5" customHeight="1">
      <c r="A43" s="86" t="s">
        <v>7</v>
      </c>
      <c r="B43" s="94">
        <f>SUM(B44:B55)</f>
        <v>129</v>
      </c>
      <c r="C43" s="94">
        <f>SUM(C44:C55)</f>
        <v>129</v>
      </c>
      <c r="D43" s="94">
        <v>20601</v>
      </c>
      <c r="E43" s="94">
        <v>3488</v>
      </c>
      <c r="F43" s="94">
        <v>17085</v>
      </c>
      <c r="G43" s="94">
        <v>28</v>
      </c>
      <c r="H43" s="150" t="s">
        <v>111</v>
      </c>
      <c r="I43" s="61">
        <v>54</v>
      </c>
      <c r="J43" s="61">
        <v>52</v>
      </c>
      <c r="K43" s="61">
        <f>SUM(L43:N43)</f>
        <v>14611</v>
      </c>
      <c r="L43" s="62">
        <v>3418</v>
      </c>
      <c r="M43" s="61">
        <v>11117</v>
      </c>
      <c r="N43" s="61">
        <v>76</v>
      </c>
    </row>
    <row r="44" spans="1:14" ht="13.5" customHeight="1">
      <c r="A44" s="90" t="s">
        <v>39</v>
      </c>
      <c r="B44" s="91">
        <v>13</v>
      </c>
      <c r="C44" s="91">
        <v>13</v>
      </c>
      <c r="D44" s="91">
        <f>SUM(E44:G44)</f>
        <v>2101</v>
      </c>
      <c r="E44" s="91">
        <v>330</v>
      </c>
      <c r="F44" s="91">
        <v>1771</v>
      </c>
      <c r="G44" s="64" t="s">
        <v>244</v>
      </c>
      <c r="H44" s="149" t="s">
        <v>2</v>
      </c>
      <c r="I44" s="87">
        <f>SUM(I45:I47)</f>
        <v>90</v>
      </c>
      <c r="J44" s="87">
        <f>SUM(J45:J47)</f>
        <v>88</v>
      </c>
      <c r="K44" s="87">
        <v>9481</v>
      </c>
      <c r="L44" s="87">
        <v>3426</v>
      </c>
      <c r="M44" s="87">
        <v>5130</v>
      </c>
      <c r="N44" s="87">
        <v>925</v>
      </c>
    </row>
    <row r="45" spans="1:14" ht="13.5" customHeight="1">
      <c r="A45" s="90" t="s">
        <v>38</v>
      </c>
      <c r="B45" s="91">
        <v>16</v>
      </c>
      <c r="C45" s="91">
        <v>16</v>
      </c>
      <c r="D45" s="91">
        <f t="shared" ref="D45:D54" si="2">SUM(E45:G45)</f>
        <v>1833</v>
      </c>
      <c r="E45" s="91">
        <v>413</v>
      </c>
      <c r="F45" s="91">
        <v>1420</v>
      </c>
      <c r="G45" s="64" t="s">
        <v>244</v>
      </c>
      <c r="H45" s="150" t="s">
        <v>110</v>
      </c>
      <c r="I45" s="61">
        <v>37</v>
      </c>
      <c r="J45" s="61">
        <v>35</v>
      </c>
      <c r="K45" s="61">
        <f>SUM(L45:N45)</f>
        <v>3702</v>
      </c>
      <c r="L45" s="61">
        <v>1320</v>
      </c>
      <c r="M45" s="61">
        <v>2294</v>
      </c>
      <c r="N45" s="61">
        <v>88</v>
      </c>
    </row>
    <row r="46" spans="1:14" ht="13.5" customHeight="1">
      <c r="A46" s="90" t="s">
        <v>37</v>
      </c>
      <c r="B46" s="91">
        <v>11</v>
      </c>
      <c r="C46" s="91">
        <v>11</v>
      </c>
      <c r="D46" s="91">
        <f t="shared" si="2"/>
        <v>1896</v>
      </c>
      <c r="E46" s="91">
        <v>469</v>
      </c>
      <c r="F46" s="91">
        <v>1427</v>
      </c>
      <c r="G46" s="64" t="s">
        <v>244</v>
      </c>
      <c r="H46" s="150" t="s">
        <v>109</v>
      </c>
      <c r="I46" s="61">
        <v>22</v>
      </c>
      <c r="J46" s="61">
        <v>22</v>
      </c>
      <c r="K46" s="61">
        <f>SUM(L46:N46)</f>
        <v>1648</v>
      </c>
      <c r="L46" s="61">
        <v>1078</v>
      </c>
      <c r="M46" s="61">
        <v>570</v>
      </c>
      <c r="N46" s="62" t="s">
        <v>244</v>
      </c>
    </row>
    <row r="47" spans="1:14" ht="13.5" customHeight="1">
      <c r="A47" s="90" t="s">
        <v>36</v>
      </c>
      <c r="B47" s="91">
        <v>3</v>
      </c>
      <c r="C47" s="91">
        <v>3</v>
      </c>
      <c r="D47" s="91">
        <f t="shared" si="2"/>
        <v>455</v>
      </c>
      <c r="E47" s="91">
        <v>125</v>
      </c>
      <c r="F47" s="91">
        <v>330</v>
      </c>
      <c r="G47" s="64" t="s">
        <v>244</v>
      </c>
      <c r="H47" s="151" t="s">
        <v>108</v>
      </c>
      <c r="I47" s="96">
        <v>31</v>
      </c>
      <c r="J47" s="96">
        <v>31</v>
      </c>
      <c r="K47" s="96">
        <f>SUM(L47:N47)</f>
        <v>4131</v>
      </c>
      <c r="L47" s="96">
        <v>1028</v>
      </c>
      <c r="M47" s="96">
        <v>2266</v>
      </c>
      <c r="N47" s="96">
        <v>837</v>
      </c>
    </row>
    <row r="48" spans="1:14">
      <c r="A48" s="90" t="s">
        <v>35</v>
      </c>
      <c r="B48" s="91">
        <v>12</v>
      </c>
      <c r="C48" s="91">
        <v>12</v>
      </c>
      <c r="D48" s="91">
        <f t="shared" si="2"/>
        <v>2154</v>
      </c>
      <c r="E48" s="91">
        <v>134</v>
      </c>
      <c r="F48" s="91">
        <v>2020</v>
      </c>
      <c r="G48" s="64" t="s">
        <v>244</v>
      </c>
      <c r="H48" s="152"/>
    </row>
    <row r="49" spans="1:14" ht="14.25">
      <c r="A49" s="90" t="s">
        <v>34</v>
      </c>
      <c r="B49" s="91">
        <v>16</v>
      </c>
      <c r="C49" s="91">
        <v>16</v>
      </c>
      <c r="D49" s="91">
        <f t="shared" si="2"/>
        <v>5683</v>
      </c>
      <c r="E49" s="57" t="s">
        <v>244</v>
      </c>
      <c r="F49" s="91">
        <v>5683</v>
      </c>
      <c r="G49" s="64" t="s">
        <v>244</v>
      </c>
      <c r="H49" s="152"/>
      <c r="I49" s="97" t="s">
        <v>107</v>
      </c>
      <c r="J49" s="98"/>
      <c r="K49" s="98"/>
      <c r="L49" s="98"/>
      <c r="M49" s="98"/>
    </row>
    <row r="50" spans="1:14">
      <c r="A50" s="90" t="s">
        <v>33</v>
      </c>
      <c r="B50" s="91">
        <v>14</v>
      </c>
      <c r="C50" s="91">
        <v>14</v>
      </c>
      <c r="D50" s="91">
        <f t="shared" si="2"/>
        <v>1514</v>
      </c>
      <c r="E50" s="91">
        <v>427</v>
      </c>
      <c r="F50" s="91">
        <v>1087</v>
      </c>
      <c r="G50" s="64" t="s">
        <v>244</v>
      </c>
      <c r="H50" s="152"/>
      <c r="I50" s="208" t="s">
        <v>106</v>
      </c>
      <c r="J50" s="209"/>
      <c r="K50" s="209"/>
      <c r="L50" s="210"/>
      <c r="M50" s="208" t="s">
        <v>105</v>
      </c>
      <c r="N50" s="210"/>
    </row>
    <row r="51" spans="1:14">
      <c r="A51" s="90" t="s">
        <v>32</v>
      </c>
      <c r="B51" s="91">
        <v>18</v>
      </c>
      <c r="C51" s="91">
        <v>18</v>
      </c>
      <c r="D51" s="91">
        <f t="shared" si="2"/>
        <v>2892</v>
      </c>
      <c r="E51" s="91">
        <v>730</v>
      </c>
      <c r="F51" s="91">
        <v>2162</v>
      </c>
      <c r="G51" s="64" t="s">
        <v>244</v>
      </c>
      <c r="H51" s="152"/>
      <c r="I51" s="211" t="s">
        <v>104</v>
      </c>
      <c r="J51" s="212"/>
      <c r="K51" s="212"/>
      <c r="L51" s="213"/>
      <c r="M51" s="214" t="s">
        <v>103</v>
      </c>
      <c r="N51" s="215"/>
    </row>
    <row r="52" spans="1:14" ht="13.5" customHeight="1">
      <c r="A52" s="90" t="s">
        <v>31</v>
      </c>
      <c r="B52" s="91">
        <v>15</v>
      </c>
      <c r="C52" s="91">
        <v>15</v>
      </c>
      <c r="D52" s="91">
        <f t="shared" si="2"/>
        <v>1189</v>
      </c>
      <c r="E52" s="91">
        <v>441</v>
      </c>
      <c r="F52" s="91">
        <v>738</v>
      </c>
      <c r="G52" s="64">
        <v>10</v>
      </c>
      <c r="H52" s="152"/>
      <c r="I52" s="216" t="s">
        <v>102</v>
      </c>
      <c r="J52" s="217"/>
      <c r="K52" s="218"/>
      <c r="L52" s="99" t="s">
        <v>97</v>
      </c>
      <c r="M52" s="214" t="s">
        <v>101</v>
      </c>
      <c r="N52" s="215"/>
    </row>
    <row r="53" spans="1:14" ht="13.5" customHeight="1">
      <c r="A53" s="90" t="s">
        <v>30</v>
      </c>
      <c r="B53" s="91">
        <v>8</v>
      </c>
      <c r="C53" s="91">
        <v>8</v>
      </c>
      <c r="D53" s="91">
        <f t="shared" si="2"/>
        <v>644</v>
      </c>
      <c r="E53" s="91">
        <v>359</v>
      </c>
      <c r="F53" s="91">
        <v>267</v>
      </c>
      <c r="G53" s="91">
        <v>18</v>
      </c>
      <c r="H53" s="152"/>
      <c r="I53" s="219"/>
      <c r="J53" s="220"/>
      <c r="K53" s="221"/>
      <c r="L53" s="99" t="s">
        <v>95</v>
      </c>
      <c r="M53" s="214" t="s">
        <v>100</v>
      </c>
      <c r="N53" s="215"/>
    </row>
    <row r="54" spans="1:14">
      <c r="A54" s="90" t="s">
        <v>29</v>
      </c>
      <c r="B54" s="91">
        <v>3</v>
      </c>
      <c r="C54" s="91">
        <v>3</v>
      </c>
      <c r="D54" s="91">
        <f t="shared" si="2"/>
        <v>240</v>
      </c>
      <c r="E54" s="91">
        <v>60</v>
      </c>
      <c r="F54" s="91">
        <v>180</v>
      </c>
      <c r="G54" s="64" t="s">
        <v>244</v>
      </c>
      <c r="H54" s="152"/>
      <c r="I54" s="211" t="s">
        <v>99</v>
      </c>
      <c r="J54" s="212"/>
      <c r="K54" s="212"/>
      <c r="L54" s="213"/>
      <c r="M54" s="214" t="s">
        <v>96</v>
      </c>
      <c r="N54" s="215"/>
    </row>
    <row r="55" spans="1:14">
      <c r="A55" s="95" t="s">
        <v>28</v>
      </c>
      <c r="B55" s="71" t="s">
        <v>244</v>
      </c>
      <c r="C55" s="71" t="s">
        <v>244</v>
      </c>
      <c r="D55" s="71" t="s">
        <v>244</v>
      </c>
      <c r="E55" s="71" t="s">
        <v>244</v>
      </c>
      <c r="F55" s="71" t="s">
        <v>244</v>
      </c>
      <c r="G55" s="71" t="s">
        <v>244</v>
      </c>
      <c r="H55" s="152"/>
      <c r="I55" s="222" t="s">
        <v>98</v>
      </c>
      <c r="J55" s="223"/>
      <c r="K55" s="224"/>
      <c r="L55" s="99" t="s">
        <v>97</v>
      </c>
      <c r="M55" s="214" t="s">
        <v>96</v>
      </c>
      <c r="N55" s="215"/>
    </row>
    <row r="56" spans="1:14" ht="18" customHeight="1">
      <c r="A56" s="100" t="s">
        <v>27</v>
      </c>
      <c r="I56" s="225"/>
      <c r="J56" s="226"/>
      <c r="K56" s="227"/>
      <c r="L56" s="99" t="s">
        <v>95</v>
      </c>
      <c r="M56" s="214" t="s">
        <v>94</v>
      </c>
      <c r="N56" s="215"/>
    </row>
    <row r="57" spans="1:14">
      <c r="I57" s="228" t="s">
        <v>93</v>
      </c>
      <c r="J57" s="229"/>
      <c r="K57" s="230"/>
      <c r="L57" s="99" t="s">
        <v>92</v>
      </c>
      <c r="M57" s="214" t="s">
        <v>90</v>
      </c>
      <c r="N57" s="215"/>
    </row>
    <row r="58" spans="1:14">
      <c r="I58" s="231"/>
      <c r="J58" s="232"/>
      <c r="K58" s="233"/>
      <c r="L58" s="99" t="s">
        <v>91</v>
      </c>
      <c r="M58" s="214" t="s">
        <v>90</v>
      </c>
      <c r="N58" s="215"/>
    </row>
    <row r="59" spans="1:14">
      <c r="I59" s="211" t="s">
        <v>89</v>
      </c>
      <c r="J59" s="212"/>
      <c r="K59" s="212"/>
      <c r="L59" s="213"/>
      <c r="M59" s="214" t="s">
        <v>88</v>
      </c>
      <c r="N59" s="215"/>
    </row>
    <row r="60" spans="1:14">
      <c r="I60" s="211" t="s">
        <v>87</v>
      </c>
      <c r="J60" s="212"/>
      <c r="K60" s="212"/>
      <c r="L60" s="213"/>
      <c r="M60" s="214" t="s">
        <v>86</v>
      </c>
      <c r="N60" s="215"/>
    </row>
    <row r="61" spans="1:14">
      <c r="I61" s="211" t="s">
        <v>85</v>
      </c>
      <c r="J61" s="212"/>
      <c r="K61" s="212"/>
      <c r="L61" s="213"/>
      <c r="M61" s="214" t="s">
        <v>84</v>
      </c>
      <c r="N61" s="215"/>
    </row>
    <row r="62" spans="1:14">
      <c r="I62" s="211" t="s">
        <v>83</v>
      </c>
      <c r="J62" s="212"/>
      <c r="K62" s="212"/>
      <c r="L62" s="213"/>
      <c r="M62" s="214" t="s">
        <v>82</v>
      </c>
      <c r="N62" s="215"/>
    </row>
    <row r="63" spans="1:14">
      <c r="I63" s="211" t="s">
        <v>81</v>
      </c>
      <c r="J63" s="212"/>
      <c r="K63" s="212"/>
      <c r="L63" s="213"/>
      <c r="M63" s="214" t="s">
        <v>80</v>
      </c>
      <c r="N63" s="215"/>
    </row>
  </sheetData>
  <mergeCells count="51"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I57:K58"/>
    <mergeCell ref="M57:N57"/>
    <mergeCell ref="M58:N58"/>
    <mergeCell ref="I59:L59"/>
    <mergeCell ref="M59:N59"/>
    <mergeCell ref="I54:L54"/>
    <mergeCell ref="M54:N54"/>
    <mergeCell ref="I55:K56"/>
    <mergeCell ref="M55:N55"/>
    <mergeCell ref="M56:N56"/>
    <mergeCell ref="I50:L50"/>
    <mergeCell ref="M50:N50"/>
    <mergeCell ref="I51:L51"/>
    <mergeCell ref="M51:N51"/>
    <mergeCell ref="I52:K53"/>
    <mergeCell ref="M52:N52"/>
    <mergeCell ref="M53:N53"/>
    <mergeCell ref="M19:N19"/>
    <mergeCell ref="H20:H21"/>
    <mergeCell ref="I20:I21"/>
    <mergeCell ref="J20:J21"/>
    <mergeCell ref="K20:N20"/>
    <mergeCell ref="H4:H6"/>
    <mergeCell ref="I4:N4"/>
    <mergeCell ref="I5:I6"/>
    <mergeCell ref="J5:J6"/>
    <mergeCell ref="K5:K6"/>
    <mergeCell ref="L5:N5"/>
    <mergeCell ref="A20:A21"/>
    <mergeCell ref="B20:B21"/>
    <mergeCell ref="C20:C21"/>
    <mergeCell ref="F5:F6"/>
    <mergeCell ref="B4:B6"/>
    <mergeCell ref="D20:G20"/>
    <mergeCell ref="A4:A6"/>
    <mergeCell ref="F4:G4"/>
    <mergeCell ref="G5:G6"/>
    <mergeCell ref="C5:C6"/>
    <mergeCell ref="D5:D6"/>
    <mergeCell ref="E5:E6"/>
    <mergeCell ref="C4:E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  <ignoredErrors>
    <ignoredError sqref="B16 H8:H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zoomScale="90" zoomScaleNormal="90" zoomScaleSheetLayoutView="100" workbookViewId="0"/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153" t="s">
        <v>225</v>
      </c>
    </row>
    <row r="2" spans="1:12" ht="19.5" customHeight="1">
      <c r="A2" s="38" t="s">
        <v>146</v>
      </c>
    </row>
    <row r="3" spans="1:12" ht="15" customHeight="1" thickBot="1">
      <c r="A3" s="324" t="s">
        <v>25</v>
      </c>
      <c r="B3" s="324"/>
      <c r="I3" s="207" t="s">
        <v>250</v>
      </c>
      <c r="J3" s="207"/>
      <c r="K3" s="207"/>
      <c r="L3" s="207"/>
    </row>
    <row r="4" spans="1:12" ht="26.25" customHeight="1" thickTop="1">
      <c r="A4" s="241" t="s">
        <v>145</v>
      </c>
      <c r="B4" s="239" t="s">
        <v>144</v>
      </c>
      <c r="C4" s="234" t="s">
        <v>143</v>
      </c>
      <c r="D4" s="235"/>
      <c r="E4" s="235"/>
      <c r="F4" s="236"/>
      <c r="G4" s="333" t="s">
        <v>145</v>
      </c>
      <c r="H4" s="239" t="s">
        <v>144</v>
      </c>
      <c r="I4" s="234" t="s">
        <v>143</v>
      </c>
      <c r="J4" s="235"/>
      <c r="K4" s="235"/>
      <c r="L4" s="235"/>
    </row>
    <row r="5" spans="1:12" ht="26.25" customHeight="1">
      <c r="A5" s="243"/>
      <c r="B5" s="240"/>
      <c r="C5" s="170" t="s">
        <v>133</v>
      </c>
      <c r="D5" s="41" t="s">
        <v>63</v>
      </c>
      <c r="E5" s="41" t="s">
        <v>134</v>
      </c>
      <c r="F5" s="101" t="s">
        <v>61</v>
      </c>
      <c r="G5" s="334"/>
      <c r="H5" s="240"/>
      <c r="I5" s="169" t="s">
        <v>133</v>
      </c>
      <c r="J5" s="41" t="s">
        <v>63</v>
      </c>
      <c r="K5" s="41" t="s">
        <v>134</v>
      </c>
      <c r="L5" s="176" t="s">
        <v>61</v>
      </c>
    </row>
    <row r="6" spans="1:12" ht="26.25" customHeight="1">
      <c r="A6" s="102" t="s">
        <v>251</v>
      </c>
      <c r="B6" s="103">
        <v>169272</v>
      </c>
      <c r="C6" s="104">
        <v>69612</v>
      </c>
      <c r="D6" s="105" t="s">
        <v>252</v>
      </c>
      <c r="E6" s="105" t="s">
        <v>252</v>
      </c>
      <c r="F6" s="105" t="s">
        <v>252</v>
      </c>
      <c r="G6" s="106" t="s">
        <v>32</v>
      </c>
      <c r="H6" s="107">
        <v>2892</v>
      </c>
      <c r="I6" s="108">
        <f>SUM(J6:L6)</f>
        <v>25</v>
      </c>
      <c r="J6" s="325" t="s">
        <v>244</v>
      </c>
      <c r="K6" s="325">
        <v>25</v>
      </c>
      <c r="L6" s="109" t="s">
        <v>244</v>
      </c>
    </row>
    <row r="7" spans="1:12" ht="26.25" customHeight="1">
      <c r="A7" s="102" t="s">
        <v>11</v>
      </c>
      <c r="B7" s="105">
        <v>170556</v>
      </c>
      <c r="C7" s="104">
        <v>42733</v>
      </c>
      <c r="D7" s="105" t="s">
        <v>252</v>
      </c>
      <c r="E7" s="105" t="s">
        <v>252</v>
      </c>
      <c r="F7" s="105" t="s">
        <v>252</v>
      </c>
      <c r="G7" s="106" t="s">
        <v>31</v>
      </c>
      <c r="H7" s="107">
        <v>1189</v>
      </c>
      <c r="I7" s="110">
        <f>SUM(J7:L7)</f>
        <v>160</v>
      </c>
      <c r="J7" s="111">
        <v>101</v>
      </c>
      <c r="K7" s="111">
        <v>59</v>
      </c>
      <c r="L7" s="109" t="s">
        <v>244</v>
      </c>
    </row>
    <row r="8" spans="1:12" ht="26.25" customHeight="1">
      <c r="A8" s="102" t="s">
        <v>230</v>
      </c>
      <c r="B8" s="105">
        <v>157518</v>
      </c>
      <c r="C8" s="104">
        <v>35976</v>
      </c>
      <c r="D8" s="105" t="s">
        <v>252</v>
      </c>
      <c r="E8" s="105" t="s">
        <v>252</v>
      </c>
      <c r="F8" s="105" t="s">
        <v>252</v>
      </c>
      <c r="G8" s="106" t="s">
        <v>30</v>
      </c>
      <c r="H8" s="107">
        <v>644</v>
      </c>
      <c r="I8" s="110">
        <f>SUM(J8:L8)</f>
        <v>104</v>
      </c>
      <c r="J8" s="111">
        <v>15</v>
      </c>
      <c r="K8" s="111">
        <v>89</v>
      </c>
      <c r="L8" s="109" t="s">
        <v>244</v>
      </c>
    </row>
    <row r="9" spans="1:12" ht="26.25" customHeight="1">
      <c r="A9" s="326" t="s">
        <v>229</v>
      </c>
      <c r="B9" s="326"/>
      <c r="C9" s="326"/>
      <c r="D9" s="326"/>
      <c r="E9" s="326"/>
      <c r="F9" s="327"/>
      <c r="G9" s="106" t="s">
        <v>29</v>
      </c>
      <c r="H9" s="107">
        <v>240</v>
      </c>
      <c r="I9" s="110">
        <f>SUM(J9:L9)</f>
        <v>30</v>
      </c>
      <c r="J9" s="328">
        <v>30</v>
      </c>
      <c r="K9" s="111" t="s">
        <v>244</v>
      </c>
      <c r="L9" s="109" t="s">
        <v>244</v>
      </c>
    </row>
    <row r="10" spans="1:12" ht="31.5" customHeight="1">
      <c r="A10" s="112" t="s">
        <v>142</v>
      </c>
      <c r="B10" s="103">
        <f>B11+B25+B31+H11+H16+H20+H31+H33</f>
        <v>143810</v>
      </c>
      <c r="C10" s="103">
        <f>C11+C25+C31+I11+I16+I20+I31+I33</f>
        <v>12677</v>
      </c>
      <c r="D10" s="103">
        <f>D11+D25+D31+J11+J16+J20+J31+J33</f>
        <v>3077</v>
      </c>
      <c r="E10" s="103">
        <f>E11+E25+E31+K11+K16+K20+K31+K33</f>
        <v>9153</v>
      </c>
      <c r="F10" s="103">
        <f>F11+F25+L11+L16+L20+L33</f>
        <v>447</v>
      </c>
      <c r="G10" s="106" t="s">
        <v>28</v>
      </c>
      <c r="H10" s="111" t="s">
        <v>244</v>
      </c>
      <c r="I10" s="328" t="s">
        <v>246</v>
      </c>
      <c r="J10" s="328" t="s">
        <v>244</v>
      </c>
      <c r="K10" s="111" t="s">
        <v>244</v>
      </c>
      <c r="L10" s="109" t="s">
        <v>244</v>
      </c>
    </row>
    <row r="11" spans="1:12" ht="26.25" customHeight="1">
      <c r="A11" s="167" t="s">
        <v>59</v>
      </c>
      <c r="B11" s="103">
        <v>10776</v>
      </c>
      <c r="C11" s="103">
        <v>894</v>
      </c>
      <c r="D11" s="103">
        <v>233</v>
      </c>
      <c r="E11" s="103">
        <v>572</v>
      </c>
      <c r="F11" s="103">
        <v>89</v>
      </c>
      <c r="G11" s="168" t="s">
        <v>141</v>
      </c>
      <c r="H11" s="113">
        <v>23529</v>
      </c>
      <c r="I11" s="113">
        <v>825</v>
      </c>
      <c r="J11" s="113">
        <v>265</v>
      </c>
      <c r="K11" s="113">
        <v>540</v>
      </c>
      <c r="L11" s="113">
        <v>20</v>
      </c>
    </row>
    <row r="12" spans="1:12" ht="26.25" customHeight="1">
      <c r="A12" s="115" t="s">
        <v>58</v>
      </c>
      <c r="B12" s="120">
        <v>2296</v>
      </c>
      <c r="C12" s="110">
        <f>SUM(D12:F12)</f>
        <v>253</v>
      </c>
      <c r="D12" s="111">
        <v>72</v>
      </c>
      <c r="E12" s="110">
        <v>121</v>
      </c>
      <c r="F12" s="116">
        <v>60</v>
      </c>
      <c r="G12" s="106" t="s">
        <v>128</v>
      </c>
      <c r="H12" s="107">
        <v>12551</v>
      </c>
      <c r="I12" s="110">
        <f>SUM(J12:L12)</f>
        <v>311</v>
      </c>
      <c r="J12" s="110">
        <v>93</v>
      </c>
      <c r="K12" s="110">
        <v>218</v>
      </c>
      <c r="L12" s="109" t="s">
        <v>244</v>
      </c>
    </row>
    <row r="13" spans="1:12" ht="26.25" customHeight="1">
      <c r="A13" s="115" t="s">
        <v>57</v>
      </c>
      <c r="B13" s="120">
        <v>690</v>
      </c>
      <c r="C13" s="110">
        <f t="shared" ref="C13:C24" si="0">SUM(D13:F13)</f>
        <v>35</v>
      </c>
      <c r="D13" s="111" t="s">
        <v>244</v>
      </c>
      <c r="E13" s="110">
        <v>35</v>
      </c>
      <c r="F13" s="116" t="s">
        <v>244</v>
      </c>
      <c r="G13" s="106" t="s">
        <v>127</v>
      </c>
      <c r="H13" s="107">
        <v>2451</v>
      </c>
      <c r="I13" s="110">
        <f>SUM(J13:L13)</f>
        <v>71</v>
      </c>
      <c r="J13" s="110">
        <v>34</v>
      </c>
      <c r="K13" s="110">
        <v>37</v>
      </c>
      <c r="L13" s="109" t="s">
        <v>244</v>
      </c>
    </row>
    <row r="14" spans="1:12" ht="26.25" customHeight="1">
      <c r="A14" s="115" t="s">
        <v>56</v>
      </c>
      <c r="B14" s="120" t="s">
        <v>245</v>
      </c>
      <c r="C14" s="120" t="s">
        <v>245</v>
      </c>
      <c r="D14" s="120" t="s">
        <v>245</v>
      </c>
      <c r="E14" s="120" t="s">
        <v>245</v>
      </c>
      <c r="F14" s="111" t="s">
        <v>245</v>
      </c>
      <c r="G14" s="106" t="s">
        <v>126</v>
      </c>
      <c r="H14" s="107">
        <v>5886</v>
      </c>
      <c r="I14" s="110">
        <f>SUM(J14:L14)</f>
        <v>307</v>
      </c>
      <c r="J14" s="110">
        <v>122</v>
      </c>
      <c r="K14" s="110">
        <v>185</v>
      </c>
      <c r="L14" s="109" t="s">
        <v>244</v>
      </c>
    </row>
    <row r="15" spans="1:12" ht="26.25" customHeight="1">
      <c r="A15" s="115" t="s">
        <v>55</v>
      </c>
      <c r="B15" s="120">
        <v>2013</v>
      </c>
      <c r="C15" s="110">
        <f t="shared" si="0"/>
        <v>47</v>
      </c>
      <c r="D15" s="111">
        <v>32</v>
      </c>
      <c r="E15" s="111">
        <v>15</v>
      </c>
      <c r="F15" s="116" t="s">
        <v>244</v>
      </c>
      <c r="G15" s="106" t="s">
        <v>125</v>
      </c>
      <c r="H15" s="107">
        <v>2641</v>
      </c>
      <c r="I15" s="110">
        <f>SUM(J15:L15)</f>
        <v>136</v>
      </c>
      <c r="J15" s="110">
        <v>16</v>
      </c>
      <c r="K15" s="110">
        <v>100</v>
      </c>
      <c r="L15" s="109">
        <v>20</v>
      </c>
    </row>
    <row r="16" spans="1:12" ht="26.25" customHeight="1">
      <c r="A16" s="115" t="s">
        <v>54</v>
      </c>
      <c r="B16" s="120">
        <v>2910</v>
      </c>
      <c r="C16" s="110">
        <f t="shared" si="0"/>
        <v>10</v>
      </c>
      <c r="D16" s="111">
        <v>10</v>
      </c>
      <c r="E16" s="111" t="s">
        <v>244</v>
      </c>
      <c r="F16" s="116" t="s">
        <v>244</v>
      </c>
      <c r="G16" s="168" t="s">
        <v>5</v>
      </c>
      <c r="H16" s="113">
        <v>27145</v>
      </c>
      <c r="I16" s="113">
        <v>1271</v>
      </c>
      <c r="J16" s="113">
        <v>324</v>
      </c>
      <c r="K16" s="113">
        <v>796</v>
      </c>
      <c r="L16" s="113">
        <v>151</v>
      </c>
    </row>
    <row r="17" spans="1:12" ht="26.25" customHeight="1">
      <c r="A17" s="115" t="s">
        <v>53</v>
      </c>
      <c r="B17" s="111" t="s">
        <v>244</v>
      </c>
      <c r="C17" s="111" t="s">
        <v>244</v>
      </c>
      <c r="D17" s="111" t="s">
        <v>244</v>
      </c>
      <c r="E17" s="111" t="s">
        <v>244</v>
      </c>
      <c r="F17" s="116" t="s">
        <v>244</v>
      </c>
      <c r="G17" s="117" t="s">
        <v>124</v>
      </c>
      <c r="H17" s="107">
        <v>5528</v>
      </c>
      <c r="I17" s="110">
        <f>SUM(J17:L17)</f>
        <v>79</v>
      </c>
      <c r="J17" s="110">
        <v>47</v>
      </c>
      <c r="K17" s="110">
        <v>22</v>
      </c>
      <c r="L17" s="109">
        <v>10</v>
      </c>
    </row>
    <row r="18" spans="1:12" ht="26.25" customHeight="1">
      <c r="A18" s="115" t="s">
        <v>52</v>
      </c>
      <c r="B18" s="120" t="s">
        <v>253</v>
      </c>
      <c r="C18" s="120" t="s">
        <v>253</v>
      </c>
      <c r="D18" s="120" t="s">
        <v>253</v>
      </c>
      <c r="E18" s="111" t="s">
        <v>253</v>
      </c>
      <c r="F18" s="116" t="s">
        <v>253</v>
      </c>
      <c r="G18" s="106" t="s">
        <v>123</v>
      </c>
      <c r="H18" s="107">
        <v>12674</v>
      </c>
      <c r="I18" s="110">
        <f>SUM(J18:L18)</f>
        <v>634</v>
      </c>
      <c r="J18" s="110">
        <v>156</v>
      </c>
      <c r="K18" s="110">
        <v>478</v>
      </c>
      <c r="L18" s="109" t="s">
        <v>244</v>
      </c>
    </row>
    <row r="19" spans="1:12" ht="26.25" customHeight="1">
      <c r="A19" s="115" t="s">
        <v>51</v>
      </c>
      <c r="B19" s="120">
        <v>762</v>
      </c>
      <c r="C19" s="110">
        <f t="shared" si="0"/>
        <v>188</v>
      </c>
      <c r="D19" s="111">
        <v>41</v>
      </c>
      <c r="E19" s="110">
        <v>135</v>
      </c>
      <c r="F19" s="116">
        <v>12</v>
      </c>
      <c r="G19" s="106" t="s">
        <v>122</v>
      </c>
      <c r="H19" s="107">
        <v>8943</v>
      </c>
      <c r="I19" s="110">
        <f>SUM(J19:L19)</f>
        <v>558</v>
      </c>
      <c r="J19" s="110">
        <v>121</v>
      </c>
      <c r="K19" s="110">
        <v>296</v>
      </c>
      <c r="L19" s="109">
        <v>141</v>
      </c>
    </row>
    <row r="20" spans="1:12" ht="26.25" customHeight="1">
      <c r="A20" s="115" t="s">
        <v>50</v>
      </c>
      <c r="B20" s="120" t="s">
        <v>244</v>
      </c>
      <c r="C20" s="111" t="s">
        <v>244</v>
      </c>
      <c r="D20" s="111" t="s">
        <v>244</v>
      </c>
      <c r="E20" s="111" t="s">
        <v>244</v>
      </c>
      <c r="F20" s="116" t="s">
        <v>244</v>
      </c>
      <c r="G20" s="168" t="s">
        <v>4</v>
      </c>
      <c r="H20" s="113">
        <v>20317</v>
      </c>
      <c r="I20" s="113">
        <v>4099</v>
      </c>
      <c r="J20" s="113">
        <v>828</v>
      </c>
      <c r="K20" s="113">
        <v>3163</v>
      </c>
      <c r="L20" s="113">
        <v>108</v>
      </c>
    </row>
    <row r="21" spans="1:12" ht="26.25" customHeight="1">
      <c r="A21" s="115" t="s">
        <v>49</v>
      </c>
      <c r="B21" s="120" t="s">
        <v>253</v>
      </c>
      <c r="C21" s="120" t="s">
        <v>253</v>
      </c>
      <c r="D21" s="120" t="s">
        <v>253</v>
      </c>
      <c r="E21" s="111" t="s">
        <v>253</v>
      </c>
      <c r="F21" s="116" t="s">
        <v>253</v>
      </c>
      <c r="G21" s="106" t="s">
        <v>121</v>
      </c>
      <c r="H21" s="107">
        <v>951</v>
      </c>
      <c r="I21" s="110">
        <f>SUM(J21:L21)</f>
        <v>433</v>
      </c>
      <c r="J21" s="110">
        <v>110</v>
      </c>
      <c r="K21" s="110">
        <v>300</v>
      </c>
      <c r="L21" s="109">
        <v>23</v>
      </c>
    </row>
    <row r="22" spans="1:12" ht="26.25" customHeight="1">
      <c r="A22" s="115" t="s">
        <v>140</v>
      </c>
      <c r="B22" s="120">
        <v>843</v>
      </c>
      <c r="C22" s="110">
        <f t="shared" si="0"/>
        <v>71</v>
      </c>
      <c r="D22" s="110">
        <v>33</v>
      </c>
      <c r="E22" s="111">
        <v>21</v>
      </c>
      <c r="F22" s="116">
        <v>17</v>
      </c>
      <c r="G22" s="106" t="s">
        <v>120</v>
      </c>
      <c r="H22" s="107">
        <v>564</v>
      </c>
      <c r="I22" s="110">
        <f t="shared" ref="I22:I29" si="1">SUM(J22:L22)</f>
        <v>99</v>
      </c>
      <c r="J22" s="110">
        <v>16</v>
      </c>
      <c r="K22" s="110">
        <v>83</v>
      </c>
      <c r="L22" s="109" t="s">
        <v>244</v>
      </c>
    </row>
    <row r="23" spans="1:12" ht="26.25" customHeight="1">
      <c r="A23" s="115" t="s">
        <v>47</v>
      </c>
      <c r="B23" s="120">
        <v>171</v>
      </c>
      <c r="C23" s="110">
        <f t="shared" si="0"/>
        <v>10</v>
      </c>
      <c r="D23" s="111" t="s">
        <v>244</v>
      </c>
      <c r="E23" s="111">
        <v>10</v>
      </c>
      <c r="F23" s="116" t="s">
        <v>244</v>
      </c>
      <c r="G23" s="106" t="s">
        <v>119</v>
      </c>
      <c r="H23" s="107">
        <v>1715</v>
      </c>
      <c r="I23" s="110">
        <f t="shared" si="1"/>
        <v>336</v>
      </c>
      <c r="J23" s="110">
        <v>96</v>
      </c>
      <c r="K23" s="110">
        <v>240</v>
      </c>
      <c r="L23" s="109" t="s">
        <v>244</v>
      </c>
    </row>
    <row r="24" spans="1:12" ht="26.25" customHeight="1">
      <c r="A24" s="115" t="s">
        <v>46</v>
      </c>
      <c r="B24" s="120">
        <v>579</v>
      </c>
      <c r="C24" s="110">
        <f t="shared" si="0"/>
        <v>69</v>
      </c>
      <c r="D24" s="110">
        <v>10</v>
      </c>
      <c r="E24" s="110">
        <v>59</v>
      </c>
      <c r="F24" s="116" t="s">
        <v>244</v>
      </c>
      <c r="G24" s="106" t="s">
        <v>118</v>
      </c>
      <c r="H24" s="107">
        <v>1348</v>
      </c>
      <c r="I24" s="110">
        <f t="shared" si="1"/>
        <v>286</v>
      </c>
      <c r="J24" s="110">
        <v>137</v>
      </c>
      <c r="K24" s="110">
        <v>149</v>
      </c>
      <c r="L24" s="109" t="s">
        <v>244</v>
      </c>
    </row>
    <row r="25" spans="1:12" ht="26.25" customHeight="1">
      <c r="A25" s="167" t="s">
        <v>45</v>
      </c>
      <c r="B25" s="113">
        <v>17350</v>
      </c>
      <c r="C25" s="113">
        <v>2619</v>
      </c>
      <c r="D25" s="113">
        <v>690</v>
      </c>
      <c r="E25" s="113">
        <v>1884</v>
      </c>
      <c r="F25" s="113">
        <v>45</v>
      </c>
      <c r="G25" s="106" t="s">
        <v>117</v>
      </c>
      <c r="H25" s="107">
        <v>2090</v>
      </c>
      <c r="I25" s="110">
        <f t="shared" si="1"/>
        <v>512</v>
      </c>
      <c r="J25" s="110">
        <v>44</v>
      </c>
      <c r="K25" s="110">
        <v>468</v>
      </c>
      <c r="L25" s="109" t="s">
        <v>244</v>
      </c>
    </row>
    <row r="26" spans="1:12" ht="26.25" customHeight="1">
      <c r="A26" s="115" t="s">
        <v>44</v>
      </c>
      <c r="B26" s="107">
        <v>5833</v>
      </c>
      <c r="C26" s="110">
        <f>SUM(D26:F26)</f>
        <v>621</v>
      </c>
      <c r="D26" s="110">
        <v>174</v>
      </c>
      <c r="E26" s="110">
        <v>447</v>
      </c>
      <c r="F26" s="111" t="s">
        <v>244</v>
      </c>
      <c r="G26" s="106" t="s">
        <v>116</v>
      </c>
      <c r="H26" s="107">
        <v>4031</v>
      </c>
      <c r="I26" s="110">
        <f t="shared" si="1"/>
        <v>1163</v>
      </c>
      <c r="J26" s="110">
        <v>168</v>
      </c>
      <c r="K26" s="110">
        <v>995</v>
      </c>
      <c r="L26" s="109" t="s">
        <v>244</v>
      </c>
    </row>
    <row r="27" spans="1:12" ht="26.25" customHeight="1">
      <c r="A27" s="115" t="s">
        <v>139</v>
      </c>
      <c r="B27" s="107">
        <v>1579</v>
      </c>
      <c r="C27" s="110">
        <f>SUM(D27:F27)</f>
        <v>428</v>
      </c>
      <c r="D27" s="110">
        <v>59</v>
      </c>
      <c r="E27" s="110">
        <v>369</v>
      </c>
      <c r="F27" s="116" t="s">
        <v>244</v>
      </c>
      <c r="G27" s="106" t="s">
        <v>115</v>
      </c>
      <c r="H27" s="107">
        <v>1945</v>
      </c>
      <c r="I27" s="110">
        <f t="shared" si="1"/>
        <v>238</v>
      </c>
      <c r="J27" s="110">
        <v>76</v>
      </c>
      <c r="K27" s="110">
        <v>162</v>
      </c>
      <c r="L27" s="109" t="s">
        <v>244</v>
      </c>
    </row>
    <row r="28" spans="1:12" ht="26.25" customHeight="1">
      <c r="A28" s="115" t="s">
        <v>42</v>
      </c>
      <c r="B28" s="107">
        <v>2151</v>
      </c>
      <c r="C28" s="110">
        <f>SUM(D28:F28)</f>
        <v>202</v>
      </c>
      <c r="D28" s="110">
        <v>78</v>
      </c>
      <c r="E28" s="110">
        <v>109</v>
      </c>
      <c r="F28" s="116">
        <v>15</v>
      </c>
      <c r="G28" s="106" t="s">
        <v>114</v>
      </c>
      <c r="H28" s="107">
        <v>2889</v>
      </c>
      <c r="I28" s="110">
        <f t="shared" si="1"/>
        <v>462</v>
      </c>
      <c r="J28" s="110">
        <v>104</v>
      </c>
      <c r="K28" s="110">
        <v>358</v>
      </c>
      <c r="L28" s="109" t="s">
        <v>244</v>
      </c>
    </row>
    <row r="29" spans="1:12" ht="26.25" customHeight="1">
      <c r="A29" s="115" t="s">
        <v>41</v>
      </c>
      <c r="B29" s="107">
        <v>1958</v>
      </c>
      <c r="C29" s="110">
        <f>SUM(D29:F29)</f>
        <v>256</v>
      </c>
      <c r="D29" s="110">
        <v>151</v>
      </c>
      <c r="E29" s="110">
        <v>105</v>
      </c>
      <c r="F29" s="116" t="s">
        <v>244</v>
      </c>
      <c r="G29" s="106" t="s">
        <v>113</v>
      </c>
      <c r="H29" s="107">
        <v>561</v>
      </c>
      <c r="I29" s="110">
        <f t="shared" si="1"/>
        <v>204</v>
      </c>
      <c r="J29" s="110">
        <v>41</v>
      </c>
      <c r="K29" s="110">
        <v>133</v>
      </c>
      <c r="L29" s="109">
        <v>30</v>
      </c>
    </row>
    <row r="30" spans="1:12" ht="26.25" customHeight="1">
      <c r="A30" s="115" t="s">
        <v>40</v>
      </c>
      <c r="B30" s="107">
        <v>5829</v>
      </c>
      <c r="C30" s="110">
        <f>SUM(D30:F30)</f>
        <v>1112</v>
      </c>
      <c r="D30" s="110">
        <v>228</v>
      </c>
      <c r="E30" s="110">
        <v>854</v>
      </c>
      <c r="F30" s="116">
        <v>30</v>
      </c>
      <c r="G30" s="106" t="s">
        <v>112</v>
      </c>
      <c r="H30" s="107">
        <v>4223</v>
      </c>
      <c r="I30" s="110">
        <f>SUM(J30:L30)</f>
        <v>366</v>
      </c>
      <c r="J30" s="110">
        <v>36</v>
      </c>
      <c r="K30" s="110">
        <v>275</v>
      </c>
      <c r="L30" s="109">
        <v>55</v>
      </c>
    </row>
    <row r="31" spans="1:12" ht="26.25" customHeight="1">
      <c r="A31" s="167" t="s">
        <v>7</v>
      </c>
      <c r="B31" s="113">
        <v>20601</v>
      </c>
      <c r="C31" s="113">
        <v>919</v>
      </c>
      <c r="D31" s="113">
        <v>399</v>
      </c>
      <c r="E31" s="113">
        <v>520</v>
      </c>
      <c r="F31" s="329" t="s">
        <v>254</v>
      </c>
      <c r="G31" s="168" t="s">
        <v>3</v>
      </c>
      <c r="H31" s="113">
        <v>14611</v>
      </c>
      <c r="I31" s="113">
        <v>214</v>
      </c>
      <c r="J31" s="113">
        <v>57</v>
      </c>
      <c r="K31" s="113">
        <v>157</v>
      </c>
      <c r="L31" s="329" t="s">
        <v>254</v>
      </c>
    </row>
    <row r="32" spans="1:12" ht="26.25" customHeight="1">
      <c r="A32" s="115" t="s">
        <v>39</v>
      </c>
      <c r="B32" s="107">
        <v>2101</v>
      </c>
      <c r="C32" s="110">
        <f t="shared" ref="C32:C38" si="2">SUM(D32:F32)</f>
        <v>76</v>
      </c>
      <c r="D32" s="110">
        <v>63</v>
      </c>
      <c r="E32" s="110">
        <v>13</v>
      </c>
      <c r="F32" s="116" t="s">
        <v>244</v>
      </c>
      <c r="G32" s="106" t="s">
        <v>111</v>
      </c>
      <c r="H32" s="107">
        <v>14611</v>
      </c>
      <c r="I32" s="110">
        <f>SUM(J32:L32)</f>
        <v>214</v>
      </c>
      <c r="J32" s="111">
        <v>57</v>
      </c>
      <c r="K32" s="111">
        <v>157</v>
      </c>
      <c r="L32" s="330" t="s">
        <v>254</v>
      </c>
    </row>
    <row r="33" spans="1:12" ht="26.25" customHeight="1">
      <c r="A33" s="115" t="s">
        <v>38</v>
      </c>
      <c r="B33" s="107">
        <v>1833</v>
      </c>
      <c r="C33" s="110">
        <f t="shared" si="2"/>
        <v>28</v>
      </c>
      <c r="D33" s="111">
        <v>5</v>
      </c>
      <c r="E33" s="110">
        <v>23</v>
      </c>
      <c r="F33" s="116" t="s">
        <v>244</v>
      </c>
      <c r="G33" s="168" t="s">
        <v>2</v>
      </c>
      <c r="H33" s="113">
        <v>9481</v>
      </c>
      <c r="I33" s="104">
        <v>1836</v>
      </c>
      <c r="J33" s="104">
        <v>281</v>
      </c>
      <c r="K33" s="104">
        <v>1521</v>
      </c>
      <c r="L33" s="114">
        <v>34</v>
      </c>
    </row>
    <row r="34" spans="1:12" ht="26.25" customHeight="1">
      <c r="A34" s="115" t="s">
        <v>37</v>
      </c>
      <c r="B34" s="107">
        <v>1896</v>
      </c>
      <c r="C34" s="110">
        <f t="shared" si="2"/>
        <v>69</v>
      </c>
      <c r="D34" s="111">
        <v>14</v>
      </c>
      <c r="E34" s="110">
        <v>55</v>
      </c>
      <c r="F34" s="116" t="s">
        <v>244</v>
      </c>
      <c r="G34" s="106" t="s">
        <v>110</v>
      </c>
      <c r="H34" s="107">
        <v>3702</v>
      </c>
      <c r="I34" s="110">
        <f>SUM(J34:L34)</f>
        <v>663</v>
      </c>
      <c r="J34" s="110">
        <v>121</v>
      </c>
      <c r="K34" s="109">
        <v>538</v>
      </c>
      <c r="L34" s="119">
        <v>4</v>
      </c>
    </row>
    <row r="35" spans="1:12" ht="26.25" customHeight="1">
      <c r="A35" s="115" t="s">
        <v>36</v>
      </c>
      <c r="B35" s="107">
        <v>455</v>
      </c>
      <c r="C35" s="110">
        <f t="shared" si="2"/>
        <v>27</v>
      </c>
      <c r="D35" s="111" t="s">
        <v>244</v>
      </c>
      <c r="E35" s="111">
        <v>27</v>
      </c>
      <c r="F35" s="116" t="s">
        <v>244</v>
      </c>
      <c r="G35" s="106" t="s">
        <v>109</v>
      </c>
      <c r="H35" s="107">
        <v>1648</v>
      </c>
      <c r="I35" s="110">
        <f>SUM(J35:L35)</f>
        <v>398</v>
      </c>
      <c r="J35" s="110">
        <v>102</v>
      </c>
      <c r="K35" s="109">
        <v>296</v>
      </c>
      <c r="L35" s="120" t="s">
        <v>244</v>
      </c>
    </row>
    <row r="36" spans="1:12" ht="26.25" customHeight="1">
      <c r="A36" s="115" t="s">
        <v>35</v>
      </c>
      <c r="B36" s="107">
        <v>2154</v>
      </c>
      <c r="C36" s="110">
        <f t="shared" si="2"/>
        <v>216</v>
      </c>
      <c r="D36" s="111">
        <v>145</v>
      </c>
      <c r="E36" s="110">
        <v>71</v>
      </c>
      <c r="F36" s="116" t="s">
        <v>244</v>
      </c>
      <c r="G36" s="121" t="s">
        <v>108</v>
      </c>
      <c r="H36" s="122">
        <v>4131</v>
      </c>
      <c r="I36" s="110">
        <f>SUM(J36:L36)</f>
        <v>775</v>
      </c>
      <c r="J36" s="123">
        <v>58</v>
      </c>
      <c r="K36" s="122">
        <v>687</v>
      </c>
      <c r="L36" s="122">
        <v>30</v>
      </c>
    </row>
    <row r="37" spans="1:12" ht="26.25" customHeight="1">
      <c r="A37" s="115" t="s">
        <v>34</v>
      </c>
      <c r="B37" s="107">
        <v>5683</v>
      </c>
      <c r="C37" s="110">
        <f t="shared" si="2"/>
        <v>42</v>
      </c>
      <c r="D37" s="111" t="s">
        <v>244</v>
      </c>
      <c r="E37" s="110">
        <v>42</v>
      </c>
      <c r="F37" s="116" t="s">
        <v>244</v>
      </c>
      <c r="G37" s="331" t="s">
        <v>137</v>
      </c>
      <c r="H37" s="332"/>
      <c r="I37" s="332"/>
      <c r="J37" s="332"/>
      <c r="K37" s="332"/>
      <c r="L37" s="332"/>
    </row>
    <row r="38" spans="1:12" ht="26.25" customHeight="1">
      <c r="A38" s="115" t="s">
        <v>33</v>
      </c>
      <c r="B38" s="110">
        <v>1514</v>
      </c>
      <c r="C38" s="110">
        <f t="shared" si="2"/>
        <v>142</v>
      </c>
      <c r="D38" s="110">
        <v>26</v>
      </c>
      <c r="E38" s="110">
        <v>116</v>
      </c>
      <c r="F38" s="124" t="s">
        <v>244</v>
      </c>
    </row>
    <row r="39" spans="1:12" ht="18" customHeight="1">
      <c r="A39" s="229" t="s">
        <v>1</v>
      </c>
      <c r="B39" s="229"/>
      <c r="C39" s="125"/>
      <c r="D39" s="125"/>
      <c r="E39" s="125"/>
      <c r="F39" s="125"/>
    </row>
    <row r="40" spans="1:12" ht="26.25" customHeight="1">
      <c r="B40" s="126"/>
      <c r="H40" s="127"/>
      <c r="I40" s="127"/>
      <c r="J40" s="127"/>
      <c r="K40" s="127"/>
      <c r="L40" s="127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153" t="s">
        <v>225</v>
      </c>
    </row>
    <row r="2" spans="1:11" ht="19.5" customHeight="1">
      <c r="A2" s="276" t="s">
        <v>257</v>
      </c>
      <c r="B2" s="276"/>
      <c r="C2" s="276"/>
      <c r="D2" s="276"/>
    </row>
    <row r="3" spans="1:11" ht="15" customHeight="1" thickBot="1">
      <c r="A3" s="298" t="s">
        <v>25</v>
      </c>
      <c r="B3" s="298"/>
      <c r="G3" s="207" t="s">
        <v>174</v>
      </c>
      <c r="H3" s="207"/>
      <c r="I3" s="207"/>
      <c r="J3" s="207"/>
    </row>
    <row r="4" spans="1:11" ht="14.25" thickTop="1">
      <c r="A4" s="241" t="s">
        <v>171</v>
      </c>
      <c r="B4" s="234" t="s">
        <v>163</v>
      </c>
      <c r="C4" s="10"/>
      <c r="D4" s="10"/>
      <c r="E4" s="10"/>
      <c r="F4" s="10"/>
      <c r="G4" s="10"/>
      <c r="H4" s="10"/>
      <c r="I4" s="11"/>
      <c r="J4" s="11"/>
    </row>
    <row r="5" spans="1:11" ht="21.95" customHeight="1">
      <c r="A5" s="242"/>
      <c r="B5" s="244"/>
      <c r="C5" s="250" t="s">
        <v>255</v>
      </c>
      <c r="D5" s="250" t="s">
        <v>258</v>
      </c>
      <c r="E5" s="250" t="s">
        <v>259</v>
      </c>
      <c r="F5" s="250" t="s">
        <v>260</v>
      </c>
      <c r="G5" s="250" t="s">
        <v>261</v>
      </c>
      <c r="H5" s="250" t="s">
        <v>262</v>
      </c>
      <c r="I5" s="250" t="s">
        <v>263</v>
      </c>
      <c r="J5" s="249" t="s">
        <v>264</v>
      </c>
    </row>
    <row r="6" spans="1:11" ht="21.95" customHeight="1">
      <c r="A6" s="243"/>
      <c r="B6" s="245"/>
      <c r="C6" s="240"/>
      <c r="D6" s="240"/>
      <c r="E6" s="240"/>
      <c r="F6" s="240"/>
      <c r="G6" s="240"/>
      <c r="H6" s="240"/>
      <c r="I6" s="240"/>
      <c r="J6" s="267"/>
    </row>
    <row r="7" spans="1:11" ht="21.95" customHeight="1">
      <c r="A7" s="183" t="s">
        <v>256</v>
      </c>
      <c r="B7" s="12">
        <f>SUM(C7:J7)</f>
        <v>2870</v>
      </c>
      <c r="C7" s="335">
        <v>404</v>
      </c>
      <c r="D7" s="336">
        <v>1476</v>
      </c>
      <c r="E7" s="14">
        <v>261</v>
      </c>
      <c r="F7" s="14">
        <v>438</v>
      </c>
      <c r="G7" s="14">
        <v>169</v>
      </c>
      <c r="H7" s="14">
        <v>112</v>
      </c>
      <c r="I7" s="14">
        <v>7</v>
      </c>
      <c r="J7" s="15">
        <v>3</v>
      </c>
    </row>
    <row r="8" spans="1:11" ht="21.95" customHeight="1">
      <c r="A8" s="183" t="s">
        <v>157</v>
      </c>
      <c r="B8" s="12">
        <f>SUM(C8:J8)</f>
        <v>2608</v>
      </c>
      <c r="C8" s="246">
        <v>1796</v>
      </c>
      <c r="D8" s="337"/>
      <c r="E8" s="13">
        <v>200</v>
      </c>
      <c r="F8" s="13">
        <v>346</v>
      </c>
      <c r="G8" s="13">
        <v>134</v>
      </c>
      <c r="H8" s="14">
        <v>111</v>
      </c>
      <c r="I8" s="13">
        <v>13</v>
      </c>
      <c r="J8" s="13">
        <v>8</v>
      </c>
    </row>
    <row r="9" spans="1:11" ht="27" customHeight="1">
      <c r="A9" s="183" t="s">
        <v>205</v>
      </c>
      <c r="B9" s="12">
        <f>SUM(C9:J9)</f>
        <v>2514</v>
      </c>
      <c r="C9" s="246">
        <v>1821</v>
      </c>
      <c r="D9" s="337"/>
      <c r="E9" s="14">
        <v>151</v>
      </c>
      <c r="F9" s="14">
        <v>330</v>
      </c>
      <c r="G9" s="14">
        <v>119</v>
      </c>
      <c r="H9" s="14">
        <v>77</v>
      </c>
      <c r="I9" s="14">
        <v>11</v>
      </c>
      <c r="J9" s="13">
        <v>5</v>
      </c>
    </row>
    <row r="10" spans="1:11" ht="27" customHeight="1">
      <c r="A10" s="181" t="s">
        <v>230</v>
      </c>
      <c r="B10" s="17">
        <f>SUM(C10:J10)</f>
        <v>2210</v>
      </c>
      <c r="C10" s="247">
        <v>1638</v>
      </c>
      <c r="D10" s="248"/>
      <c r="E10" s="18">
        <v>149</v>
      </c>
      <c r="F10" s="18">
        <v>233</v>
      </c>
      <c r="G10" s="18">
        <v>92</v>
      </c>
      <c r="H10" s="18">
        <v>78</v>
      </c>
      <c r="I10" s="18">
        <v>13</v>
      </c>
      <c r="J10" s="19">
        <v>7</v>
      </c>
    </row>
    <row r="11" spans="1:11" ht="21.95" customHeight="1">
      <c r="A11" s="20" t="s">
        <v>173</v>
      </c>
      <c r="B11" s="12">
        <f>SUM(B12:B19)</f>
        <v>1110</v>
      </c>
      <c r="C11" s="14">
        <f>SUM(C12:C19)</f>
        <v>123</v>
      </c>
      <c r="D11" s="14">
        <f t="shared" ref="D11:J11" si="0">SUM(D12:D19)</f>
        <v>415</v>
      </c>
      <c r="E11" s="14">
        <f t="shared" si="0"/>
        <v>149</v>
      </c>
      <c r="F11" s="14">
        <f t="shared" si="0"/>
        <v>233</v>
      </c>
      <c r="G11" s="14">
        <f t="shared" si="0"/>
        <v>92</v>
      </c>
      <c r="H11" s="14">
        <f t="shared" si="0"/>
        <v>78</v>
      </c>
      <c r="I11" s="14">
        <f t="shared" si="0"/>
        <v>13</v>
      </c>
      <c r="J11" s="13">
        <f t="shared" si="0"/>
        <v>7</v>
      </c>
    </row>
    <row r="12" spans="1:11" ht="21.95" customHeight="1">
      <c r="A12" s="21" t="s">
        <v>155</v>
      </c>
      <c r="B12" s="12">
        <f t="shared" ref="B12:B19" si="1">SUM(C12:J12)</f>
        <v>91</v>
      </c>
      <c r="C12" s="13">
        <v>9</v>
      </c>
      <c r="D12" s="14">
        <v>42</v>
      </c>
      <c r="E12" s="14">
        <v>11</v>
      </c>
      <c r="F12" s="14">
        <v>19</v>
      </c>
      <c r="G12" s="14">
        <v>6</v>
      </c>
      <c r="H12" s="14">
        <v>2</v>
      </c>
      <c r="I12" s="14">
        <v>1</v>
      </c>
      <c r="J12" s="13">
        <v>1</v>
      </c>
      <c r="K12" s="22"/>
    </row>
    <row r="13" spans="1:11" ht="21.95" customHeight="1">
      <c r="A13" s="21" t="s">
        <v>154</v>
      </c>
      <c r="B13" s="12">
        <f t="shared" si="1"/>
        <v>177</v>
      </c>
      <c r="C13" s="13">
        <v>31</v>
      </c>
      <c r="D13" s="14">
        <v>89</v>
      </c>
      <c r="E13" s="14">
        <v>26</v>
      </c>
      <c r="F13" s="14">
        <v>28</v>
      </c>
      <c r="G13" s="14">
        <v>1</v>
      </c>
      <c r="H13" s="14">
        <v>1</v>
      </c>
      <c r="I13" s="14">
        <v>1</v>
      </c>
      <c r="J13" s="13" t="s">
        <v>265</v>
      </c>
      <c r="K13" s="22"/>
    </row>
    <row r="14" spans="1:11" ht="21.95" customHeight="1">
      <c r="A14" s="21" t="s">
        <v>153</v>
      </c>
      <c r="B14" s="12">
        <f t="shared" si="1"/>
        <v>129</v>
      </c>
      <c r="C14" s="13">
        <v>5</v>
      </c>
      <c r="D14" s="14">
        <v>23</v>
      </c>
      <c r="E14" s="14">
        <v>13</v>
      </c>
      <c r="F14" s="14">
        <v>26</v>
      </c>
      <c r="G14" s="14">
        <v>28</v>
      </c>
      <c r="H14" s="14">
        <v>30</v>
      </c>
      <c r="I14" s="14">
        <v>3</v>
      </c>
      <c r="J14" s="15">
        <v>1</v>
      </c>
    </row>
    <row r="15" spans="1:11" ht="21.95" customHeight="1">
      <c r="A15" s="21" t="s">
        <v>152</v>
      </c>
      <c r="B15" s="12">
        <f t="shared" si="1"/>
        <v>161</v>
      </c>
      <c r="C15" s="13">
        <v>18</v>
      </c>
      <c r="D15" s="14">
        <v>40</v>
      </c>
      <c r="E15" s="14">
        <v>18</v>
      </c>
      <c r="F15" s="14">
        <v>46</v>
      </c>
      <c r="G15" s="14">
        <v>19</v>
      </c>
      <c r="H15" s="14">
        <v>17</v>
      </c>
      <c r="I15" s="14">
        <v>2</v>
      </c>
      <c r="J15" s="15">
        <v>1</v>
      </c>
    </row>
    <row r="16" spans="1:11" ht="21.95" customHeight="1">
      <c r="A16" s="21" t="s">
        <v>172</v>
      </c>
      <c r="B16" s="12">
        <f t="shared" si="1"/>
        <v>221</v>
      </c>
      <c r="C16" s="13">
        <v>22</v>
      </c>
      <c r="D16" s="14">
        <v>86</v>
      </c>
      <c r="E16" s="14">
        <v>32</v>
      </c>
      <c r="F16" s="14">
        <v>48</v>
      </c>
      <c r="G16" s="14">
        <v>18</v>
      </c>
      <c r="H16" s="14">
        <v>14</v>
      </c>
      <c r="I16" s="14" t="s">
        <v>265</v>
      </c>
      <c r="J16" s="13">
        <v>1</v>
      </c>
      <c r="K16" s="22"/>
    </row>
    <row r="17" spans="1:10" ht="21.95" customHeight="1">
      <c r="A17" s="21" t="s">
        <v>150</v>
      </c>
      <c r="B17" s="12">
        <f t="shared" si="1"/>
        <v>187</v>
      </c>
      <c r="C17" s="13">
        <v>24</v>
      </c>
      <c r="D17" s="14">
        <v>74</v>
      </c>
      <c r="E17" s="14">
        <v>39</v>
      </c>
      <c r="F17" s="14">
        <v>42</v>
      </c>
      <c r="G17" s="14">
        <v>7</v>
      </c>
      <c r="H17" s="14" t="s">
        <v>265</v>
      </c>
      <c r="I17" s="14" t="s">
        <v>265</v>
      </c>
      <c r="J17" s="15">
        <v>1</v>
      </c>
    </row>
    <row r="18" spans="1:10" ht="21.95" customHeight="1">
      <c r="A18" s="21" t="s">
        <v>149</v>
      </c>
      <c r="B18" s="12">
        <f t="shared" si="1"/>
        <v>54</v>
      </c>
      <c r="C18" s="13" t="s">
        <v>265</v>
      </c>
      <c r="D18" s="14">
        <v>10</v>
      </c>
      <c r="E18" s="14">
        <v>2</v>
      </c>
      <c r="F18" s="14">
        <v>12</v>
      </c>
      <c r="G18" s="14">
        <v>10</v>
      </c>
      <c r="H18" s="14">
        <v>12</v>
      </c>
      <c r="I18" s="14">
        <v>6</v>
      </c>
      <c r="J18" s="15">
        <v>2</v>
      </c>
    </row>
    <row r="19" spans="1:10" ht="24.95" customHeight="1">
      <c r="A19" s="21" t="s">
        <v>148</v>
      </c>
      <c r="B19" s="12">
        <f t="shared" si="1"/>
        <v>90</v>
      </c>
      <c r="C19" s="13">
        <v>14</v>
      </c>
      <c r="D19" s="14">
        <v>51</v>
      </c>
      <c r="E19" s="14">
        <v>8</v>
      </c>
      <c r="F19" s="14">
        <v>12</v>
      </c>
      <c r="G19" s="14">
        <v>3</v>
      </c>
      <c r="H19" s="14">
        <v>2</v>
      </c>
      <c r="I19" s="14" t="s">
        <v>265</v>
      </c>
      <c r="J19" s="15" t="s">
        <v>265</v>
      </c>
    </row>
    <row r="20" spans="1:10" ht="5.0999999999999996" customHeight="1">
      <c r="A20" s="23"/>
      <c r="B20" s="179"/>
      <c r="C20" s="179"/>
      <c r="D20" s="24"/>
      <c r="E20" s="24"/>
      <c r="F20" s="24"/>
      <c r="G20" s="24"/>
      <c r="H20" s="24"/>
      <c r="I20" s="24"/>
      <c r="J20" s="181"/>
    </row>
    <row r="21" spans="1:10" ht="18" customHeight="1">
      <c r="A21" s="338" t="s">
        <v>147</v>
      </c>
      <c r="B21" s="338"/>
    </row>
  </sheetData>
  <mergeCells count="17">
    <mergeCell ref="A2:D2"/>
    <mergeCell ref="A3:B3"/>
    <mergeCell ref="G3:J3"/>
    <mergeCell ref="C8:D8"/>
    <mergeCell ref="A21:B21"/>
    <mergeCell ref="I5:I6"/>
    <mergeCell ref="J5:J6"/>
    <mergeCell ref="F5:F6"/>
    <mergeCell ref="G5:G6"/>
    <mergeCell ref="C5:C6"/>
    <mergeCell ref="D5:D6"/>
    <mergeCell ref="E5:E6"/>
    <mergeCell ref="A4:A6"/>
    <mergeCell ref="B4:B6"/>
    <mergeCell ref="C9:D9"/>
    <mergeCell ref="C10:D10"/>
    <mergeCell ref="H5:H6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  <ignoredErrors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workbookViewId="0"/>
  </sheetViews>
  <sheetFormatPr defaultRowHeight="13.5"/>
  <cols>
    <col min="1" max="1" width="12.125" style="32" customWidth="1"/>
    <col min="2" max="2" width="8.625" style="32" customWidth="1"/>
    <col min="3" max="13" width="7.625" style="32" customWidth="1"/>
    <col min="14" max="16384" width="9" style="32"/>
  </cols>
  <sheetData>
    <row r="1" spans="1:14" ht="18" customHeight="1">
      <c r="A1" s="153" t="s">
        <v>225</v>
      </c>
    </row>
    <row r="2" spans="1:14" s="9" customFormat="1" ht="19.5" customHeight="1">
      <c r="A2" s="276" t="s">
        <v>266</v>
      </c>
      <c r="B2" s="276"/>
      <c r="C2" s="276"/>
      <c r="D2" s="276"/>
      <c r="E2" s="276"/>
      <c r="F2" s="276"/>
      <c r="G2" s="276"/>
    </row>
    <row r="3" spans="1:14" s="9" customFormat="1" ht="15" customHeight="1" thickBot="1">
      <c r="A3" s="298" t="s">
        <v>25</v>
      </c>
      <c r="B3" s="298"/>
      <c r="C3" s="22"/>
      <c r="J3" s="207" t="s">
        <v>274</v>
      </c>
      <c r="K3" s="207"/>
      <c r="L3" s="207"/>
      <c r="M3" s="207"/>
    </row>
    <row r="4" spans="1:14" s="9" customFormat="1" ht="18" customHeight="1" thickTop="1">
      <c r="A4" s="241" t="s">
        <v>171</v>
      </c>
      <c r="B4" s="234" t="s">
        <v>275</v>
      </c>
      <c r="C4" s="235"/>
      <c r="D4" s="235"/>
      <c r="E4" s="235"/>
      <c r="F4" s="235"/>
      <c r="G4" s="241"/>
      <c r="H4" s="254" t="s">
        <v>170</v>
      </c>
      <c r="I4" s="254" t="s">
        <v>169</v>
      </c>
      <c r="J4" s="254" t="s">
        <v>168</v>
      </c>
      <c r="K4" s="254" t="s">
        <v>167</v>
      </c>
      <c r="L4" s="254" t="s">
        <v>166</v>
      </c>
      <c r="M4" s="257" t="s">
        <v>165</v>
      </c>
    </row>
    <row r="5" spans="1:14" s="9" customFormat="1" ht="15" customHeight="1">
      <c r="A5" s="242"/>
      <c r="B5" s="260" t="s">
        <v>164</v>
      </c>
      <c r="C5" s="261" t="s">
        <v>163</v>
      </c>
      <c r="D5" s="275" t="s">
        <v>267</v>
      </c>
      <c r="E5" s="275"/>
      <c r="F5" s="275"/>
      <c r="G5" s="238"/>
      <c r="H5" s="255"/>
      <c r="I5" s="255"/>
      <c r="J5" s="255"/>
      <c r="K5" s="255"/>
      <c r="L5" s="255"/>
      <c r="M5" s="258"/>
    </row>
    <row r="6" spans="1:14" s="9" customFormat="1" ht="16.5" customHeight="1">
      <c r="A6" s="242"/>
      <c r="B6" s="260"/>
      <c r="C6" s="244"/>
      <c r="D6" s="351" t="s">
        <v>268</v>
      </c>
      <c r="E6" s="274" t="s">
        <v>269</v>
      </c>
      <c r="F6" s="275"/>
      <c r="G6" s="238"/>
      <c r="H6" s="255"/>
      <c r="I6" s="255"/>
      <c r="J6" s="255"/>
      <c r="K6" s="255"/>
      <c r="L6" s="255"/>
      <c r="M6" s="258"/>
    </row>
    <row r="7" spans="1:14" s="9" customFormat="1" ht="18" customHeight="1">
      <c r="A7" s="242"/>
      <c r="B7" s="260"/>
      <c r="C7" s="244"/>
      <c r="D7" s="260"/>
      <c r="E7" s="250" t="s">
        <v>270</v>
      </c>
      <c r="F7" s="250" t="s">
        <v>162</v>
      </c>
      <c r="G7" s="250" t="s">
        <v>271</v>
      </c>
      <c r="H7" s="255"/>
      <c r="I7" s="255"/>
      <c r="J7" s="255"/>
      <c r="K7" s="255"/>
      <c r="L7" s="255"/>
      <c r="M7" s="258"/>
    </row>
    <row r="8" spans="1:14" s="9" customFormat="1" ht="15.75" customHeight="1">
      <c r="A8" s="242"/>
      <c r="B8" s="260"/>
      <c r="C8" s="244"/>
      <c r="D8" s="260"/>
      <c r="E8" s="350"/>
      <c r="F8" s="350"/>
      <c r="G8" s="350"/>
      <c r="H8" s="255"/>
      <c r="I8" s="255"/>
      <c r="J8" s="255"/>
      <c r="K8" s="255"/>
      <c r="L8" s="255"/>
      <c r="M8" s="258"/>
    </row>
    <row r="9" spans="1:14" s="9" customFormat="1" ht="8.25" customHeight="1">
      <c r="A9" s="242"/>
      <c r="B9" s="260"/>
      <c r="C9" s="244"/>
      <c r="D9" s="260"/>
      <c r="E9" s="350"/>
      <c r="F9" s="350"/>
      <c r="G9" s="350"/>
      <c r="H9" s="255"/>
      <c r="I9" s="255"/>
      <c r="J9" s="255"/>
      <c r="K9" s="255"/>
      <c r="L9" s="255"/>
      <c r="M9" s="258"/>
    </row>
    <row r="10" spans="1:14" s="9" customFormat="1">
      <c r="A10" s="243"/>
      <c r="B10" s="352"/>
      <c r="C10" s="245"/>
      <c r="D10" s="352"/>
      <c r="E10" s="240"/>
      <c r="F10" s="240"/>
      <c r="G10" s="240"/>
      <c r="H10" s="256"/>
      <c r="I10" s="256"/>
      <c r="J10" s="256"/>
      <c r="K10" s="256"/>
      <c r="L10" s="256"/>
      <c r="M10" s="259"/>
    </row>
    <row r="11" spans="1:14" s="9" customFormat="1" ht="15" customHeight="1">
      <c r="A11" s="186" t="s">
        <v>272</v>
      </c>
      <c r="B11" s="14">
        <v>3207</v>
      </c>
      <c r="C11" s="14">
        <v>4589</v>
      </c>
      <c r="D11" s="14">
        <v>3526</v>
      </c>
      <c r="E11" s="14">
        <v>442</v>
      </c>
      <c r="F11" s="14">
        <v>532</v>
      </c>
      <c r="G11" s="14">
        <v>89</v>
      </c>
      <c r="H11" s="14">
        <v>1659</v>
      </c>
      <c r="I11" s="14">
        <v>709</v>
      </c>
      <c r="J11" s="14">
        <v>1814</v>
      </c>
      <c r="K11" s="14">
        <v>133</v>
      </c>
      <c r="L11" s="14" t="s">
        <v>273</v>
      </c>
      <c r="M11" s="15">
        <v>4</v>
      </c>
      <c r="N11" s="22"/>
    </row>
    <row r="12" spans="1:14" s="9" customFormat="1" ht="15" customHeight="1">
      <c r="A12" s="186" t="s">
        <v>161</v>
      </c>
      <c r="B12" s="14">
        <v>3256</v>
      </c>
      <c r="C12" s="14">
        <v>5275</v>
      </c>
      <c r="D12" s="14">
        <v>3727</v>
      </c>
      <c r="E12" s="14">
        <v>644</v>
      </c>
      <c r="F12" s="14">
        <v>738</v>
      </c>
      <c r="G12" s="14">
        <v>166</v>
      </c>
      <c r="H12" s="14">
        <v>1489</v>
      </c>
      <c r="I12" s="14">
        <v>1129</v>
      </c>
      <c r="J12" s="14">
        <v>2210</v>
      </c>
      <c r="K12" s="14">
        <v>183</v>
      </c>
      <c r="L12" s="14" t="s">
        <v>273</v>
      </c>
      <c r="M12" s="15">
        <v>13</v>
      </c>
      <c r="N12" s="22"/>
    </row>
    <row r="13" spans="1:14" s="9" customFormat="1" ht="15" customHeight="1">
      <c r="A13" s="186" t="s">
        <v>160</v>
      </c>
      <c r="B13" s="14">
        <v>3001</v>
      </c>
      <c r="C13" s="14">
        <v>5333</v>
      </c>
      <c r="D13" s="14">
        <v>2471</v>
      </c>
      <c r="E13" s="14">
        <v>615</v>
      </c>
      <c r="F13" s="14">
        <v>973</v>
      </c>
      <c r="G13" s="14">
        <v>274</v>
      </c>
      <c r="H13" s="14">
        <v>1541</v>
      </c>
      <c r="I13" s="14">
        <v>1418</v>
      </c>
      <c r="J13" s="14">
        <v>2121</v>
      </c>
      <c r="K13" s="14">
        <v>307</v>
      </c>
      <c r="L13" s="14" t="s">
        <v>273</v>
      </c>
      <c r="M13" s="15">
        <v>15</v>
      </c>
      <c r="N13" s="22"/>
    </row>
    <row r="14" spans="1:14" s="9" customFormat="1" ht="15" customHeight="1">
      <c r="A14" s="186" t="s">
        <v>159</v>
      </c>
      <c r="B14" s="14">
        <v>2891</v>
      </c>
      <c r="C14" s="14">
        <v>4841</v>
      </c>
      <c r="D14" s="14">
        <v>3672</v>
      </c>
      <c r="E14" s="14">
        <v>671</v>
      </c>
      <c r="F14" s="14">
        <v>1169</v>
      </c>
      <c r="G14" s="14">
        <v>329</v>
      </c>
      <c r="H14" s="14">
        <v>1692</v>
      </c>
      <c r="I14" s="14">
        <v>1676</v>
      </c>
      <c r="J14" s="14">
        <v>2095</v>
      </c>
      <c r="K14" s="14">
        <v>191</v>
      </c>
      <c r="L14" s="14" t="s">
        <v>273</v>
      </c>
      <c r="M14" s="15">
        <v>22</v>
      </c>
      <c r="N14" s="22"/>
    </row>
    <row r="15" spans="1:14" s="9" customFormat="1" ht="15" customHeight="1">
      <c r="A15" s="186" t="s">
        <v>158</v>
      </c>
      <c r="B15" s="14">
        <v>1894</v>
      </c>
      <c r="C15" s="14">
        <v>3610</v>
      </c>
      <c r="D15" s="14">
        <v>1559</v>
      </c>
      <c r="E15" s="14">
        <v>448</v>
      </c>
      <c r="F15" s="14">
        <v>1100</v>
      </c>
      <c r="G15" s="14">
        <v>503</v>
      </c>
      <c r="H15" s="14">
        <v>1189</v>
      </c>
      <c r="I15" s="14">
        <v>1330</v>
      </c>
      <c r="J15" s="14">
        <v>1429</v>
      </c>
      <c r="K15" s="14">
        <v>343</v>
      </c>
      <c r="L15" s="14" t="s">
        <v>273</v>
      </c>
      <c r="M15" s="15">
        <v>43</v>
      </c>
      <c r="N15" s="22"/>
    </row>
    <row r="16" spans="1:14" s="9" customFormat="1" ht="15" customHeight="1">
      <c r="A16" s="186" t="s">
        <v>157</v>
      </c>
      <c r="B16" s="14">
        <v>1301</v>
      </c>
      <c r="C16" s="14">
        <v>1786</v>
      </c>
      <c r="D16" s="269">
        <v>392</v>
      </c>
      <c r="E16" s="270"/>
      <c r="F16" s="14">
        <v>913</v>
      </c>
      <c r="G16" s="14">
        <v>481</v>
      </c>
      <c r="H16" s="14">
        <v>965</v>
      </c>
      <c r="I16" s="14">
        <v>1007</v>
      </c>
      <c r="J16" s="269">
        <v>282</v>
      </c>
      <c r="K16" s="270"/>
      <c r="L16" s="14">
        <v>32</v>
      </c>
      <c r="M16" s="13" t="s">
        <v>273</v>
      </c>
      <c r="N16" s="22"/>
    </row>
    <row r="17" spans="1:14" s="9" customFormat="1" ht="15" customHeight="1">
      <c r="A17" s="187" t="s">
        <v>11</v>
      </c>
      <c r="B17" s="14">
        <v>1122</v>
      </c>
      <c r="C17" s="14">
        <v>1600</v>
      </c>
      <c r="D17" s="14" t="s">
        <v>249</v>
      </c>
      <c r="E17" s="14" t="s">
        <v>249</v>
      </c>
      <c r="F17" s="27" t="s">
        <v>249</v>
      </c>
      <c r="G17" s="14" t="s">
        <v>249</v>
      </c>
      <c r="H17" s="14" t="s">
        <v>249</v>
      </c>
      <c r="I17" s="14">
        <v>887</v>
      </c>
      <c r="J17" s="14" t="s">
        <v>249</v>
      </c>
      <c r="K17" s="269">
        <v>253</v>
      </c>
      <c r="L17" s="270"/>
      <c r="M17" s="13" t="s">
        <v>249</v>
      </c>
      <c r="N17" s="22"/>
    </row>
    <row r="18" spans="1:14" s="9" customFormat="1" ht="20.25" customHeight="1">
      <c r="A18" s="25" t="s">
        <v>230</v>
      </c>
      <c r="B18" s="26">
        <f>SUM(B19:B26)</f>
        <v>881</v>
      </c>
      <c r="C18" s="26">
        <f>SUM(C19:C26)</f>
        <v>1325</v>
      </c>
      <c r="D18" s="26" t="s">
        <v>247</v>
      </c>
      <c r="E18" s="26" t="s">
        <v>247</v>
      </c>
      <c r="F18" s="26" t="s">
        <v>247</v>
      </c>
      <c r="G18" s="26" t="s">
        <v>247</v>
      </c>
      <c r="H18" s="26" t="s">
        <v>247</v>
      </c>
      <c r="I18" s="339">
        <f>SUM(I19:I26)</f>
        <v>689</v>
      </c>
      <c r="J18" s="26" t="s">
        <v>247</v>
      </c>
      <c r="K18" s="340">
        <f>SUM(K19:K26)</f>
        <v>224</v>
      </c>
      <c r="L18" s="341"/>
      <c r="M18" s="342" t="s">
        <v>247</v>
      </c>
      <c r="N18" s="22"/>
    </row>
    <row r="19" spans="1:14" s="9" customFormat="1" ht="15" customHeight="1">
      <c r="A19" s="28" t="s">
        <v>155</v>
      </c>
      <c r="B19" s="29">
        <v>64</v>
      </c>
      <c r="C19" s="14">
        <v>89</v>
      </c>
      <c r="D19" s="14" t="s">
        <v>247</v>
      </c>
      <c r="E19" s="14" t="s">
        <v>247</v>
      </c>
      <c r="F19" s="14" t="s">
        <v>247</v>
      </c>
      <c r="G19" s="14" t="s">
        <v>247</v>
      </c>
      <c r="H19" s="14" t="s">
        <v>247</v>
      </c>
      <c r="I19" s="343">
        <v>38</v>
      </c>
      <c r="J19" s="14" t="s">
        <v>247</v>
      </c>
      <c r="K19" s="353">
        <v>12</v>
      </c>
      <c r="L19" s="354"/>
      <c r="M19" s="13" t="s">
        <v>247</v>
      </c>
      <c r="N19" s="22"/>
    </row>
    <row r="20" spans="1:14" s="9" customFormat="1" ht="15" customHeight="1">
      <c r="A20" s="28" t="s">
        <v>154</v>
      </c>
      <c r="B20" s="29">
        <v>142</v>
      </c>
      <c r="C20" s="14">
        <v>176</v>
      </c>
      <c r="D20" s="14" t="s">
        <v>247</v>
      </c>
      <c r="E20" s="14" t="s">
        <v>247</v>
      </c>
      <c r="F20" s="14" t="s">
        <v>247</v>
      </c>
      <c r="G20" s="14" t="s">
        <v>247</v>
      </c>
      <c r="H20" s="14" t="s">
        <v>247</v>
      </c>
      <c r="I20" s="343">
        <v>127</v>
      </c>
      <c r="J20" s="14" t="s">
        <v>247</v>
      </c>
      <c r="K20" s="344">
        <v>47</v>
      </c>
      <c r="L20" s="345"/>
      <c r="M20" s="13" t="s">
        <v>247</v>
      </c>
      <c r="N20" s="22"/>
    </row>
    <row r="21" spans="1:14" s="9" customFormat="1" ht="15" customHeight="1">
      <c r="A21" s="28" t="s">
        <v>153</v>
      </c>
      <c r="B21" s="29">
        <v>120</v>
      </c>
      <c r="C21" s="14">
        <v>262</v>
      </c>
      <c r="D21" s="14" t="s">
        <v>247</v>
      </c>
      <c r="E21" s="14" t="s">
        <v>247</v>
      </c>
      <c r="F21" s="14" t="s">
        <v>247</v>
      </c>
      <c r="G21" s="14" t="s">
        <v>247</v>
      </c>
      <c r="H21" s="14" t="s">
        <v>247</v>
      </c>
      <c r="I21" s="343">
        <v>48</v>
      </c>
      <c r="J21" s="14" t="s">
        <v>247</v>
      </c>
      <c r="K21" s="344">
        <v>9</v>
      </c>
      <c r="L21" s="345"/>
      <c r="M21" s="13" t="s">
        <v>247</v>
      </c>
      <c r="N21" s="22"/>
    </row>
    <row r="22" spans="1:14" s="9" customFormat="1" ht="15" customHeight="1">
      <c r="A22" s="28" t="s">
        <v>152</v>
      </c>
      <c r="B22" s="29">
        <v>129</v>
      </c>
      <c r="C22" s="14">
        <v>179</v>
      </c>
      <c r="D22" s="14" t="s">
        <v>247</v>
      </c>
      <c r="E22" s="14" t="s">
        <v>247</v>
      </c>
      <c r="F22" s="14" t="s">
        <v>247</v>
      </c>
      <c r="G22" s="14" t="s">
        <v>247</v>
      </c>
      <c r="H22" s="14" t="s">
        <v>247</v>
      </c>
      <c r="I22" s="343">
        <v>88</v>
      </c>
      <c r="J22" s="14" t="s">
        <v>247</v>
      </c>
      <c r="K22" s="344">
        <v>32</v>
      </c>
      <c r="L22" s="345"/>
      <c r="M22" s="13" t="s">
        <v>247</v>
      </c>
      <c r="N22" s="22"/>
    </row>
    <row r="23" spans="1:14" s="9" customFormat="1" ht="15" customHeight="1">
      <c r="A23" s="28" t="s">
        <v>151</v>
      </c>
      <c r="B23" s="29">
        <v>164</v>
      </c>
      <c r="C23" s="14">
        <v>220</v>
      </c>
      <c r="D23" s="14" t="s">
        <v>247</v>
      </c>
      <c r="E23" s="14" t="s">
        <v>247</v>
      </c>
      <c r="F23" s="14" t="s">
        <v>247</v>
      </c>
      <c r="G23" s="14" t="s">
        <v>247</v>
      </c>
      <c r="H23" s="14" t="s">
        <v>247</v>
      </c>
      <c r="I23" s="343">
        <v>138</v>
      </c>
      <c r="J23" s="14" t="s">
        <v>247</v>
      </c>
      <c r="K23" s="344">
        <v>41</v>
      </c>
      <c r="L23" s="345"/>
      <c r="M23" s="13" t="s">
        <v>247</v>
      </c>
      <c r="N23" s="22"/>
    </row>
    <row r="24" spans="1:14" s="9" customFormat="1" ht="15" customHeight="1">
      <c r="A24" s="28" t="s">
        <v>150</v>
      </c>
      <c r="B24" s="29">
        <v>144</v>
      </c>
      <c r="C24" s="14">
        <v>181</v>
      </c>
      <c r="D24" s="14" t="s">
        <v>247</v>
      </c>
      <c r="E24" s="14" t="s">
        <v>247</v>
      </c>
      <c r="F24" s="14" t="s">
        <v>247</v>
      </c>
      <c r="G24" s="14" t="s">
        <v>247</v>
      </c>
      <c r="H24" s="14" t="s">
        <v>247</v>
      </c>
      <c r="I24" s="343">
        <v>148</v>
      </c>
      <c r="J24" s="14" t="s">
        <v>247</v>
      </c>
      <c r="K24" s="344">
        <v>54</v>
      </c>
      <c r="L24" s="345"/>
      <c r="M24" s="13" t="s">
        <v>247</v>
      </c>
      <c r="N24" s="22"/>
    </row>
    <row r="25" spans="1:14" s="9" customFormat="1" ht="15" customHeight="1">
      <c r="A25" s="28" t="s">
        <v>149</v>
      </c>
      <c r="B25" s="29">
        <v>49</v>
      </c>
      <c r="C25" s="14">
        <v>144</v>
      </c>
      <c r="D25" s="14" t="s">
        <v>247</v>
      </c>
      <c r="E25" s="14" t="s">
        <v>247</v>
      </c>
      <c r="F25" s="14" t="s">
        <v>247</v>
      </c>
      <c r="G25" s="14" t="s">
        <v>247</v>
      </c>
      <c r="H25" s="14" t="s">
        <v>247</v>
      </c>
      <c r="I25" s="343">
        <v>34</v>
      </c>
      <c r="J25" s="14" t="s">
        <v>247</v>
      </c>
      <c r="K25" s="344">
        <v>8</v>
      </c>
      <c r="L25" s="345"/>
      <c r="M25" s="13" t="s">
        <v>247</v>
      </c>
      <c r="N25" s="22"/>
    </row>
    <row r="26" spans="1:14" s="9" customFormat="1" ht="15" customHeight="1">
      <c r="A26" s="30" t="s">
        <v>148</v>
      </c>
      <c r="B26" s="31">
        <v>69</v>
      </c>
      <c r="C26" s="18">
        <v>74</v>
      </c>
      <c r="D26" s="18" t="s">
        <v>247</v>
      </c>
      <c r="E26" s="18" t="s">
        <v>247</v>
      </c>
      <c r="F26" s="18" t="s">
        <v>247</v>
      </c>
      <c r="G26" s="18" t="s">
        <v>247</v>
      </c>
      <c r="H26" s="18" t="s">
        <v>247</v>
      </c>
      <c r="I26" s="346">
        <v>68</v>
      </c>
      <c r="J26" s="18" t="s">
        <v>247</v>
      </c>
      <c r="K26" s="347">
        <v>21</v>
      </c>
      <c r="L26" s="348"/>
      <c r="M26" s="349" t="s">
        <v>247</v>
      </c>
      <c r="N26" s="22"/>
    </row>
    <row r="27" spans="1:14" s="9" customFormat="1" ht="18" customHeight="1">
      <c r="A27" s="338" t="s">
        <v>147</v>
      </c>
      <c r="B27" s="338"/>
      <c r="G27" s="332" t="s">
        <v>276</v>
      </c>
      <c r="H27" s="332"/>
      <c r="I27" s="332"/>
      <c r="J27" s="332"/>
      <c r="K27" s="332"/>
      <c r="L27" s="332"/>
      <c r="M27" s="332"/>
    </row>
  </sheetData>
  <mergeCells count="33">
    <mergeCell ref="K17:L17"/>
    <mergeCell ref="A27:B27"/>
    <mergeCell ref="G27:M27"/>
    <mergeCell ref="A2:G2"/>
    <mergeCell ref="A3:B3"/>
    <mergeCell ref="J3:M3"/>
    <mergeCell ref="D16:E16"/>
    <mergeCell ref="J16:K16"/>
    <mergeCell ref="K25:L25"/>
    <mergeCell ref="K26:L26"/>
    <mergeCell ref="K19:L19"/>
    <mergeCell ref="K21:L21"/>
    <mergeCell ref="K22:L22"/>
    <mergeCell ref="K23:L23"/>
    <mergeCell ref="K24:L24"/>
    <mergeCell ref="K4:K10"/>
    <mergeCell ref="L4:L10"/>
    <mergeCell ref="K20:L20"/>
    <mergeCell ref="M4:M10"/>
    <mergeCell ref="B5:B10"/>
    <mergeCell ref="C5:C10"/>
    <mergeCell ref="D5:G5"/>
    <mergeCell ref="D6:D10"/>
    <mergeCell ref="E6:G6"/>
    <mergeCell ref="E7:E10"/>
    <mergeCell ref="F7:F10"/>
    <mergeCell ref="G7:G10"/>
    <mergeCell ref="K18:L18"/>
    <mergeCell ref="A4:A10"/>
    <mergeCell ref="B4:G4"/>
    <mergeCell ref="H4:H10"/>
    <mergeCell ref="I4:I10"/>
    <mergeCell ref="J4:J1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/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153" t="s">
        <v>225</v>
      </c>
    </row>
    <row r="2" spans="1:12" ht="19.5" customHeight="1">
      <c r="A2" s="276" t="s">
        <v>189</v>
      </c>
      <c r="B2" s="276"/>
      <c r="C2" s="276"/>
      <c r="D2" s="276"/>
    </row>
    <row r="3" spans="1:12" ht="15" customHeight="1" thickBot="1">
      <c r="A3" s="298" t="s">
        <v>25</v>
      </c>
      <c r="B3" s="298"/>
      <c r="C3" s="22"/>
      <c r="F3" s="33"/>
      <c r="G3" s="33"/>
      <c r="H3" s="33"/>
      <c r="I3" s="33"/>
      <c r="J3" s="207" t="s">
        <v>188</v>
      </c>
      <c r="K3" s="207"/>
      <c r="L3" s="207"/>
    </row>
    <row r="4" spans="1:12" ht="16.5" customHeight="1" thickTop="1">
      <c r="A4" s="241" t="s">
        <v>171</v>
      </c>
      <c r="B4" s="271" t="s">
        <v>187</v>
      </c>
      <c r="C4" s="272"/>
      <c r="D4" s="272"/>
      <c r="E4" s="237"/>
      <c r="F4" s="239" t="s">
        <v>277</v>
      </c>
      <c r="G4" s="239" t="s">
        <v>186</v>
      </c>
      <c r="H4" s="239" t="s">
        <v>185</v>
      </c>
      <c r="I4" s="239" t="s">
        <v>184</v>
      </c>
      <c r="J4" s="239" t="s">
        <v>183</v>
      </c>
      <c r="K4" s="239" t="s">
        <v>182</v>
      </c>
      <c r="L4" s="273" t="s">
        <v>181</v>
      </c>
    </row>
    <row r="5" spans="1:12" ht="11.25" customHeight="1">
      <c r="A5" s="242"/>
      <c r="B5" s="250" t="s">
        <v>180</v>
      </c>
      <c r="C5" s="250" t="s">
        <v>179</v>
      </c>
      <c r="D5" s="250" t="s">
        <v>278</v>
      </c>
      <c r="E5" s="250" t="s">
        <v>178</v>
      </c>
      <c r="F5" s="350"/>
      <c r="G5" s="350"/>
      <c r="H5" s="350"/>
      <c r="I5" s="350"/>
      <c r="J5" s="350"/>
      <c r="K5" s="350"/>
      <c r="L5" s="355"/>
    </row>
    <row r="6" spans="1:12">
      <c r="A6" s="242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5"/>
    </row>
    <row r="7" spans="1:12">
      <c r="A7" s="243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356"/>
    </row>
    <row r="8" spans="1:12" ht="18" customHeight="1">
      <c r="A8" s="183" t="s">
        <v>256</v>
      </c>
      <c r="B8" s="14">
        <v>44891</v>
      </c>
      <c r="C8" s="14">
        <v>125</v>
      </c>
      <c r="D8" s="14">
        <v>699</v>
      </c>
      <c r="E8" s="14">
        <v>73485</v>
      </c>
      <c r="F8" s="14">
        <v>13567</v>
      </c>
      <c r="G8" s="14">
        <v>437</v>
      </c>
      <c r="H8" s="14">
        <v>698</v>
      </c>
      <c r="I8" s="14">
        <v>108</v>
      </c>
      <c r="J8" s="14" t="s">
        <v>156</v>
      </c>
      <c r="K8" s="14" t="s">
        <v>175</v>
      </c>
      <c r="L8" s="15" t="s">
        <v>175</v>
      </c>
    </row>
    <row r="9" spans="1:12" ht="18" customHeight="1">
      <c r="A9" s="183" t="s">
        <v>157</v>
      </c>
      <c r="B9" s="14">
        <v>39276</v>
      </c>
      <c r="C9" s="14">
        <v>100</v>
      </c>
      <c r="D9" s="14">
        <v>484</v>
      </c>
      <c r="E9" s="14">
        <v>67193</v>
      </c>
      <c r="F9" s="14">
        <v>12338</v>
      </c>
      <c r="G9" s="14">
        <v>475</v>
      </c>
      <c r="H9" s="14">
        <v>690</v>
      </c>
      <c r="I9" s="14">
        <v>184</v>
      </c>
      <c r="J9" s="14" t="s">
        <v>156</v>
      </c>
      <c r="K9" s="14" t="s">
        <v>156</v>
      </c>
      <c r="L9" s="13" t="s">
        <v>175</v>
      </c>
    </row>
    <row r="10" spans="1:12" ht="18" customHeight="1">
      <c r="A10" s="183" t="s">
        <v>205</v>
      </c>
      <c r="B10" s="14">
        <v>40575</v>
      </c>
      <c r="C10" s="14">
        <v>147</v>
      </c>
      <c r="D10" s="14">
        <v>604</v>
      </c>
      <c r="E10" s="14">
        <v>59062</v>
      </c>
      <c r="F10" s="14">
        <v>11496</v>
      </c>
      <c r="G10" s="14">
        <v>553</v>
      </c>
      <c r="H10" s="14">
        <v>655</v>
      </c>
      <c r="I10" s="14">
        <v>286</v>
      </c>
      <c r="J10" s="14" t="s">
        <v>156</v>
      </c>
      <c r="K10" s="14">
        <v>400</v>
      </c>
      <c r="L10" s="13" t="s">
        <v>175</v>
      </c>
    </row>
    <row r="11" spans="1:12" ht="25.5" customHeight="1">
      <c r="A11" s="34" t="s">
        <v>230</v>
      </c>
      <c r="B11" s="26">
        <f>SUM(B12:B19)</f>
        <v>38003</v>
      </c>
      <c r="C11" s="26">
        <f>SUM(C12:C19)</f>
        <v>261</v>
      </c>
      <c r="D11" s="26">
        <f>SUM(D12:D19)</f>
        <v>295</v>
      </c>
      <c r="E11" s="26">
        <f t="shared" ref="E11:K11" si="0">SUM(E12:E19)</f>
        <v>58085</v>
      </c>
      <c r="F11" s="26">
        <f t="shared" si="0"/>
        <v>10765</v>
      </c>
      <c r="G11" s="26">
        <f t="shared" si="0"/>
        <v>505</v>
      </c>
      <c r="H11" s="26">
        <f t="shared" si="0"/>
        <v>409</v>
      </c>
      <c r="I11" s="26">
        <f t="shared" si="0"/>
        <v>86</v>
      </c>
      <c r="J11" s="26" t="s">
        <v>138</v>
      </c>
      <c r="K11" s="26">
        <f t="shared" si="0"/>
        <v>1</v>
      </c>
      <c r="L11" s="342" t="s">
        <v>138</v>
      </c>
    </row>
    <row r="12" spans="1:12" ht="18" customHeight="1">
      <c r="A12" s="35" t="s">
        <v>177</v>
      </c>
      <c r="B12" s="14">
        <v>2183</v>
      </c>
      <c r="C12" s="14">
        <v>15</v>
      </c>
      <c r="D12" s="14" t="s">
        <v>244</v>
      </c>
      <c r="E12" s="14">
        <v>3107</v>
      </c>
      <c r="F12" s="14">
        <v>2296</v>
      </c>
      <c r="G12" s="14">
        <v>42</v>
      </c>
      <c r="H12" s="14">
        <v>3</v>
      </c>
      <c r="I12" s="14" t="s">
        <v>138</v>
      </c>
      <c r="J12" s="14" t="s">
        <v>244</v>
      </c>
      <c r="K12" s="14" t="s">
        <v>244</v>
      </c>
      <c r="L12" s="15" t="s">
        <v>244</v>
      </c>
    </row>
    <row r="13" spans="1:12" ht="18" customHeight="1">
      <c r="A13" s="35" t="s">
        <v>176</v>
      </c>
      <c r="B13" s="14">
        <v>5967</v>
      </c>
      <c r="C13" s="14">
        <v>10</v>
      </c>
      <c r="D13" s="14">
        <v>80</v>
      </c>
      <c r="E13" s="14">
        <v>1773</v>
      </c>
      <c r="F13" s="14">
        <v>1811</v>
      </c>
      <c r="G13" s="14">
        <v>5</v>
      </c>
      <c r="H13" s="14" t="s">
        <v>138</v>
      </c>
      <c r="I13" s="14">
        <v>16</v>
      </c>
      <c r="J13" s="14" t="s">
        <v>244</v>
      </c>
      <c r="K13" s="14" t="s">
        <v>244</v>
      </c>
      <c r="L13" s="15" t="s">
        <v>244</v>
      </c>
    </row>
    <row r="14" spans="1:12" ht="18" customHeight="1">
      <c r="A14" s="35" t="s">
        <v>153</v>
      </c>
      <c r="B14" s="14">
        <v>1077</v>
      </c>
      <c r="C14" s="14" t="s">
        <v>244</v>
      </c>
      <c r="D14" s="14">
        <v>5</v>
      </c>
      <c r="E14" s="14">
        <v>15694</v>
      </c>
      <c r="F14" s="14">
        <v>16</v>
      </c>
      <c r="G14" s="14">
        <v>38</v>
      </c>
      <c r="H14" s="14">
        <v>321</v>
      </c>
      <c r="I14" s="14">
        <v>65</v>
      </c>
      <c r="J14" s="14" t="s">
        <v>244</v>
      </c>
      <c r="K14" s="14" t="s">
        <v>244</v>
      </c>
      <c r="L14" s="15" t="s">
        <v>244</v>
      </c>
    </row>
    <row r="15" spans="1:12" ht="18" customHeight="1">
      <c r="A15" s="35" t="s">
        <v>152</v>
      </c>
      <c r="B15" s="14">
        <v>5742</v>
      </c>
      <c r="C15" s="14">
        <v>12</v>
      </c>
      <c r="D15" s="14">
        <v>16</v>
      </c>
      <c r="E15" s="14">
        <v>15892</v>
      </c>
      <c r="F15" s="14">
        <v>1083</v>
      </c>
      <c r="G15" s="14">
        <v>91</v>
      </c>
      <c r="H15" s="14">
        <v>20</v>
      </c>
      <c r="I15" s="14">
        <v>1</v>
      </c>
      <c r="J15" s="14" t="s">
        <v>244</v>
      </c>
      <c r="K15" s="14" t="s">
        <v>244</v>
      </c>
      <c r="L15" s="15" t="s">
        <v>244</v>
      </c>
    </row>
    <row r="16" spans="1:12" ht="18" customHeight="1">
      <c r="A16" s="35" t="s">
        <v>172</v>
      </c>
      <c r="B16" s="14">
        <v>8842</v>
      </c>
      <c r="C16" s="14">
        <v>49</v>
      </c>
      <c r="D16" s="14" t="s">
        <v>244</v>
      </c>
      <c r="E16" s="14">
        <v>9570</v>
      </c>
      <c r="F16" s="14">
        <v>3651</v>
      </c>
      <c r="G16" s="14">
        <v>144</v>
      </c>
      <c r="H16" s="14" t="s">
        <v>244</v>
      </c>
      <c r="I16" s="14">
        <v>4</v>
      </c>
      <c r="J16" s="14" t="s">
        <v>244</v>
      </c>
      <c r="K16" s="14">
        <v>1</v>
      </c>
      <c r="L16" s="15" t="s">
        <v>244</v>
      </c>
    </row>
    <row r="17" spans="1:12" ht="18" customHeight="1">
      <c r="A17" s="35" t="s">
        <v>150</v>
      </c>
      <c r="B17" s="14">
        <v>10119</v>
      </c>
      <c r="C17" s="14">
        <v>100</v>
      </c>
      <c r="D17" s="14">
        <v>174</v>
      </c>
      <c r="E17" s="14">
        <v>584</v>
      </c>
      <c r="F17" s="14">
        <v>911</v>
      </c>
      <c r="G17" s="14">
        <v>173</v>
      </c>
      <c r="H17" s="14" t="s">
        <v>244</v>
      </c>
      <c r="I17" s="14" t="s">
        <v>244</v>
      </c>
      <c r="J17" s="14" t="s">
        <v>244</v>
      </c>
      <c r="K17" s="14" t="s">
        <v>244</v>
      </c>
      <c r="L17" s="15" t="s">
        <v>244</v>
      </c>
    </row>
    <row r="18" spans="1:12" ht="18" customHeight="1">
      <c r="A18" s="35" t="s">
        <v>149</v>
      </c>
      <c r="B18" s="14">
        <v>1970</v>
      </c>
      <c r="C18" s="14">
        <v>75</v>
      </c>
      <c r="D18" s="14" t="s">
        <v>138</v>
      </c>
      <c r="E18" s="14">
        <v>10983</v>
      </c>
      <c r="F18" s="14">
        <v>63</v>
      </c>
      <c r="G18" s="14">
        <v>12</v>
      </c>
      <c r="H18" s="14" t="s">
        <v>138</v>
      </c>
      <c r="I18" s="14" t="s">
        <v>138</v>
      </c>
      <c r="J18" s="14" t="s">
        <v>138</v>
      </c>
      <c r="K18" s="14" t="s">
        <v>156</v>
      </c>
      <c r="L18" s="15" t="s">
        <v>156</v>
      </c>
    </row>
    <row r="19" spans="1:12" ht="18" customHeight="1">
      <c r="A19" s="36" t="s">
        <v>148</v>
      </c>
      <c r="B19" s="18">
        <v>2103</v>
      </c>
      <c r="C19" s="18" t="s">
        <v>244</v>
      </c>
      <c r="D19" s="18">
        <v>20</v>
      </c>
      <c r="E19" s="18">
        <v>482</v>
      </c>
      <c r="F19" s="18">
        <v>934</v>
      </c>
      <c r="G19" s="18" t="s">
        <v>138</v>
      </c>
      <c r="H19" s="18">
        <v>65</v>
      </c>
      <c r="I19" s="18" t="s">
        <v>244</v>
      </c>
      <c r="J19" s="18" t="s">
        <v>244</v>
      </c>
      <c r="K19" s="18" t="s">
        <v>244</v>
      </c>
      <c r="L19" s="19" t="s">
        <v>244</v>
      </c>
    </row>
    <row r="20" spans="1:12" ht="18" customHeight="1">
      <c r="A20" s="338" t="s">
        <v>147</v>
      </c>
      <c r="B20" s="338"/>
      <c r="I20" s="358"/>
      <c r="J20" s="358"/>
      <c r="K20" s="358"/>
      <c r="L20" s="358"/>
    </row>
    <row r="21" spans="1:12" ht="26.25" customHeight="1">
      <c r="A21" s="174"/>
      <c r="B21" s="175"/>
      <c r="I21" s="357"/>
      <c r="J21" s="357"/>
      <c r="K21" s="357"/>
      <c r="L21" s="357"/>
    </row>
    <row r="22" spans="1:12">
      <c r="J22" s="37"/>
    </row>
  </sheetData>
  <mergeCells count="17">
    <mergeCell ref="A2:D2"/>
    <mergeCell ref="A3:B3"/>
    <mergeCell ref="J3:L3"/>
    <mergeCell ref="A20:B20"/>
    <mergeCell ref="A4:A7"/>
    <mergeCell ref="B4:E4"/>
    <mergeCell ref="I4:I7"/>
    <mergeCell ref="J4:J7"/>
    <mergeCell ref="K4:K7"/>
    <mergeCell ref="L4:L7"/>
    <mergeCell ref="F4:F7"/>
    <mergeCell ref="G4:G7"/>
    <mergeCell ref="H4:H7"/>
    <mergeCell ref="B5:B7"/>
    <mergeCell ref="C5:C7"/>
    <mergeCell ref="D5:D7"/>
    <mergeCell ref="E5:E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2"/>
  <sheetViews>
    <sheetView zoomScaleNormal="100" zoomScaleSheetLayoutView="100" workbookViewId="0"/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7" ht="18" customHeight="1">
      <c r="A1" s="153" t="s">
        <v>225</v>
      </c>
    </row>
    <row r="2" spans="1:7" ht="19.5" customHeight="1">
      <c r="A2" s="38" t="s">
        <v>282</v>
      </c>
      <c r="B2" s="38"/>
    </row>
    <row r="3" spans="1:7" ht="12" customHeight="1" thickBot="1">
      <c r="A3" s="39"/>
      <c r="B3" s="33"/>
      <c r="C3" s="33"/>
      <c r="D3" s="33"/>
      <c r="E3" s="33"/>
      <c r="F3" s="33"/>
      <c r="G3" s="161" t="s">
        <v>226</v>
      </c>
    </row>
    <row r="4" spans="1:7" ht="14.25" thickTop="1">
      <c r="A4" s="241" t="s">
        <v>279</v>
      </c>
      <c r="B4" s="234" t="s">
        <v>214</v>
      </c>
      <c r="C4" s="235"/>
      <c r="D4" s="22"/>
      <c r="E4" s="22"/>
      <c r="F4" s="22"/>
      <c r="G4" s="40"/>
    </row>
    <row r="5" spans="1:7">
      <c r="A5" s="242"/>
      <c r="B5" s="244"/>
      <c r="C5" s="253"/>
      <c r="D5" s="274" t="s">
        <v>213</v>
      </c>
      <c r="E5" s="238"/>
      <c r="F5" s="274" t="s">
        <v>231</v>
      </c>
      <c r="G5" s="275"/>
    </row>
    <row r="6" spans="1:7">
      <c r="A6" s="242"/>
      <c r="B6" s="245"/>
      <c r="C6" s="252"/>
      <c r="D6" s="274" t="s">
        <v>212</v>
      </c>
      <c r="E6" s="238"/>
      <c r="F6" s="274" t="s">
        <v>212</v>
      </c>
      <c r="G6" s="275"/>
    </row>
    <row r="7" spans="1:7">
      <c r="A7" s="243"/>
      <c r="B7" s="176" t="s">
        <v>211</v>
      </c>
      <c r="C7" s="41" t="s">
        <v>210</v>
      </c>
      <c r="D7" s="170" t="s">
        <v>211</v>
      </c>
      <c r="E7" s="41" t="s">
        <v>210</v>
      </c>
      <c r="F7" s="176" t="s">
        <v>211</v>
      </c>
      <c r="G7" s="176" t="s">
        <v>210</v>
      </c>
    </row>
    <row r="8" spans="1:7" ht="3.75" customHeight="1">
      <c r="A8" s="173"/>
      <c r="B8" s="171"/>
      <c r="C8" s="172"/>
      <c r="D8" s="171"/>
      <c r="E8" s="172"/>
      <c r="F8" s="171"/>
      <c r="G8" s="173"/>
    </row>
    <row r="9" spans="1:7">
      <c r="A9" s="187" t="s">
        <v>280</v>
      </c>
      <c r="B9" s="188">
        <v>182</v>
      </c>
      <c r="C9" s="42">
        <v>14.66</v>
      </c>
      <c r="D9" s="29">
        <v>32</v>
      </c>
      <c r="E9" s="29">
        <v>2.14</v>
      </c>
      <c r="F9" s="29">
        <v>150</v>
      </c>
      <c r="G9" s="189">
        <v>12.52</v>
      </c>
    </row>
    <row r="10" spans="1:7">
      <c r="A10" s="187" t="s">
        <v>209</v>
      </c>
      <c r="B10" s="188">
        <v>148</v>
      </c>
      <c r="C10" s="42">
        <v>10.01</v>
      </c>
      <c r="D10" s="29">
        <v>30</v>
      </c>
      <c r="E10" s="29">
        <v>2.02</v>
      </c>
      <c r="F10" s="29">
        <v>118</v>
      </c>
      <c r="G10" s="189">
        <v>7.99</v>
      </c>
    </row>
    <row r="11" spans="1:7">
      <c r="A11" s="187" t="s">
        <v>208</v>
      </c>
      <c r="B11" s="188">
        <v>118</v>
      </c>
      <c r="C11" s="42">
        <v>6.48</v>
      </c>
      <c r="D11" s="29">
        <v>22</v>
      </c>
      <c r="E11" s="29">
        <v>1.25</v>
      </c>
      <c r="F11" s="29">
        <v>96</v>
      </c>
      <c r="G11" s="189">
        <v>5.22</v>
      </c>
    </row>
    <row r="12" spans="1:7">
      <c r="A12" s="187" t="s">
        <v>207</v>
      </c>
      <c r="B12" s="188">
        <v>110</v>
      </c>
      <c r="C12" s="359">
        <v>8.4</v>
      </c>
      <c r="D12" s="29">
        <v>15</v>
      </c>
      <c r="E12" s="29">
        <v>1.45</v>
      </c>
      <c r="F12" s="29">
        <v>95</v>
      </c>
      <c r="G12" s="189">
        <v>6.95</v>
      </c>
    </row>
    <row r="13" spans="1:7">
      <c r="A13" s="187" t="s">
        <v>206</v>
      </c>
      <c r="B13" s="188">
        <v>90</v>
      </c>
      <c r="C13" s="42">
        <v>4.4800000000000004</v>
      </c>
      <c r="D13" s="29">
        <v>15</v>
      </c>
      <c r="E13" s="29">
        <v>0.69</v>
      </c>
      <c r="F13" s="29">
        <v>75</v>
      </c>
      <c r="G13" s="189">
        <v>3.79</v>
      </c>
    </row>
    <row r="14" spans="1:7">
      <c r="A14" s="187" t="s">
        <v>205</v>
      </c>
      <c r="B14" s="188">
        <v>98</v>
      </c>
      <c r="C14" s="42">
        <v>6.19</v>
      </c>
      <c r="D14" s="29">
        <v>14</v>
      </c>
      <c r="E14" s="29">
        <v>1.34</v>
      </c>
      <c r="F14" s="29">
        <v>84</v>
      </c>
      <c r="G14" s="189">
        <v>4.84</v>
      </c>
    </row>
    <row r="15" spans="1:7">
      <c r="A15" s="183" t="s">
        <v>204</v>
      </c>
      <c r="B15" s="184">
        <v>96</v>
      </c>
      <c r="C15" s="43">
        <v>6.24</v>
      </c>
      <c r="D15" s="44">
        <v>10</v>
      </c>
      <c r="E15" s="44">
        <v>0.49</v>
      </c>
      <c r="F15" s="44">
        <v>86</v>
      </c>
      <c r="G15" s="183">
        <v>5.75</v>
      </c>
    </row>
    <row r="16" spans="1:7" ht="12.75" customHeight="1">
      <c r="A16" s="182" t="s">
        <v>203</v>
      </c>
      <c r="B16" s="185">
        <v>85</v>
      </c>
      <c r="C16" s="185">
        <v>5.12</v>
      </c>
      <c r="D16" s="182">
        <v>10</v>
      </c>
      <c r="E16" s="182">
        <v>0.37</v>
      </c>
      <c r="F16" s="182">
        <v>75</v>
      </c>
      <c r="G16" s="183">
        <v>4.75</v>
      </c>
    </row>
    <row r="17" spans="1:10">
      <c r="A17" s="182" t="s">
        <v>202</v>
      </c>
      <c r="B17" s="185">
        <v>103</v>
      </c>
      <c r="C17" s="185">
        <v>6.81</v>
      </c>
      <c r="D17" s="182">
        <v>12</v>
      </c>
      <c r="E17" s="182">
        <v>0.65</v>
      </c>
      <c r="F17" s="182">
        <v>91</v>
      </c>
      <c r="G17" s="183">
        <v>6.16</v>
      </c>
      <c r="H17" s="22"/>
    </row>
    <row r="18" spans="1:10">
      <c r="A18" s="182" t="s">
        <v>227</v>
      </c>
      <c r="B18" s="185">
        <v>167</v>
      </c>
      <c r="C18" s="185">
        <v>15.43</v>
      </c>
      <c r="D18" s="182">
        <v>22</v>
      </c>
      <c r="E18" s="182">
        <v>1.27</v>
      </c>
      <c r="F18" s="182">
        <v>145</v>
      </c>
      <c r="G18" s="183">
        <v>14.16</v>
      </c>
    </row>
    <row r="19" spans="1:10">
      <c r="A19" s="182" t="s">
        <v>230</v>
      </c>
      <c r="B19" s="185">
        <v>96</v>
      </c>
      <c r="C19" s="185">
        <v>9.3000000000000007</v>
      </c>
      <c r="D19" s="182">
        <v>14</v>
      </c>
      <c r="E19" s="182">
        <v>0.67</v>
      </c>
      <c r="F19" s="182">
        <v>82</v>
      </c>
      <c r="G19" s="183">
        <v>8.6300000000000008</v>
      </c>
    </row>
    <row r="20" spans="1:10">
      <c r="A20" s="182" t="s">
        <v>281</v>
      </c>
      <c r="B20" s="185">
        <v>97</v>
      </c>
      <c r="C20" s="185">
        <v>7.82</v>
      </c>
      <c r="D20" s="182">
        <v>16</v>
      </c>
      <c r="E20" s="182">
        <v>1.25</v>
      </c>
      <c r="F20" s="182">
        <v>81</v>
      </c>
      <c r="G20" s="183">
        <v>6.57</v>
      </c>
    </row>
    <row r="21" spans="1:10" ht="3.75" customHeight="1">
      <c r="A21" s="180"/>
      <c r="B21" s="178"/>
      <c r="C21" s="178"/>
      <c r="D21" s="180"/>
      <c r="E21" s="180"/>
      <c r="F21" s="180"/>
      <c r="G21" s="181"/>
    </row>
    <row r="22" spans="1:10" ht="18" customHeight="1">
      <c r="A22" s="338" t="s">
        <v>201</v>
      </c>
      <c r="B22" s="338"/>
      <c r="C22" s="338"/>
      <c r="J22" s="37"/>
    </row>
  </sheetData>
  <mergeCells count="7">
    <mergeCell ref="A22:C22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zoomScale="70" zoomScaleNormal="70" workbookViewId="0"/>
  </sheetViews>
  <sheetFormatPr defaultRowHeight="13.5"/>
  <cols>
    <col min="1" max="1" width="11.125" style="32" customWidth="1"/>
    <col min="2" max="2" width="9.25" style="32" customWidth="1"/>
    <col min="3" max="7" width="7.625" style="32" customWidth="1"/>
    <col min="8" max="8" width="5.25" style="32" customWidth="1"/>
    <col min="9" max="12" width="5.625" style="32" customWidth="1"/>
    <col min="13" max="16384" width="9" style="32"/>
  </cols>
  <sheetData>
    <row r="1" spans="1:12" ht="18" customHeight="1">
      <c r="A1" s="153" t="s">
        <v>225</v>
      </c>
    </row>
    <row r="2" spans="1:12" s="9" customFormat="1" ht="19.5" customHeight="1">
      <c r="A2" s="276" t="s">
        <v>233</v>
      </c>
      <c r="B2" s="276"/>
      <c r="C2" s="276"/>
    </row>
    <row r="3" spans="1:12" s="9" customFormat="1" ht="12" customHeight="1" thickBot="1">
      <c r="A3" s="45"/>
      <c r="C3" s="22"/>
      <c r="K3" s="207" t="s">
        <v>226</v>
      </c>
      <c r="L3" s="207"/>
    </row>
    <row r="4" spans="1:12" s="9" customFormat="1" ht="14.25" thickTop="1">
      <c r="A4" s="241" t="s">
        <v>234</v>
      </c>
      <c r="B4" s="234" t="s">
        <v>235</v>
      </c>
      <c r="C4" s="10"/>
      <c r="D4" s="10"/>
      <c r="E4" s="10"/>
      <c r="F4" s="10"/>
      <c r="G4" s="10"/>
      <c r="H4" s="10"/>
      <c r="I4" s="10"/>
      <c r="J4" s="10"/>
      <c r="K4" s="11"/>
      <c r="L4" s="11"/>
    </row>
    <row r="5" spans="1:12" s="9" customFormat="1" ht="24.75" customHeight="1">
      <c r="A5" s="242"/>
      <c r="B5" s="244"/>
      <c r="C5" s="261" t="s">
        <v>283</v>
      </c>
      <c r="D5" s="262"/>
      <c r="E5" s="262"/>
      <c r="F5" s="262"/>
      <c r="G5" s="263"/>
      <c r="H5" s="351" t="s">
        <v>200</v>
      </c>
      <c r="I5" s="274" t="s">
        <v>236</v>
      </c>
      <c r="J5" s="275"/>
      <c r="K5" s="238"/>
      <c r="L5" s="264" t="s">
        <v>199</v>
      </c>
    </row>
    <row r="6" spans="1:12" s="9" customFormat="1" ht="27" customHeight="1">
      <c r="A6" s="242"/>
      <c r="B6" s="244"/>
      <c r="C6" s="268" t="s">
        <v>163</v>
      </c>
      <c r="D6" s="274" t="s">
        <v>284</v>
      </c>
      <c r="E6" s="238"/>
      <c r="F6" s="274" t="s">
        <v>285</v>
      </c>
      <c r="G6" s="238"/>
      <c r="H6" s="260"/>
      <c r="I6" s="278" t="s">
        <v>286</v>
      </c>
      <c r="J6" s="250" t="s">
        <v>287</v>
      </c>
      <c r="K6" s="278" t="s">
        <v>288</v>
      </c>
      <c r="L6" s="265"/>
    </row>
    <row r="7" spans="1:12" s="9" customFormat="1" ht="27" customHeight="1">
      <c r="A7" s="243"/>
      <c r="B7" s="245"/>
      <c r="C7" s="251"/>
      <c r="D7" s="41" t="s">
        <v>198</v>
      </c>
      <c r="E7" s="41" t="s">
        <v>197</v>
      </c>
      <c r="F7" s="41" t="s">
        <v>198</v>
      </c>
      <c r="G7" s="177" t="s">
        <v>197</v>
      </c>
      <c r="H7" s="352"/>
      <c r="I7" s="251"/>
      <c r="J7" s="240"/>
      <c r="K7" s="251"/>
      <c r="L7" s="266"/>
    </row>
    <row r="8" spans="1:12" s="9" customFormat="1" ht="27.95" customHeight="1">
      <c r="A8" s="187" t="s">
        <v>289</v>
      </c>
      <c r="B8" s="16">
        <v>2294</v>
      </c>
      <c r="C8" s="14">
        <v>2241</v>
      </c>
      <c r="D8" s="14">
        <v>1135</v>
      </c>
      <c r="E8" s="29">
        <v>14</v>
      </c>
      <c r="F8" s="29">
        <v>389</v>
      </c>
      <c r="G8" s="29">
        <v>702</v>
      </c>
      <c r="H8" s="29">
        <v>5</v>
      </c>
      <c r="I8" s="29">
        <v>1</v>
      </c>
      <c r="J8" s="29">
        <v>30</v>
      </c>
      <c r="K8" s="29">
        <v>16</v>
      </c>
      <c r="L8" s="189">
        <v>1</v>
      </c>
    </row>
    <row r="9" spans="1:12" s="9" customFormat="1" ht="27.95" customHeight="1">
      <c r="A9" s="187" t="s">
        <v>196</v>
      </c>
      <c r="B9" s="16">
        <v>2294</v>
      </c>
      <c r="C9" s="14">
        <v>2241</v>
      </c>
      <c r="D9" s="14">
        <v>1135</v>
      </c>
      <c r="E9" s="29">
        <v>14</v>
      </c>
      <c r="F9" s="29">
        <v>389</v>
      </c>
      <c r="G9" s="29">
        <v>702</v>
      </c>
      <c r="H9" s="29">
        <v>5</v>
      </c>
      <c r="I9" s="29">
        <v>1</v>
      </c>
      <c r="J9" s="29">
        <v>30</v>
      </c>
      <c r="K9" s="29">
        <v>16</v>
      </c>
      <c r="L9" s="189">
        <v>1</v>
      </c>
    </row>
    <row r="10" spans="1:12" s="9" customFormat="1" ht="27.95" customHeight="1">
      <c r="A10" s="187" t="s">
        <v>195</v>
      </c>
      <c r="B10" s="46">
        <v>2294</v>
      </c>
      <c r="C10" s="14">
        <v>2241</v>
      </c>
      <c r="D10" s="14">
        <v>1135</v>
      </c>
      <c r="E10" s="29">
        <v>14</v>
      </c>
      <c r="F10" s="29">
        <v>389</v>
      </c>
      <c r="G10" s="29">
        <v>702</v>
      </c>
      <c r="H10" s="29">
        <v>5</v>
      </c>
      <c r="I10" s="29">
        <v>1</v>
      </c>
      <c r="J10" s="29">
        <v>30</v>
      </c>
      <c r="K10" s="29">
        <v>16</v>
      </c>
      <c r="L10" s="189">
        <v>1</v>
      </c>
    </row>
    <row r="11" spans="1:12" s="9" customFormat="1" ht="27.95" customHeight="1">
      <c r="A11" s="187" t="s">
        <v>194</v>
      </c>
      <c r="B11" s="46">
        <v>2294</v>
      </c>
      <c r="C11" s="14">
        <v>2241</v>
      </c>
      <c r="D11" s="14">
        <v>1135</v>
      </c>
      <c r="E11" s="29">
        <v>14</v>
      </c>
      <c r="F11" s="29">
        <v>389</v>
      </c>
      <c r="G11" s="29">
        <v>702</v>
      </c>
      <c r="H11" s="29">
        <v>5</v>
      </c>
      <c r="I11" s="29">
        <v>1</v>
      </c>
      <c r="J11" s="29">
        <v>30</v>
      </c>
      <c r="K11" s="29">
        <v>16</v>
      </c>
      <c r="L11" s="189">
        <v>1</v>
      </c>
    </row>
    <row r="12" spans="1:12" s="9" customFormat="1" ht="27.95" customHeight="1">
      <c r="A12" s="187" t="s">
        <v>193</v>
      </c>
      <c r="B12" s="46">
        <v>2344</v>
      </c>
      <c r="C12" s="14">
        <v>2314</v>
      </c>
      <c r="D12" s="14">
        <v>1140</v>
      </c>
      <c r="E12" s="29">
        <v>18</v>
      </c>
      <c r="F12" s="29">
        <v>388</v>
      </c>
      <c r="G12" s="29">
        <v>767</v>
      </c>
      <c r="H12" s="29">
        <v>5</v>
      </c>
      <c r="I12" s="29">
        <v>1</v>
      </c>
      <c r="J12" s="29">
        <v>10</v>
      </c>
      <c r="K12" s="29">
        <v>13</v>
      </c>
      <c r="L12" s="189">
        <v>1</v>
      </c>
    </row>
    <row r="13" spans="1:12" s="9" customFormat="1" ht="27.95" customHeight="1">
      <c r="A13" s="47" t="s">
        <v>192</v>
      </c>
      <c r="B13" s="48">
        <v>2277</v>
      </c>
      <c r="C13" s="49">
        <v>2251</v>
      </c>
      <c r="D13" s="49">
        <v>1111</v>
      </c>
      <c r="E13" s="49">
        <v>20</v>
      </c>
      <c r="F13" s="49">
        <v>389</v>
      </c>
      <c r="G13" s="49">
        <v>731</v>
      </c>
      <c r="H13" s="49">
        <v>5</v>
      </c>
      <c r="I13" s="49">
        <v>0</v>
      </c>
      <c r="J13" s="49">
        <v>9</v>
      </c>
      <c r="K13" s="49">
        <v>11</v>
      </c>
      <c r="L13" s="50">
        <v>1</v>
      </c>
    </row>
    <row r="14" spans="1:12" s="9" customFormat="1" ht="27.95" customHeight="1">
      <c r="A14" s="47" t="s">
        <v>191</v>
      </c>
      <c r="B14" s="48">
        <v>2277</v>
      </c>
      <c r="C14" s="49">
        <v>2251</v>
      </c>
      <c r="D14" s="49">
        <v>1111</v>
      </c>
      <c r="E14" s="49">
        <v>20</v>
      </c>
      <c r="F14" s="49">
        <v>389</v>
      </c>
      <c r="G14" s="49">
        <v>731</v>
      </c>
      <c r="H14" s="49">
        <v>5</v>
      </c>
      <c r="I14" s="49">
        <v>0</v>
      </c>
      <c r="J14" s="49">
        <v>9</v>
      </c>
      <c r="K14" s="49">
        <v>11</v>
      </c>
      <c r="L14" s="50">
        <v>1</v>
      </c>
    </row>
    <row r="15" spans="1:12" s="9" customFormat="1" ht="27.95" customHeight="1">
      <c r="A15" s="47" t="s">
        <v>190</v>
      </c>
      <c r="B15" s="48">
        <v>2275</v>
      </c>
      <c r="C15" s="49">
        <v>2249</v>
      </c>
      <c r="D15" s="49">
        <v>1107.08</v>
      </c>
      <c r="E15" s="49">
        <v>20</v>
      </c>
      <c r="F15" s="49">
        <v>388</v>
      </c>
      <c r="G15" s="49">
        <v>734</v>
      </c>
      <c r="H15" s="49">
        <v>5</v>
      </c>
      <c r="I15" s="49">
        <v>0</v>
      </c>
      <c r="J15" s="49">
        <v>9</v>
      </c>
      <c r="K15" s="49">
        <v>11</v>
      </c>
      <c r="L15" s="50">
        <v>1</v>
      </c>
    </row>
    <row r="16" spans="1:12" s="9" customFormat="1" ht="27.95" customHeight="1">
      <c r="A16" s="47" t="s">
        <v>228</v>
      </c>
      <c r="B16" s="159">
        <v>2229</v>
      </c>
      <c r="C16" s="49">
        <v>2204</v>
      </c>
      <c r="D16" s="49">
        <v>1091</v>
      </c>
      <c r="E16" s="49">
        <v>19</v>
      </c>
      <c r="F16" s="49">
        <v>381</v>
      </c>
      <c r="G16" s="49">
        <v>713</v>
      </c>
      <c r="H16" s="49">
        <v>5</v>
      </c>
      <c r="I16" s="49">
        <v>0</v>
      </c>
      <c r="J16" s="49">
        <v>8</v>
      </c>
      <c r="K16" s="49">
        <v>11</v>
      </c>
      <c r="L16" s="160">
        <v>1</v>
      </c>
    </row>
    <row r="17" spans="1:13" s="9" customFormat="1" ht="27.95" customHeight="1">
      <c r="A17" s="47" t="s">
        <v>232</v>
      </c>
      <c r="B17" s="159">
        <v>2229</v>
      </c>
      <c r="C17" s="49">
        <v>2203</v>
      </c>
      <c r="D17" s="49">
        <v>1091</v>
      </c>
      <c r="E17" s="49">
        <v>19</v>
      </c>
      <c r="F17" s="49">
        <v>380</v>
      </c>
      <c r="G17" s="49">
        <v>713</v>
      </c>
      <c r="H17" s="49">
        <v>5</v>
      </c>
      <c r="I17" s="49">
        <v>1</v>
      </c>
      <c r="J17" s="49">
        <v>8</v>
      </c>
      <c r="K17" s="49">
        <v>11</v>
      </c>
      <c r="L17" s="160">
        <v>1</v>
      </c>
    </row>
    <row r="18" spans="1:13" s="9" customFormat="1" ht="27.95" customHeight="1" thickBot="1">
      <c r="A18" s="47" t="s">
        <v>290</v>
      </c>
      <c r="B18" s="156">
        <v>2229</v>
      </c>
      <c r="C18" s="157">
        <v>2202</v>
      </c>
      <c r="D18" s="157">
        <v>1091</v>
      </c>
      <c r="E18" s="157">
        <v>19</v>
      </c>
      <c r="F18" s="157">
        <v>380</v>
      </c>
      <c r="G18" s="157">
        <v>712</v>
      </c>
      <c r="H18" s="157">
        <v>5</v>
      </c>
      <c r="I18" s="157">
        <v>2</v>
      </c>
      <c r="J18" s="157">
        <v>8</v>
      </c>
      <c r="K18" s="157">
        <v>11</v>
      </c>
      <c r="L18" s="158">
        <v>1</v>
      </c>
    </row>
    <row r="19" spans="1:13" s="9" customFormat="1" ht="24.75" customHeight="1" thickTop="1">
      <c r="A19" s="241" t="s">
        <v>291</v>
      </c>
      <c r="B19" s="234" t="s">
        <v>292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</row>
    <row r="20" spans="1:13" s="9" customFormat="1" ht="19.5" customHeight="1">
      <c r="A20" s="242"/>
      <c r="B20" s="244" t="s">
        <v>293</v>
      </c>
      <c r="C20" s="242"/>
      <c r="D20" s="261" t="s">
        <v>294</v>
      </c>
      <c r="E20" s="263"/>
      <c r="F20" s="261" t="s">
        <v>295</v>
      </c>
      <c r="G20" s="263"/>
      <c r="H20" s="261" t="s">
        <v>296</v>
      </c>
      <c r="I20" s="262"/>
      <c r="J20" s="263"/>
      <c r="K20" s="261" t="s">
        <v>297</v>
      </c>
      <c r="L20" s="262"/>
    </row>
    <row r="21" spans="1:13" s="9" customFormat="1" ht="19.5" customHeight="1">
      <c r="A21" s="243"/>
      <c r="B21" s="245"/>
      <c r="C21" s="243"/>
      <c r="D21" s="245"/>
      <c r="E21" s="243"/>
      <c r="F21" s="245"/>
      <c r="G21" s="243"/>
      <c r="H21" s="245"/>
      <c r="I21" s="252"/>
      <c r="J21" s="243"/>
      <c r="K21" s="245"/>
      <c r="L21" s="252"/>
    </row>
    <row r="22" spans="1:13" s="9" customFormat="1" ht="21.95" customHeight="1">
      <c r="A22" s="187" t="s">
        <v>289</v>
      </c>
      <c r="B22" s="360">
        <v>397</v>
      </c>
      <c r="C22" s="361"/>
      <c r="D22" s="362">
        <v>333</v>
      </c>
      <c r="E22" s="363"/>
      <c r="F22" s="362">
        <v>39</v>
      </c>
      <c r="G22" s="363"/>
      <c r="H22" s="362">
        <v>18</v>
      </c>
      <c r="I22" s="364"/>
      <c r="J22" s="363"/>
      <c r="K22" s="362">
        <v>7</v>
      </c>
      <c r="L22" s="364"/>
    </row>
    <row r="23" spans="1:13" s="9" customFormat="1" ht="21.95" customHeight="1">
      <c r="A23" s="187" t="s">
        <v>196</v>
      </c>
      <c r="B23" s="279">
        <v>397</v>
      </c>
      <c r="C23" s="280"/>
      <c r="D23" s="281">
        <v>333</v>
      </c>
      <c r="E23" s="283"/>
      <c r="F23" s="281">
        <v>39</v>
      </c>
      <c r="G23" s="283"/>
      <c r="H23" s="281">
        <v>18</v>
      </c>
      <c r="I23" s="282"/>
      <c r="J23" s="283"/>
      <c r="K23" s="281">
        <v>7</v>
      </c>
      <c r="L23" s="282"/>
    </row>
    <row r="24" spans="1:13" s="9" customFormat="1" ht="21.95" customHeight="1">
      <c r="A24" s="187" t="s">
        <v>195</v>
      </c>
      <c r="B24" s="279">
        <v>397</v>
      </c>
      <c r="C24" s="284"/>
      <c r="D24" s="281">
        <v>333</v>
      </c>
      <c r="E24" s="283"/>
      <c r="F24" s="281">
        <v>39</v>
      </c>
      <c r="G24" s="286"/>
      <c r="H24" s="281">
        <v>18</v>
      </c>
      <c r="I24" s="285"/>
      <c r="J24" s="286"/>
      <c r="K24" s="281">
        <v>7</v>
      </c>
      <c r="L24" s="285"/>
    </row>
    <row r="25" spans="1:13" s="9" customFormat="1" ht="21.95" customHeight="1">
      <c r="A25" s="187" t="s">
        <v>194</v>
      </c>
      <c r="B25" s="279">
        <v>397</v>
      </c>
      <c r="C25" s="365"/>
      <c r="D25" s="281">
        <v>333</v>
      </c>
      <c r="E25" s="286"/>
      <c r="F25" s="281">
        <v>39</v>
      </c>
      <c r="G25" s="286"/>
      <c r="H25" s="281">
        <v>18</v>
      </c>
      <c r="I25" s="285"/>
      <c r="J25" s="286"/>
      <c r="K25" s="281">
        <v>7</v>
      </c>
      <c r="L25" s="285"/>
    </row>
    <row r="26" spans="1:13" s="9" customFormat="1" ht="21.95" customHeight="1">
      <c r="A26" s="187" t="s">
        <v>193</v>
      </c>
      <c r="B26" s="279">
        <v>397</v>
      </c>
      <c r="C26" s="284"/>
      <c r="D26" s="281">
        <v>333</v>
      </c>
      <c r="E26" s="286"/>
      <c r="F26" s="281">
        <v>39</v>
      </c>
      <c r="G26" s="286"/>
      <c r="H26" s="281">
        <v>18</v>
      </c>
      <c r="I26" s="285"/>
      <c r="J26" s="286"/>
      <c r="K26" s="281">
        <v>7</v>
      </c>
      <c r="L26" s="285"/>
    </row>
    <row r="27" spans="1:13" s="9" customFormat="1" ht="21.95" customHeight="1">
      <c r="A27" s="183" t="s">
        <v>192</v>
      </c>
      <c r="B27" s="287">
        <v>405</v>
      </c>
      <c r="C27" s="288"/>
      <c r="D27" s="289">
        <v>333</v>
      </c>
      <c r="E27" s="290"/>
      <c r="F27" s="289">
        <v>47</v>
      </c>
      <c r="G27" s="290"/>
      <c r="H27" s="289">
        <v>18</v>
      </c>
      <c r="I27" s="291"/>
      <c r="J27" s="290"/>
      <c r="K27" s="289">
        <v>7</v>
      </c>
      <c r="L27" s="291"/>
    </row>
    <row r="28" spans="1:13" s="9" customFormat="1" ht="21.95" customHeight="1">
      <c r="A28" s="182" t="s">
        <v>191</v>
      </c>
      <c r="B28" s="287">
        <v>406</v>
      </c>
      <c r="C28" s="288"/>
      <c r="D28" s="289">
        <v>333</v>
      </c>
      <c r="E28" s="290"/>
      <c r="F28" s="289">
        <v>48</v>
      </c>
      <c r="G28" s="290"/>
      <c r="H28" s="289">
        <v>18</v>
      </c>
      <c r="I28" s="291"/>
      <c r="J28" s="290"/>
      <c r="K28" s="289">
        <v>7</v>
      </c>
      <c r="L28" s="291"/>
    </row>
    <row r="29" spans="1:13" s="9" customFormat="1" ht="21.75" customHeight="1">
      <c r="A29" s="183" t="s">
        <v>190</v>
      </c>
      <c r="B29" s="287">
        <v>406</v>
      </c>
      <c r="C29" s="288"/>
      <c r="D29" s="289">
        <v>333</v>
      </c>
      <c r="E29" s="290"/>
      <c r="F29" s="289">
        <v>48</v>
      </c>
      <c r="G29" s="290"/>
      <c r="H29" s="289">
        <v>18</v>
      </c>
      <c r="I29" s="291"/>
      <c r="J29" s="290"/>
      <c r="K29" s="289">
        <v>7</v>
      </c>
      <c r="L29" s="291"/>
      <c r="M29" s="22"/>
    </row>
    <row r="30" spans="1:13" s="9" customFormat="1" ht="21.75" customHeight="1">
      <c r="A30" s="182" t="s">
        <v>228</v>
      </c>
      <c r="B30" s="287">
        <v>406</v>
      </c>
      <c r="C30" s="288"/>
      <c r="D30" s="289">
        <v>333</v>
      </c>
      <c r="E30" s="290"/>
      <c r="F30" s="289">
        <v>48</v>
      </c>
      <c r="G30" s="290"/>
      <c r="H30" s="289">
        <v>18</v>
      </c>
      <c r="I30" s="291"/>
      <c r="J30" s="290"/>
      <c r="K30" s="289">
        <v>7</v>
      </c>
      <c r="L30" s="291"/>
    </row>
    <row r="31" spans="1:13" s="9" customFormat="1" ht="21.75" customHeight="1">
      <c r="A31" s="182" t="s">
        <v>232</v>
      </c>
      <c r="B31" s="287">
        <v>406</v>
      </c>
      <c r="C31" s="288"/>
      <c r="D31" s="289">
        <v>333</v>
      </c>
      <c r="E31" s="290"/>
      <c r="F31" s="289">
        <v>48</v>
      </c>
      <c r="G31" s="290"/>
      <c r="H31" s="289">
        <v>18</v>
      </c>
      <c r="I31" s="291"/>
      <c r="J31" s="290"/>
      <c r="K31" s="289">
        <v>7</v>
      </c>
      <c r="L31" s="291"/>
    </row>
    <row r="32" spans="1:13" s="9" customFormat="1" ht="21.75" customHeight="1">
      <c r="A32" s="180" t="s">
        <v>290</v>
      </c>
      <c r="B32" s="292">
        <v>406</v>
      </c>
      <c r="C32" s="293"/>
      <c r="D32" s="294">
        <v>333</v>
      </c>
      <c r="E32" s="295"/>
      <c r="F32" s="294">
        <v>48</v>
      </c>
      <c r="G32" s="295"/>
      <c r="H32" s="294">
        <v>18</v>
      </c>
      <c r="I32" s="296"/>
      <c r="J32" s="295"/>
      <c r="K32" s="294">
        <v>7</v>
      </c>
      <c r="L32" s="296"/>
    </row>
    <row r="33" spans="1:2" s="9" customFormat="1" ht="18" customHeight="1">
      <c r="A33" s="338" t="s">
        <v>298</v>
      </c>
      <c r="B33" s="338"/>
    </row>
  </sheetData>
  <mergeCells count="77">
    <mergeCell ref="B32:C32"/>
    <mergeCell ref="D32:E32"/>
    <mergeCell ref="F32:G32"/>
    <mergeCell ref="H32:J32"/>
    <mergeCell ref="K32:L32"/>
    <mergeCell ref="D29:E29"/>
    <mergeCell ref="F29:G29"/>
    <mergeCell ref="H29:J29"/>
    <mergeCell ref="K29:L29"/>
    <mergeCell ref="A33:B33"/>
    <mergeCell ref="B29:C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28:C28"/>
    <mergeCell ref="D28:E28"/>
    <mergeCell ref="F28:G28"/>
    <mergeCell ref="H28:J28"/>
    <mergeCell ref="K28:L28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B22:C22"/>
    <mergeCell ref="H22:J22"/>
    <mergeCell ref="K22:L22"/>
    <mergeCell ref="B23:C23"/>
    <mergeCell ref="H23:J23"/>
    <mergeCell ref="K23:L23"/>
    <mergeCell ref="D22:E22"/>
    <mergeCell ref="F22:G22"/>
    <mergeCell ref="D23:E23"/>
    <mergeCell ref="F23:G23"/>
    <mergeCell ref="A19:A21"/>
    <mergeCell ref="B19:L19"/>
    <mergeCell ref="B20:C21"/>
    <mergeCell ref="D20:E21"/>
    <mergeCell ref="F20:G21"/>
    <mergeCell ref="H20:J21"/>
    <mergeCell ref="K20:L21"/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2014-03-24T10:00:27Z</dcterms:created>
  <dcterms:modified xsi:type="dcterms:W3CDTF">2017-03-30T04:56:15Z</dcterms:modified>
</cp:coreProperties>
</file>