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企画広報係\08　統計\01 統計\委託統計\05 統計小諸\2021年版(R3)\HP統計小諸2021\"/>
    </mc:Choice>
  </mc:AlternateContent>
  <bookViews>
    <workbookView xWindow="360" yWindow="48" windowWidth="28032" windowHeight="12108"/>
  </bookViews>
  <sheets>
    <sheet name="表名" sheetId="30" r:id="rId1"/>
    <sheet name="7" sheetId="1" r:id="rId2"/>
    <sheet name="8" sheetId="2" r:id="rId3"/>
    <sheet name="9" sheetId="3" r:id="rId4"/>
    <sheet name="10" sheetId="4" r:id="rId5"/>
    <sheet name="11" sheetId="5" r:id="rId6"/>
    <sheet name="12" sheetId="6" r:id="rId7"/>
    <sheet name="13" sheetId="7" r:id="rId8"/>
    <sheet name="14" sheetId="8" r:id="rId9"/>
    <sheet name="15" sheetId="9" r:id="rId10"/>
    <sheet name="16" sheetId="10" r:id="rId11"/>
    <sheet name="17" sheetId="11" r:id="rId12"/>
    <sheet name="18" sheetId="12" r:id="rId13"/>
    <sheet name="19" sheetId="13" r:id="rId14"/>
    <sheet name="20" sheetId="14" r:id="rId15"/>
    <sheet name="21" sheetId="15" r:id="rId16"/>
    <sheet name="22" sheetId="31" r:id="rId17"/>
    <sheet name="23" sheetId="16" r:id="rId18"/>
    <sheet name="24" sheetId="32" r:id="rId19"/>
    <sheet name="25" sheetId="17" r:id="rId20"/>
    <sheet name="26" sheetId="19" r:id="rId21"/>
    <sheet name="27" sheetId="25" r:id="rId22"/>
    <sheet name="28" sheetId="26" r:id="rId23"/>
    <sheet name="29" sheetId="33" r:id="rId24"/>
    <sheet name="30" sheetId="27" r:id="rId25"/>
    <sheet name="31" sheetId="29" r:id="rId26"/>
    <sheet name="32" sheetId="34" r:id="rId27"/>
  </sheets>
  <externalReferences>
    <externalReference r:id="rId28"/>
    <externalReference r:id="rId29"/>
    <externalReference r:id="rId30"/>
    <externalReference r:id="rId31"/>
  </externalReferences>
  <definedNames>
    <definedName name="_xlnm.Print_Area" localSheetId="4">'10'!#REF!</definedName>
    <definedName name="_xlnm.Print_Area" localSheetId="5">'11'!#REF!</definedName>
    <definedName name="_xlnm.Print_Area" localSheetId="6">'12'!$A$2:$E$53</definedName>
    <definedName name="_xlnm.Print_Area" localSheetId="7">'13'!$A$2:$G$70</definedName>
    <definedName name="_xlnm.Print_Area" localSheetId="8">'14'!$A$2:$J$45</definedName>
    <definedName name="_xlnm.Print_Area" localSheetId="9">'15'!$A$2:$P$75</definedName>
    <definedName name="_xlnm.Print_Area" localSheetId="10">'16'!#REF!</definedName>
    <definedName name="_xlnm.Print_Area" localSheetId="11">'17'!$A$2:$M$61</definedName>
    <definedName name="_xlnm.Print_Area" localSheetId="12">'18'!$A$2:$L$58</definedName>
    <definedName name="_xlnm.Print_Area" localSheetId="13">'19'!#REF!</definedName>
    <definedName name="_xlnm.Print_Area" localSheetId="14">'20'!$A$2:$E$52</definedName>
    <definedName name="_xlnm.Print_Area" localSheetId="15">'21'!$A$2:$G$18</definedName>
    <definedName name="_xlnm.Print_Area" localSheetId="17">'23'!$A$2:$J$10</definedName>
    <definedName name="_xlnm.Print_Area" localSheetId="19">'25'!$A$2:$G$60</definedName>
    <definedName name="_xlnm.Print_Area" localSheetId="20">'26'!$A$2:$L$37</definedName>
    <definedName name="_xlnm.Print_Area" localSheetId="21">'27'!$A$2:$J$33</definedName>
    <definedName name="_xlnm.Print_Area" localSheetId="22">'28'!$A$2:$M$21</definedName>
    <definedName name="_xlnm.Print_Area" localSheetId="24">'30'!$A$2:$N$16</definedName>
    <definedName name="_xlnm.Print_Area" localSheetId="25">'31'!$A$2:$L$22</definedName>
    <definedName name="_xlnm.Print_Area" localSheetId="1">'7'!#REF!</definedName>
    <definedName name="_xlnm.Print_Area" localSheetId="2">'8'!#REF!</definedName>
    <definedName name="_xlnm.Print_Area" localSheetId="3">'9'!#REF!</definedName>
  </definedNames>
  <calcPr calcId="162913"/>
</workbook>
</file>

<file path=xl/calcChain.xml><?xml version="1.0" encoding="utf-8"?>
<calcChain xmlns="http://schemas.openxmlformats.org/spreadsheetml/2006/main">
  <c r="C27" i="6" l="1"/>
  <c r="C26" i="6"/>
  <c r="B29" i="34" l="1"/>
  <c r="B28" i="34"/>
  <c r="F19" i="29"/>
  <c r="C19" i="29"/>
  <c r="J13" i="12"/>
  <c r="I13" i="12"/>
  <c r="H13" i="12"/>
  <c r="G13" i="12"/>
  <c r="J12" i="12"/>
  <c r="I12" i="12"/>
  <c r="H12" i="12"/>
  <c r="G12" i="12"/>
  <c r="J11" i="12"/>
  <c r="I11" i="12"/>
  <c r="H11" i="12"/>
  <c r="G11" i="12"/>
  <c r="J10" i="12"/>
  <c r="I10" i="12"/>
  <c r="H10" i="12"/>
  <c r="G10" i="12"/>
  <c r="J9" i="12"/>
  <c r="I9" i="12"/>
  <c r="H9" i="12"/>
  <c r="G9" i="12"/>
  <c r="J8" i="12"/>
  <c r="I8" i="12"/>
  <c r="H8" i="12"/>
  <c r="G8" i="12"/>
  <c r="J7" i="12"/>
  <c r="I7" i="12"/>
  <c r="H7" i="12"/>
  <c r="G7" i="12"/>
  <c r="F6" i="12"/>
  <c r="J6" i="12" s="1"/>
  <c r="E6" i="12"/>
  <c r="I6" i="12" s="1"/>
  <c r="D6" i="12"/>
  <c r="H6" i="12" s="1"/>
  <c r="C6" i="12"/>
  <c r="G6" i="12" s="1"/>
  <c r="B6" i="12"/>
  <c r="M24" i="11"/>
  <c r="M20" i="11"/>
  <c r="M16" i="11"/>
  <c r="M12" i="11"/>
  <c r="M8" i="11"/>
  <c r="L7" i="11"/>
  <c r="K7" i="11"/>
  <c r="J7" i="11"/>
  <c r="M27" i="11" s="1"/>
  <c r="H7" i="11"/>
  <c r="G7" i="11"/>
  <c r="F7" i="11"/>
  <c r="D7" i="11"/>
  <c r="C7" i="11"/>
  <c r="B7" i="11"/>
  <c r="P10" i="9"/>
  <c r="O10" i="9"/>
  <c r="N10" i="9"/>
  <c r="M10" i="9"/>
  <c r="L10" i="9"/>
  <c r="K9" i="9"/>
  <c r="K10" i="9" s="1"/>
  <c r="K8" i="9"/>
  <c r="K7" i="9"/>
  <c r="K6" i="9"/>
  <c r="E44" i="8"/>
  <c r="D44" i="8"/>
  <c r="C44" i="8"/>
  <c r="B44" i="8"/>
  <c r="J42" i="8"/>
  <c r="I42" i="8"/>
  <c r="H42" i="8"/>
  <c r="G42" i="8"/>
  <c r="E40" i="8"/>
  <c r="D40" i="8"/>
  <c r="C40" i="8"/>
  <c r="B40" i="8"/>
  <c r="J36" i="8"/>
  <c r="I36" i="8"/>
  <c r="H36" i="8"/>
  <c r="G36" i="8"/>
  <c r="E34" i="8"/>
  <c r="D34" i="8"/>
  <c r="C34" i="8"/>
  <c r="B34" i="8"/>
  <c r="J32" i="8"/>
  <c r="I32" i="8"/>
  <c r="H32" i="8"/>
  <c r="G32" i="8"/>
  <c r="J21" i="8"/>
  <c r="I21" i="8"/>
  <c r="H21" i="8"/>
  <c r="G21" i="8"/>
  <c r="B6" i="8" s="1"/>
  <c r="E6" i="8"/>
  <c r="D6" i="8"/>
  <c r="C6" i="8"/>
  <c r="G68" i="7"/>
  <c r="F68" i="7"/>
  <c r="E68" i="7"/>
  <c r="D68" i="7"/>
  <c r="C68" i="7"/>
  <c r="G60" i="7"/>
  <c r="F60" i="7"/>
  <c r="E60" i="7"/>
  <c r="D60" i="7"/>
  <c r="C60" i="7"/>
  <c r="G52" i="7"/>
  <c r="F52" i="7"/>
  <c r="E52" i="7"/>
  <c r="D52" i="7"/>
  <c r="C52" i="7"/>
  <c r="G44" i="7"/>
  <c r="F44" i="7"/>
  <c r="E44" i="7"/>
  <c r="D44" i="7"/>
  <c r="C44" i="7"/>
  <c r="G36" i="7"/>
  <c r="F36" i="7"/>
  <c r="E36" i="7"/>
  <c r="D36" i="7"/>
  <c r="C36" i="7"/>
  <c r="D34" i="7"/>
  <c r="G28" i="7"/>
  <c r="F28" i="7"/>
  <c r="E28" i="7"/>
  <c r="C28" i="7"/>
  <c r="D26" i="7"/>
  <c r="D28" i="7" s="1"/>
  <c r="G20" i="7"/>
  <c r="F20" i="7"/>
  <c r="E20" i="7"/>
  <c r="D20" i="7"/>
  <c r="C20" i="7"/>
  <c r="D18" i="7"/>
  <c r="G12" i="7"/>
  <c r="F12" i="7"/>
  <c r="E12" i="7"/>
  <c r="D12" i="7"/>
  <c r="C12" i="7"/>
  <c r="D43" i="13"/>
  <c r="B43" i="13" s="1"/>
  <c r="C43" i="13"/>
  <c r="I42" i="13"/>
  <c r="H42" i="13"/>
  <c r="G42" i="13" s="1"/>
  <c r="B42" i="13"/>
  <c r="G41" i="13"/>
  <c r="B41" i="13"/>
  <c r="G40" i="13"/>
  <c r="B40" i="13"/>
  <c r="G39" i="13"/>
  <c r="D39" i="13"/>
  <c r="B39" i="13" s="1"/>
  <c r="C39" i="13"/>
  <c r="G38" i="13"/>
  <c r="B38" i="13"/>
  <c r="G37" i="13"/>
  <c r="B37" i="13"/>
  <c r="I36" i="13"/>
  <c r="H36" i="13"/>
  <c r="G36" i="13" s="1"/>
  <c r="B36" i="13"/>
  <c r="G35" i="13"/>
  <c r="B35" i="13"/>
  <c r="G34" i="13"/>
  <c r="B34" i="13"/>
  <c r="G33" i="13"/>
  <c r="D33" i="13"/>
  <c r="I43" i="13" s="1"/>
  <c r="C33" i="13"/>
  <c r="H43" i="13" s="1"/>
  <c r="I32" i="13"/>
  <c r="H32" i="13"/>
  <c r="G32" i="13" s="1"/>
  <c r="B32" i="13"/>
  <c r="G31" i="13"/>
  <c r="B31" i="13"/>
  <c r="G30" i="13"/>
  <c r="B30" i="13"/>
  <c r="G29" i="13"/>
  <c r="B29" i="13"/>
  <c r="G28" i="13"/>
  <c r="B28" i="13"/>
  <c r="G27" i="13"/>
  <c r="B27" i="13"/>
  <c r="G26" i="13"/>
  <c r="B26" i="13"/>
  <c r="G25" i="13"/>
  <c r="B25" i="13"/>
  <c r="G24" i="13"/>
  <c r="B24" i="13"/>
  <c r="G23" i="13"/>
  <c r="B23" i="13"/>
  <c r="G22" i="13"/>
  <c r="B22" i="13"/>
  <c r="I21" i="13"/>
  <c r="H21" i="13"/>
  <c r="G21" i="13" s="1"/>
  <c r="B21" i="13"/>
  <c r="G20" i="13"/>
  <c r="B20" i="13"/>
  <c r="G19" i="13"/>
  <c r="B19" i="13"/>
  <c r="G18" i="13"/>
  <c r="B18" i="13"/>
  <c r="G17" i="13"/>
  <c r="B17" i="13"/>
  <c r="G16" i="13"/>
  <c r="B16" i="13"/>
  <c r="G15" i="13"/>
  <c r="B15" i="13"/>
  <c r="G14" i="13"/>
  <c r="B14" i="13"/>
  <c r="G13" i="13"/>
  <c r="B13" i="13"/>
  <c r="G12" i="13"/>
  <c r="B12" i="13"/>
  <c r="G11" i="13"/>
  <c r="B11" i="13"/>
  <c r="G10" i="13"/>
  <c r="B10" i="13"/>
  <c r="G9" i="13"/>
  <c r="B9" i="13"/>
  <c r="G8" i="13"/>
  <c r="B8" i="13"/>
  <c r="G7" i="13"/>
  <c r="B7" i="13"/>
  <c r="G6" i="13"/>
  <c r="B6" i="13"/>
  <c r="E45" i="10"/>
  <c r="D45" i="10"/>
  <c r="C45" i="10"/>
  <c r="B45" i="10"/>
  <c r="C44" i="10"/>
  <c r="J43" i="10"/>
  <c r="I43" i="10"/>
  <c r="G43" i="10"/>
  <c r="C43" i="10"/>
  <c r="H42" i="10"/>
  <c r="C42" i="10"/>
  <c r="H41" i="10"/>
  <c r="E41" i="10"/>
  <c r="D41" i="10"/>
  <c r="C41" i="10"/>
  <c r="B41" i="10"/>
  <c r="H40" i="10"/>
  <c r="C40" i="10"/>
  <c r="H39" i="10"/>
  <c r="H43" i="10" s="1"/>
  <c r="C39" i="10"/>
  <c r="H38" i="10"/>
  <c r="C38" i="10"/>
  <c r="J37" i="10"/>
  <c r="I37" i="10"/>
  <c r="G37" i="10"/>
  <c r="C37" i="10"/>
  <c r="H36" i="10"/>
  <c r="C36" i="10"/>
  <c r="H35" i="10"/>
  <c r="E35" i="10"/>
  <c r="E7" i="10" s="1"/>
  <c r="D35" i="10"/>
  <c r="C35" i="10" s="1"/>
  <c r="B35" i="10"/>
  <c r="H34" i="10"/>
  <c r="H37" i="10" s="1"/>
  <c r="C34" i="10"/>
  <c r="J33" i="10"/>
  <c r="I33" i="10"/>
  <c r="H33" i="10"/>
  <c r="G33" i="10"/>
  <c r="C33" i="10"/>
  <c r="H32" i="10"/>
  <c r="C32" i="10"/>
  <c r="H31" i="10"/>
  <c r="C31" i="10"/>
  <c r="H30" i="10"/>
  <c r="C30" i="10"/>
  <c r="H29" i="10"/>
  <c r="C29" i="10"/>
  <c r="H28" i="10"/>
  <c r="C28" i="10"/>
  <c r="H27" i="10"/>
  <c r="C27" i="10"/>
  <c r="H26" i="10"/>
  <c r="C26" i="10"/>
  <c r="H25" i="10"/>
  <c r="C25" i="10"/>
  <c r="H24" i="10"/>
  <c r="C24" i="10"/>
  <c r="H23" i="10"/>
  <c r="C23" i="10"/>
  <c r="J22" i="10"/>
  <c r="I22" i="10"/>
  <c r="D7" i="10" s="1"/>
  <c r="G22" i="10"/>
  <c r="C22" i="10"/>
  <c r="H21" i="10"/>
  <c r="C21" i="10"/>
  <c r="H20" i="10"/>
  <c r="C20" i="10"/>
  <c r="H19" i="10"/>
  <c r="C19" i="10"/>
  <c r="H18" i="10"/>
  <c r="C18" i="10"/>
  <c r="H17" i="10"/>
  <c r="C17" i="10"/>
  <c r="H16" i="10"/>
  <c r="C16" i="10"/>
  <c r="H15" i="10"/>
  <c r="C15" i="10"/>
  <c r="H14" i="10"/>
  <c r="C14" i="10"/>
  <c r="H13" i="10"/>
  <c r="C13" i="10"/>
  <c r="H12" i="10"/>
  <c r="C12" i="10"/>
  <c r="H11" i="10"/>
  <c r="C11" i="10"/>
  <c r="H10" i="10"/>
  <c r="C10" i="10"/>
  <c r="H9" i="10"/>
  <c r="C9" i="10"/>
  <c r="H8" i="10"/>
  <c r="C8" i="10"/>
  <c r="H7" i="10"/>
  <c r="H22" i="10" s="1"/>
  <c r="B7" i="10"/>
  <c r="M9" i="11" l="1"/>
  <c r="M13" i="11"/>
  <c r="M17" i="11"/>
  <c r="M21" i="11"/>
  <c r="M25" i="11"/>
  <c r="M10" i="11"/>
  <c r="M14" i="11"/>
  <c r="M18" i="11"/>
  <c r="M22" i="11"/>
  <c r="M26" i="11"/>
  <c r="M11" i="11"/>
  <c r="M15" i="11"/>
  <c r="M19" i="11"/>
  <c r="M23" i="11"/>
  <c r="B33" i="13"/>
  <c r="G43" i="13" s="1"/>
  <c r="C7" i="10"/>
  <c r="E57" i="5"/>
  <c r="D57" i="5"/>
  <c r="C57" i="5"/>
  <c r="B57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57" i="5" s="1"/>
  <c r="J42" i="4"/>
  <c r="I42" i="4"/>
  <c r="H42" i="4"/>
  <c r="J41" i="4"/>
  <c r="I41" i="4"/>
  <c r="H41" i="4"/>
  <c r="J40" i="4"/>
  <c r="I40" i="4"/>
  <c r="H40" i="4"/>
  <c r="J39" i="4"/>
  <c r="I39" i="4"/>
  <c r="H39" i="4"/>
  <c r="J38" i="4"/>
  <c r="I38" i="4"/>
  <c r="H38" i="4"/>
  <c r="J37" i="4"/>
  <c r="I37" i="4"/>
  <c r="H37" i="4"/>
  <c r="J36" i="4"/>
  <c r="I36" i="4"/>
  <c r="H36" i="4"/>
  <c r="J35" i="4"/>
  <c r="I35" i="4"/>
  <c r="H35" i="4"/>
  <c r="J34" i="4"/>
  <c r="I34" i="4"/>
  <c r="H34" i="4"/>
  <c r="J33" i="4"/>
  <c r="I33" i="4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5" i="4"/>
  <c r="I25" i="4"/>
  <c r="H25" i="4"/>
  <c r="J24" i="4"/>
  <c r="I24" i="4"/>
  <c r="H24" i="4"/>
  <c r="J23" i="4"/>
  <c r="I23" i="4"/>
  <c r="H23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42" i="3"/>
  <c r="I42" i="3"/>
  <c r="H42" i="3"/>
  <c r="J41" i="3"/>
  <c r="I41" i="3"/>
  <c r="H41" i="3"/>
  <c r="J40" i="3"/>
  <c r="I40" i="3"/>
  <c r="H40" i="3"/>
  <c r="J39" i="3"/>
  <c r="I39" i="3"/>
  <c r="H39" i="3"/>
  <c r="J38" i="3"/>
  <c r="I38" i="3"/>
  <c r="H38" i="3"/>
  <c r="J37" i="3"/>
  <c r="I37" i="3"/>
  <c r="H37" i="3"/>
  <c r="J36" i="3"/>
  <c r="I36" i="3"/>
  <c r="H36" i="3"/>
  <c r="J35" i="3"/>
  <c r="I35" i="3"/>
  <c r="H35" i="3"/>
  <c r="J34" i="3"/>
  <c r="I34" i="3"/>
  <c r="H34" i="3"/>
  <c r="J33" i="3"/>
  <c r="I33" i="3"/>
  <c r="H33" i="3"/>
  <c r="J32" i="3"/>
  <c r="I32" i="3"/>
  <c r="H32" i="3"/>
  <c r="J31" i="3"/>
  <c r="I31" i="3"/>
  <c r="H31" i="3"/>
  <c r="J30" i="3"/>
  <c r="I30" i="3"/>
  <c r="H30" i="3"/>
  <c r="J29" i="3"/>
  <c r="I29" i="3"/>
  <c r="H29" i="3"/>
  <c r="J28" i="3"/>
  <c r="I28" i="3"/>
  <c r="H28" i="3"/>
  <c r="J27" i="3"/>
  <c r="I27" i="3"/>
  <c r="H27" i="3"/>
  <c r="J25" i="3"/>
  <c r="I25" i="3"/>
  <c r="H25" i="3"/>
  <c r="J24" i="3"/>
  <c r="I24" i="3"/>
  <c r="H24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C57" i="2"/>
  <c r="C56" i="2"/>
  <c r="C69" i="1"/>
  <c r="J20" i="25" l="1"/>
  <c r="I20" i="25"/>
  <c r="H20" i="25"/>
  <c r="I9" i="32"/>
  <c r="G9" i="32"/>
  <c r="E9" i="32"/>
  <c r="I8" i="32"/>
  <c r="G8" i="32"/>
  <c r="E8" i="32"/>
  <c r="H7" i="32"/>
  <c r="F7" i="32"/>
  <c r="D7" i="32"/>
  <c r="B7" i="32"/>
  <c r="J7" i="16"/>
  <c r="I7" i="16"/>
  <c r="H7" i="16"/>
  <c r="G7" i="16"/>
  <c r="F7" i="16"/>
  <c r="E7" i="16"/>
  <c r="D7" i="16"/>
  <c r="C7" i="16"/>
  <c r="B7" i="16"/>
  <c r="E7" i="32" l="1"/>
  <c r="G7" i="32"/>
  <c r="I7" i="32"/>
</calcChain>
</file>

<file path=xl/sharedStrings.xml><?xml version="1.0" encoding="utf-8"?>
<sst xmlns="http://schemas.openxmlformats.org/spreadsheetml/2006/main" count="1734" uniqueCount="763">
  <si>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</si>
  <si>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</si>
  <si>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8"/>
  </si>
  <si>
    <t>22年</t>
    <rPh sb="2" eb="3">
      <t>ネン</t>
    </rPh>
    <phoneticPr fontId="8"/>
  </si>
  <si>
    <t>21年</t>
    <rPh sb="2" eb="3">
      <t>ネン</t>
    </rPh>
    <phoneticPr fontId="8"/>
  </si>
  <si>
    <t>20年</t>
    <rPh sb="2" eb="3">
      <t>ネン</t>
    </rPh>
    <phoneticPr fontId="8"/>
  </si>
  <si>
    <t>19年</t>
    <rPh sb="2" eb="3">
      <t>ネン</t>
    </rPh>
    <phoneticPr fontId="8"/>
  </si>
  <si>
    <t>18年</t>
    <rPh sb="2" eb="3">
      <t>ネン</t>
    </rPh>
    <phoneticPr fontId="8"/>
  </si>
  <si>
    <t>17年</t>
    <rPh sb="2" eb="3">
      <t>ネン</t>
    </rPh>
    <phoneticPr fontId="8"/>
  </si>
  <si>
    <t>16年</t>
    <rPh sb="2" eb="3">
      <t>ネン</t>
    </rPh>
    <phoneticPr fontId="8"/>
  </si>
  <si>
    <t>15年</t>
    <rPh sb="2" eb="3">
      <t>ネン</t>
    </rPh>
    <phoneticPr fontId="8"/>
  </si>
  <si>
    <t>14年</t>
    <rPh sb="2" eb="3">
      <t>ネン</t>
    </rPh>
    <phoneticPr fontId="8"/>
  </si>
  <si>
    <t>13年</t>
    <rPh sb="2" eb="3">
      <t>ネン</t>
    </rPh>
    <phoneticPr fontId="8"/>
  </si>
  <si>
    <t>12年</t>
    <rPh sb="2" eb="3">
      <t>ネン</t>
    </rPh>
    <phoneticPr fontId="8"/>
  </si>
  <si>
    <t>11年</t>
    <rPh sb="2" eb="3">
      <t>ネン</t>
    </rPh>
    <phoneticPr fontId="8"/>
  </si>
  <si>
    <t>10年</t>
    <rPh sb="2" eb="3">
      <t>ネン</t>
    </rPh>
    <phoneticPr fontId="8"/>
  </si>
  <si>
    <t>９年</t>
    <rPh sb="1" eb="2">
      <t>ネン</t>
    </rPh>
    <phoneticPr fontId="8"/>
  </si>
  <si>
    <t>７年</t>
    <rPh sb="1" eb="2">
      <t>ネン</t>
    </rPh>
    <phoneticPr fontId="8"/>
  </si>
  <si>
    <t>60年</t>
    <rPh sb="2" eb="3">
      <t>ネン</t>
    </rPh>
    <phoneticPr fontId="8"/>
  </si>
  <si>
    <t>55年</t>
    <rPh sb="2" eb="3">
      <t>ネン</t>
    </rPh>
    <phoneticPr fontId="8"/>
  </si>
  <si>
    <t>50年</t>
    <rPh sb="2" eb="3">
      <t>ネン</t>
    </rPh>
    <phoneticPr fontId="8"/>
  </si>
  <si>
    <t>45年</t>
    <rPh sb="2" eb="3">
      <t>ネン</t>
    </rPh>
    <phoneticPr fontId="8"/>
  </si>
  <si>
    <t>40年</t>
    <rPh sb="2" eb="3">
      <t>ネン</t>
    </rPh>
    <phoneticPr fontId="8"/>
  </si>
  <si>
    <t>女</t>
  </si>
  <si>
    <t>男</t>
  </si>
  <si>
    <t>総　数</t>
  </si>
  <si>
    <t>人　　　　口（人）</t>
    <rPh sb="7" eb="8">
      <t>ニン</t>
    </rPh>
    <phoneticPr fontId="8"/>
  </si>
  <si>
    <t>年　次</t>
    <rPh sb="2" eb="3">
      <t>ジ</t>
    </rPh>
    <phoneticPr fontId="8"/>
  </si>
  <si>
    <t>（注）毎月人口異動調査は、国勢調査結果による人口及び世帯数を基礎にして、これにその後の住民基本台帳法及び外国人
　　　登録法に基づく異動データを加減して推計しています（平成24年7月に外国人登録法が廃止され、住民基本台帳法が
　　　改正されたため、改正日以降は住民基本台帳法に基づく異動データにより推計しています）。</t>
    <rPh sb="1" eb="2">
      <t>チュウ</t>
    </rPh>
    <phoneticPr fontId="14"/>
  </si>
  <si>
    <t>25年</t>
    <rPh sb="2" eb="3">
      <t>ネン</t>
    </rPh>
    <phoneticPr fontId="14"/>
  </si>
  <si>
    <t>24年</t>
    <rPh sb="2" eb="3">
      <t>ネン</t>
    </rPh>
    <phoneticPr fontId="14"/>
  </si>
  <si>
    <t>23年</t>
    <rPh sb="2" eb="3">
      <t>ネン</t>
    </rPh>
    <phoneticPr fontId="14"/>
  </si>
  <si>
    <t>22年※</t>
    <rPh sb="2" eb="3">
      <t>ネン</t>
    </rPh>
    <phoneticPr fontId="14"/>
  </si>
  <si>
    <t>21年</t>
    <rPh sb="2" eb="3">
      <t>ネン</t>
    </rPh>
    <phoneticPr fontId="14"/>
  </si>
  <si>
    <t>20年</t>
    <rPh sb="2" eb="3">
      <t>ネン</t>
    </rPh>
    <phoneticPr fontId="14"/>
  </si>
  <si>
    <t>19年</t>
    <rPh sb="2" eb="3">
      <t>ネン</t>
    </rPh>
    <phoneticPr fontId="14"/>
  </si>
  <si>
    <t>18年</t>
    <rPh sb="2" eb="3">
      <t>ネン</t>
    </rPh>
    <phoneticPr fontId="14"/>
  </si>
  <si>
    <t>17年※</t>
    <rPh sb="2" eb="3">
      <t>ネン</t>
    </rPh>
    <phoneticPr fontId="14"/>
  </si>
  <si>
    <t>16年</t>
    <rPh sb="2" eb="3">
      <t>ネン</t>
    </rPh>
    <phoneticPr fontId="14"/>
  </si>
  <si>
    <t>15年</t>
    <rPh sb="2" eb="3">
      <t>ネン</t>
    </rPh>
    <phoneticPr fontId="14"/>
  </si>
  <si>
    <t>14年</t>
    <rPh sb="2" eb="3">
      <t>ネン</t>
    </rPh>
    <phoneticPr fontId="14"/>
  </si>
  <si>
    <t>13年</t>
    <rPh sb="2" eb="3">
      <t>ネン</t>
    </rPh>
    <phoneticPr fontId="14"/>
  </si>
  <si>
    <t>12年※</t>
    <rPh sb="2" eb="3">
      <t>ネン</t>
    </rPh>
    <phoneticPr fontId="14"/>
  </si>
  <si>
    <t>11年</t>
    <rPh sb="2" eb="3">
      <t>ネン</t>
    </rPh>
    <phoneticPr fontId="14"/>
  </si>
  <si>
    <t>10年</t>
    <rPh sb="2" eb="3">
      <t>ネン</t>
    </rPh>
    <phoneticPr fontId="14"/>
  </si>
  <si>
    <t>９年</t>
    <rPh sb="1" eb="2">
      <t>ネン</t>
    </rPh>
    <phoneticPr fontId="14"/>
  </si>
  <si>
    <t>８年</t>
    <rPh sb="1" eb="2">
      <t>ネン</t>
    </rPh>
    <phoneticPr fontId="14"/>
  </si>
  <si>
    <t>７年※</t>
    <rPh sb="1" eb="2">
      <t>ネン</t>
    </rPh>
    <phoneticPr fontId="14"/>
  </si>
  <si>
    <t>６年</t>
    <rPh sb="1" eb="2">
      <t>ネン</t>
    </rPh>
    <phoneticPr fontId="14"/>
  </si>
  <si>
    <t>５年</t>
    <rPh sb="1" eb="2">
      <t>ネン</t>
    </rPh>
    <phoneticPr fontId="14"/>
  </si>
  <si>
    <t>４年</t>
    <rPh sb="1" eb="2">
      <t>ネン</t>
    </rPh>
    <phoneticPr fontId="14"/>
  </si>
  <si>
    <t>３年</t>
    <rPh sb="1" eb="2">
      <t>ネン</t>
    </rPh>
    <phoneticPr fontId="14"/>
  </si>
  <si>
    <t>２年※</t>
    <rPh sb="1" eb="2">
      <t>ネン</t>
    </rPh>
    <phoneticPr fontId="14"/>
  </si>
  <si>
    <t>平成元年</t>
    <rPh sb="0" eb="2">
      <t>ヘイセイ</t>
    </rPh>
    <rPh sb="2" eb="4">
      <t>ガンネン</t>
    </rPh>
    <phoneticPr fontId="14"/>
  </si>
  <si>
    <t>63年</t>
    <rPh sb="2" eb="3">
      <t>ネン</t>
    </rPh>
    <phoneticPr fontId="14"/>
  </si>
  <si>
    <t>62年</t>
    <rPh sb="2" eb="3">
      <t>ネン</t>
    </rPh>
    <phoneticPr fontId="14"/>
  </si>
  <si>
    <t>61年</t>
    <rPh sb="2" eb="3">
      <t>ネン</t>
    </rPh>
    <phoneticPr fontId="14"/>
  </si>
  <si>
    <t>60年※</t>
    <rPh sb="2" eb="3">
      <t>ネン</t>
    </rPh>
    <phoneticPr fontId="14"/>
  </si>
  <si>
    <t>59年</t>
    <rPh sb="2" eb="3">
      <t>ネン</t>
    </rPh>
    <phoneticPr fontId="14"/>
  </si>
  <si>
    <t>58年</t>
    <rPh sb="2" eb="3">
      <t>ネン</t>
    </rPh>
    <phoneticPr fontId="14"/>
  </si>
  <si>
    <t>57年</t>
    <rPh sb="2" eb="3">
      <t>ネン</t>
    </rPh>
    <phoneticPr fontId="14"/>
  </si>
  <si>
    <t>56年</t>
    <rPh sb="2" eb="3">
      <t>ネン</t>
    </rPh>
    <phoneticPr fontId="14"/>
  </si>
  <si>
    <t>55年※</t>
    <rPh sb="2" eb="3">
      <t>ネン</t>
    </rPh>
    <phoneticPr fontId="14"/>
  </si>
  <si>
    <t>54年</t>
    <rPh sb="2" eb="3">
      <t>ネン</t>
    </rPh>
    <phoneticPr fontId="14"/>
  </si>
  <si>
    <t>53年</t>
    <rPh sb="2" eb="3">
      <t>ネン</t>
    </rPh>
    <phoneticPr fontId="14"/>
  </si>
  <si>
    <t>52年</t>
    <rPh sb="2" eb="3">
      <t>ネン</t>
    </rPh>
    <phoneticPr fontId="14"/>
  </si>
  <si>
    <t>51年</t>
    <rPh sb="2" eb="3">
      <t>ネン</t>
    </rPh>
    <phoneticPr fontId="14"/>
  </si>
  <si>
    <t>50年※</t>
    <rPh sb="2" eb="3">
      <t>ネン</t>
    </rPh>
    <phoneticPr fontId="14"/>
  </si>
  <si>
    <t>49年</t>
    <rPh sb="2" eb="3">
      <t>ネン</t>
    </rPh>
    <phoneticPr fontId="14"/>
  </si>
  <si>
    <t>48年</t>
    <rPh sb="2" eb="3">
      <t>ネン</t>
    </rPh>
    <phoneticPr fontId="14"/>
  </si>
  <si>
    <t>47年</t>
    <rPh sb="2" eb="3">
      <t>ネン</t>
    </rPh>
    <phoneticPr fontId="14"/>
  </si>
  <si>
    <t>46年</t>
    <rPh sb="2" eb="3">
      <t>ネン</t>
    </rPh>
    <phoneticPr fontId="14"/>
  </si>
  <si>
    <t>45年※</t>
    <rPh sb="2" eb="3">
      <t>ネン</t>
    </rPh>
    <phoneticPr fontId="14"/>
  </si>
  <si>
    <t>44年</t>
    <rPh sb="2" eb="3">
      <t>ネン</t>
    </rPh>
    <phoneticPr fontId="14"/>
  </si>
  <si>
    <t>43年</t>
    <rPh sb="2" eb="3">
      <t>ネン</t>
    </rPh>
    <phoneticPr fontId="14"/>
  </si>
  <si>
    <t>42年</t>
    <rPh sb="2" eb="3">
      <t>ネン</t>
    </rPh>
    <phoneticPr fontId="14"/>
  </si>
  <si>
    <t>41年</t>
    <rPh sb="2" eb="3">
      <t>ネン</t>
    </rPh>
    <phoneticPr fontId="14"/>
  </si>
  <si>
    <t>昭和40年※</t>
    <rPh sb="0" eb="2">
      <t>ショウワ</t>
    </rPh>
    <rPh sb="4" eb="5">
      <t>ネン</t>
    </rPh>
    <phoneticPr fontId="14"/>
  </si>
  <si>
    <t>女</t>
    <rPh sb="0" eb="1">
      <t>オンナ</t>
    </rPh>
    <phoneticPr fontId="14"/>
  </si>
  <si>
    <t>男</t>
    <rPh sb="0" eb="1">
      <t>オトコ</t>
    </rPh>
    <phoneticPr fontId="14"/>
  </si>
  <si>
    <t>総　数</t>
    <rPh sb="0" eb="1">
      <t>フサ</t>
    </rPh>
    <rPh sb="2" eb="3">
      <t>カズ</t>
    </rPh>
    <phoneticPr fontId="14"/>
  </si>
  <si>
    <t>人　　　  口（人）</t>
    <rPh sb="0" eb="1">
      <t>ヒト</t>
    </rPh>
    <rPh sb="6" eb="7">
      <t>クチ</t>
    </rPh>
    <rPh sb="8" eb="9">
      <t>ヒト</t>
    </rPh>
    <phoneticPr fontId="14"/>
  </si>
  <si>
    <t>世 帯 数</t>
    <rPh sb="0" eb="1">
      <t>ヨ</t>
    </rPh>
    <rPh sb="2" eb="3">
      <t>オビ</t>
    </rPh>
    <rPh sb="4" eb="5">
      <t>スウ</t>
    </rPh>
    <phoneticPr fontId="14"/>
  </si>
  <si>
    <t>年  次</t>
    <rPh sb="0" eb="1">
      <t>ネン</t>
    </rPh>
    <rPh sb="3" eb="4">
      <t>ツギ</t>
    </rPh>
    <phoneticPr fontId="14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</si>
  <si>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14"/>
  </si>
  <si>
    <t>（毎月人口異動調査）</t>
    <rPh sb="1" eb="3">
      <t>マイツキ</t>
    </rPh>
    <rPh sb="3" eb="5">
      <t>ジンコウ</t>
    </rPh>
    <rPh sb="5" eb="7">
      <t>イドウ</t>
    </rPh>
    <rPh sb="7" eb="9">
      <t>チョウサ</t>
    </rPh>
    <phoneticPr fontId="14"/>
  </si>
  <si>
    <t>資料：市　民　課</t>
    <rPh sb="3" eb="4">
      <t>シ</t>
    </rPh>
    <rPh sb="5" eb="6">
      <t>タミ</t>
    </rPh>
    <rPh sb="7" eb="8">
      <t>カ</t>
    </rPh>
    <phoneticPr fontId="8"/>
  </si>
  <si>
    <t>12月</t>
  </si>
  <si>
    <t>11月</t>
  </si>
  <si>
    <t>９月</t>
  </si>
  <si>
    <t>８月</t>
  </si>
  <si>
    <t>７月</t>
  </si>
  <si>
    <t>６月</t>
  </si>
  <si>
    <t>４月</t>
  </si>
  <si>
    <t>３月</t>
  </si>
  <si>
    <t>２月</t>
    <rPh sb="1" eb="2">
      <t>ガツ</t>
    </rPh>
    <phoneticPr fontId="8"/>
  </si>
  <si>
    <t>総  数</t>
  </si>
  <si>
    <t>女</t>
    <rPh sb="0" eb="1">
      <t>オンナ</t>
    </rPh>
    <phoneticPr fontId="3"/>
  </si>
  <si>
    <t>（単位：人）</t>
    <rPh sb="1" eb="3">
      <t>タンイ</t>
    </rPh>
    <rPh sb="4" eb="5">
      <t>ニン</t>
    </rPh>
    <phoneticPr fontId="8"/>
  </si>
  <si>
    <t>（単位：人）</t>
    <rPh sb="1" eb="3">
      <t>タンイ</t>
    </rPh>
    <rPh sb="4" eb="5">
      <t>ニン</t>
    </rPh>
    <phoneticPr fontId="3"/>
  </si>
  <si>
    <t>（毎月人口異動調査）</t>
    <rPh sb="1" eb="3">
      <t>マイツキ</t>
    </rPh>
    <rPh sb="3" eb="5">
      <t>ジンコウ</t>
    </rPh>
    <rPh sb="5" eb="7">
      <t>イドウ</t>
    </rPh>
    <rPh sb="7" eb="9">
      <t>チョウサ</t>
    </rPh>
    <phoneticPr fontId="3"/>
  </si>
  <si>
    <t>総数</t>
    <rPh sb="0" eb="2">
      <t>ソウスウ</t>
    </rPh>
    <phoneticPr fontId="8"/>
  </si>
  <si>
    <t>(人)</t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</si>
  <si>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</si>
  <si>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</si>
  <si>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</si>
  <si>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平成７年</t>
    <rPh sb="0" eb="2">
      <t>ヘイセイ</t>
    </rPh>
    <rPh sb="3" eb="4">
      <t>ネン</t>
    </rPh>
    <phoneticPr fontId="8"/>
  </si>
  <si>
    <t>平成２年</t>
    <rPh sb="0" eb="2">
      <t>ヘイセイ</t>
    </rPh>
    <rPh sb="3" eb="4">
      <t>ネン</t>
    </rPh>
    <phoneticPr fontId="8"/>
  </si>
  <si>
    <t>昭和60年</t>
    <rPh sb="0" eb="2">
      <t>ショウワ</t>
    </rPh>
    <rPh sb="4" eb="5">
      <t>ネン</t>
    </rPh>
    <phoneticPr fontId="8"/>
  </si>
  <si>
    <t>昭和55年</t>
    <rPh sb="0" eb="2">
      <t>ショウワ</t>
    </rPh>
    <rPh sb="4" eb="5">
      <t>ネン</t>
    </rPh>
    <phoneticPr fontId="8"/>
  </si>
  <si>
    <t>昭和50年</t>
    <rPh sb="0" eb="2">
      <t>ショウワ</t>
    </rPh>
    <rPh sb="4" eb="5">
      <t>ネン</t>
    </rPh>
    <phoneticPr fontId="8"/>
  </si>
  <si>
    <t>昭和45年</t>
    <rPh sb="0" eb="2">
      <t>ショウワ</t>
    </rPh>
    <rPh sb="4" eb="5">
      <t>ネン</t>
    </rPh>
    <phoneticPr fontId="8"/>
  </si>
  <si>
    <t>昭和40年</t>
    <rPh sb="0" eb="2">
      <t>ショウワ</t>
    </rPh>
    <rPh sb="4" eb="5">
      <t>ネン</t>
    </rPh>
    <phoneticPr fontId="8"/>
  </si>
  <si>
    <t>昭和35年</t>
    <rPh sb="0" eb="2">
      <t>ショウワ</t>
    </rPh>
    <rPh sb="4" eb="5">
      <t>ネン</t>
    </rPh>
    <phoneticPr fontId="8"/>
  </si>
  <si>
    <t>昭和30年</t>
    <rPh sb="0" eb="2">
      <t>ショウワ</t>
    </rPh>
    <rPh sb="4" eb="5">
      <t>ネン</t>
    </rPh>
    <phoneticPr fontId="8"/>
  </si>
  <si>
    <t>昭和25年</t>
    <rPh sb="0" eb="2">
      <t>ショウワ</t>
    </rPh>
    <rPh sb="4" eb="5">
      <t>ネン</t>
    </rPh>
    <phoneticPr fontId="8"/>
  </si>
  <si>
    <t>昭和22年</t>
    <rPh sb="0" eb="2">
      <t>ショウワ</t>
    </rPh>
    <rPh sb="4" eb="5">
      <t>ネン</t>
    </rPh>
    <phoneticPr fontId="8"/>
  </si>
  <si>
    <t>昭和15年</t>
    <rPh sb="0" eb="2">
      <t>ショウワ</t>
    </rPh>
    <rPh sb="4" eb="5">
      <t>ネン</t>
    </rPh>
    <phoneticPr fontId="8"/>
  </si>
  <si>
    <t>昭和10年</t>
    <rPh sb="0" eb="2">
      <t>ショウワ</t>
    </rPh>
    <rPh sb="4" eb="5">
      <t>ネン</t>
    </rPh>
    <phoneticPr fontId="8"/>
  </si>
  <si>
    <t>昭和５年</t>
    <rPh sb="0" eb="2">
      <t>ショウワ</t>
    </rPh>
    <rPh sb="3" eb="4">
      <t>ネン</t>
    </rPh>
    <phoneticPr fontId="8"/>
  </si>
  <si>
    <t>大正14年</t>
    <rPh sb="0" eb="2">
      <t>タイショウ</t>
    </rPh>
    <rPh sb="4" eb="5">
      <t>ネン</t>
    </rPh>
    <phoneticPr fontId="8"/>
  </si>
  <si>
    <t>大正９年</t>
    <rPh sb="0" eb="2">
      <t>タイショウ</t>
    </rPh>
    <rPh sb="3" eb="4">
      <t>ネン</t>
    </rPh>
    <phoneticPr fontId="8"/>
  </si>
  <si>
    <t>年　次</t>
    <rPh sb="2" eb="3">
      <t>ジ</t>
    </rPh>
    <phoneticPr fontId="3"/>
  </si>
  <si>
    <t>資料：企　画　課</t>
    <rPh sb="3" eb="4">
      <t>クワダ</t>
    </rPh>
    <rPh sb="5" eb="6">
      <t>ガ</t>
    </rPh>
    <rPh sb="7" eb="8">
      <t>カ</t>
    </rPh>
    <phoneticPr fontId="3"/>
  </si>
  <si>
    <t>総　　数</t>
    <rPh sb="0" eb="1">
      <t>ソウ</t>
    </rPh>
    <rPh sb="3" eb="4">
      <t>スウ</t>
    </rPh>
    <phoneticPr fontId="3"/>
  </si>
  <si>
    <t>人　　　　口（人）</t>
    <rPh sb="7" eb="8">
      <t>ニン</t>
    </rPh>
    <phoneticPr fontId="3"/>
  </si>
  <si>
    <t>（国勢調査）</t>
    <rPh sb="1" eb="3">
      <t>コクセイ</t>
    </rPh>
    <rPh sb="3" eb="5">
      <t>チョウサ</t>
    </rPh>
    <phoneticPr fontId="3"/>
  </si>
  <si>
    <t>前回対比</t>
    <rPh sb="0" eb="2">
      <t>ゼンカイ</t>
    </rPh>
    <rPh sb="2" eb="4">
      <t>タイヒ</t>
    </rPh>
    <phoneticPr fontId="8"/>
  </si>
  <si>
    <t>22年</t>
    <rPh sb="2" eb="3">
      <t>ネン</t>
    </rPh>
    <phoneticPr fontId="3"/>
  </si>
  <si>
    <t>西小諸</t>
    <rPh sb="0" eb="1">
      <t>ニシ</t>
    </rPh>
    <rPh sb="1" eb="2">
      <t>ショウ</t>
    </rPh>
    <rPh sb="2" eb="3">
      <t>ショ</t>
    </rPh>
    <phoneticPr fontId="8"/>
  </si>
  <si>
    <t>南大井</t>
    <rPh sb="0" eb="1">
      <t>ミナミ</t>
    </rPh>
    <rPh sb="1" eb="2">
      <t>ダイ</t>
    </rPh>
    <rPh sb="2" eb="3">
      <t>イ</t>
    </rPh>
    <phoneticPr fontId="8"/>
  </si>
  <si>
    <t>三　岡</t>
    <rPh sb="0" eb="1">
      <t>サン</t>
    </rPh>
    <rPh sb="2" eb="3">
      <t>オカ</t>
    </rPh>
    <phoneticPr fontId="8"/>
  </si>
  <si>
    <t>川　辺</t>
    <rPh sb="0" eb="1">
      <t>カワ</t>
    </rPh>
    <rPh sb="2" eb="3">
      <t>ヘン</t>
    </rPh>
    <phoneticPr fontId="8"/>
  </si>
  <si>
    <t>大　里</t>
    <rPh sb="0" eb="1">
      <t>ダイ</t>
    </rPh>
    <rPh sb="2" eb="3">
      <t>サト</t>
    </rPh>
    <phoneticPr fontId="8"/>
  </si>
  <si>
    <t>北大井</t>
    <rPh sb="0" eb="1">
      <t>キタ</t>
    </rPh>
    <rPh sb="1" eb="2">
      <t>ダイ</t>
    </rPh>
    <rPh sb="2" eb="3">
      <t>イ</t>
    </rPh>
    <phoneticPr fontId="8"/>
  </si>
  <si>
    <t>中　央</t>
    <rPh sb="0" eb="1">
      <t>ナカ</t>
    </rPh>
    <rPh sb="2" eb="3">
      <t>ヒサシ</t>
    </rPh>
    <phoneticPr fontId="8"/>
  </si>
  <si>
    <t>総　数</t>
    <rPh sb="0" eb="1">
      <t>ソウ</t>
    </rPh>
    <rPh sb="2" eb="3">
      <t>スウ</t>
    </rPh>
    <phoneticPr fontId="8"/>
  </si>
  <si>
    <t>１世帯
当たり人口（人）</t>
    <rPh sb="10" eb="11">
      <t>ニン</t>
    </rPh>
    <phoneticPr fontId="8"/>
  </si>
  <si>
    <t xml:space="preserve">　年　次 </t>
    <rPh sb="3" eb="4">
      <t>ジ</t>
    </rPh>
    <phoneticPr fontId="8"/>
  </si>
  <si>
    <t>資料：企　画　課</t>
    <rPh sb="3" eb="4">
      <t>クワダ</t>
    </rPh>
    <rPh sb="5" eb="6">
      <t>ガ</t>
    </rPh>
    <rPh sb="7" eb="8">
      <t>カ</t>
    </rPh>
    <phoneticPr fontId="8"/>
  </si>
  <si>
    <t>西小諸地区計</t>
    <rPh sb="0" eb="1">
      <t>ニシ</t>
    </rPh>
    <rPh sb="1" eb="3">
      <t>コモロ</t>
    </rPh>
    <rPh sb="3" eb="5">
      <t>チク</t>
    </rPh>
    <rPh sb="5" eb="6">
      <t>ケイ</t>
    </rPh>
    <phoneticPr fontId="8"/>
  </si>
  <si>
    <t>糠地</t>
    <rPh sb="0" eb="2">
      <t>ヌカジ</t>
    </rPh>
    <phoneticPr fontId="8"/>
  </si>
  <si>
    <t>南大井地区計</t>
    <rPh sb="0" eb="3">
      <t>ミナミオオイ</t>
    </rPh>
    <rPh sb="3" eb="5">
      <t>チク</t>
    </rPh>
    <rPh sb="5" eb="6">
      <t>ケイ</t>
    </rPh>
    <phoneticPr fontId="8"/>
  </si>
  <si>
    <t>井子</t>
    <rPh sb="0" eb="2">
      <t>イゴ</t>
    </rPh>
    <phoneticPr fontId="8"/>
  </si>
  <si>
    <t>谷地原</t>
    <rPh sb="0" eb="3">
      <t>ヤチハラ</t>
    </rPh>
    <phoneticPr fontId="8"/>
  </si>
  <si>
    <t>芝生田</t>
    <rPh sb="0" eb="3">
      <t>シボウダ</t>
    </rPh>
    <phoneticPr fontId="8"/>
  </si>
  <si>
    <t>一ッ谷</t>
    <rPh sb="0" eb="3">
      <t>ヒトツヤ</t>
    </rPh>
    <phoneticPr fontId="8"/>
  </si>
  <si>
    <t>大里地区計</t>
    <rPh sb="0" eb="2">
      <t>オオサト</t>
    </rPh>
    <rPh sb="2" eb="4">
      <t>チク</t>
    </rPh>
    <rPh sb="4" eb="5">
      <t>ケイ</t>
    </rPh>
    <phoneticPr fontId="8"/>
  </si>
  <si>
    <t>和田</t>
    <rPh sb="0" eb="2">
      <t>ワダ</t>
    </rPh>
    <phoneticPr fontId="8"/>
  </si>
  <si>
    <t>滝原</t>
    <rPh sb="0" eb="2">
      <t>タキバラ</t>
    </rPh>
    <phoneticPr fontId="8"/>
  </si>
  <si>
    <t>平原</t>
    <rPh sb="0" eb="2">
      <t>ヒラハラ</t>
    </rPh>
    <phoneticPr fontId="8"/>
  </si>
  <si>
    <t>西原</t>
    <rPh sb="0" eb="2">
      <t>ニシバラ</t>
    </rPh>
    <phoneticPr fontId="8"/>
  </si>
  <si>
    <t>御影</t>
    <rPh sb="0" eb="2">
      <t>ミカゲ</t>
    </rPh>
    <phoneticPr fontId="8"/>
  </si>
  <si>
    <t>諸</t>
    <rPh sb="0" eb="1">
      <t>モロ</t>
    </rPh>
    <phoneticPr fontId="8"/>
  </si>
  <si>
    <t>三岡地区計</t>
    <rPh sb="0" eb="2">
      <t>ミツオカ</t>
    </rPh>
    <rPh sb="2" eb="4">
      <t>チク</t>
    </rPh>
    <rPh sb="4" eb="5">
      <t>ケイ</t>
    </rPh>
    <phoneticPr fontId="8"/>
  </si>
  <si>
    <t>後平</t>
    <rPh sb="0" eb="2">
      <t>ウシロダイラ</t>
    </rPh>
    <phoneticPr fontId="8"/>
  </si>
  <si>
    <t>森山</t>
    <rPh sb="0" eb="2">
      <t>モリヤマ</t>
    </rPh>
    <phoneticPr fontId="8"/>
  </si>
  <si>
    <t>菱野</t>
    <rPh sb="0" eb="2">
      <t>ヒシノ</t>
    </rPh>
    <phoneticPr fontId="8"/>
  </si>
  <si>
    <t>耳取</t>
    <rPh sb="0" eb="2">
      <t>ミミトリ</t>
    </rPh>
    <phoneticPr fontId="8"/>
  </si>
  <si>
    <t>中央地区計</t>
    <rPh sb="0" eb="2">
      <t>チュウオウ</t>
    </rPh>
    <rPh sb="2" eb="4">
      <t>チク</t>
    </rPh>
    <rPh sb="4" eb="5">
      <t>ケイ</t>
    </rPh>
    <phoneticPr fontId="8"/>
  </si>
  <si>
    <t>市</t>
    <rPh sb="0" eb="1">
      <t>イチ</t>
    </rPh>
    <phoneticPr fontId="8"/>
  </si>
  <si>
    <t>富士見平</t>
    <rPh sb="0" eb="4">
      <t>フジミダイラ</t>
    </rPh>
    <phoneticPr fontId="8"/>
  </si>
  <si>
    <t>川辺地区計</t>
    <rPh sb="0" eb="2">
      <t>カワベ</t>
    </rPh>
    <rPh sb="2" eb="4">
      <t>チク</t>
    </rPh>
    <rPh sb="4" eb="5">
      <t>ケイ</t>
    </rPh>
    <phoneticPr fontId="8"/>
  </si>
  <si>
    <t>両神</t>
    <rPh sb="0" eb="2">
      <t>リョウジン</t>
    </rPh>
    <phoneticPr fontId="8"/>
  </si>
  <si>
    <t>諏訪山</t>
    <rPh sb="0" eb="2">
      <t>スワ</t>
    </rPh>
    <rPh sb="2" eb="3">
      <t>ヤマ</t>
    </rPh>
    <phoneticPr fontId="8"/>
  </si>
  <si>
    <t>新町</t>
    <rPh sb="0" eb="2">
      <t>シンマチ</t>
    </rPh>
    <phoneticPr fontId="8"/>
  </si>
  <si>
    <t>御牧ヶ原</t>
    <rPh sb="0" eb="4">
      <t>ミマキガハラ</t>
    </rPh>
    <phoneticPr fontId="8"/>
  </si>
  <si>
    <t>市町</t>
    <rPh sb="0" eb="1">
      <t>イチ</t>
    </rPh>
    <rPh sb="1" eb="2">
      <t>マチ</t>
    </rPh>
    <phoneticPr fontId="8"/>
  </si>
  <si>
    <t>宮沢</t>
    <rPh sb="0" eb="1">
      <t>ミヤ</t>
    </rPh>
    <rPh sb="1" eb="2">
      <t>サワ</t>
    </rPh>
    <phoneticPr fontId="8"/>
  </si>
  <si>
    <t>古城</t>
    <rPh sb="0" eb="2">
      <t>コジョウ</t>
    </rPh>
    <phoneticPr fontId="8"/>
  </si>
  <si>
    <t>大杭</t>
    <rPh sb="0" eb="2">
      <t>オオクイ</t>
    </rPh>
    <phoneticPr fontId="8"/>
  </si>
  <si>
    <t>大手</t>
    <rPh sb="0" eb="2">
      <t>オオテ</t>
    </rPh>
    <phoneticPr fontId="8"/>
  </si>
  <si>
    <t>久保</t>
    <rPh sb="0" eb="2">
      <t>クボ</t>
    </rPh>
    <phoneticPr fontId="8"/>
  </si>
  <si>
    <t>田町</t>
    <rPh sb="0" eb="2">
      <t>タマチ</t>
    </rPh>
    <phoneticPr fontId="8"/>
  </si>
  <si>
    <t>上ノ平</t>
    <rPh sb="0" eb="1">
      <t>ウエ</t>
    </rPh>
    <rPh sb="2" eb="3">
      <t>タイラ</t>
    </rPh>
    <phoneticPr fontId="8"/>
  </si>
  <si>
    <t>六供</t>
    <rPh sb="0" eb="2">
      <t>ロック</t>
    </rPh>
    <phoneticPr fontId="8"/>
  </si>
  <si>
    <t>西浦</t>
    <rPh sb="0" eb="2">
      <t>ニシウラ</t>
    </rPh>
    <phoneticPr fontId="8"/>
  </si>
  <si>
    <t>本町</t>
    <rPh sb="0" eb="2">
      <t>ホンマチ</t>
    </rPh>
    <phoneticPr fontId="8"/>
  </si>
  <si>
    <t>鴇久保</t>
    <rPh sb="0" eb="3">
      <t>トキクボ</t>
    </rPh>
    <phoneticPr fontId="8"/>
  </si>
  <si>
    <t>相生</t>
    <rPh sb="0" eb="2">
      <t>アイオイ</t>
    </rPh>
    <phoneticPr fontId="8"/>
  </si>
  <si>
    <t>氷</t>
    <rPh sb="0" eb="1">
      <t>コオリ</t>
    </rPh>
    <phoneticPr fontId="8"/>
  </si>
  <si>
    <t>東雲</t>
    <rPh sb="0" eb="2">
      <t>シノノメ</t>
    </rPh>
    <phoneticPr fontId="8"/>
  </si>
  <si>
    <t>大久保</t>
    <rPh sb="0" eb="3">
      <t>オオクボ</t>
    </rPh>
    <phoneticPr fontId="8"/>
  </si>
  <si>
    <t>松井</t>
    <rPh sb="0" eb="2">
      <t>マツイ</t>
    </rPh>
    <phoneticPr fontId="8"/>
  </si>
  <si>
    <t>北大井地区計</t>
    <rPh sb="0" eb="3">
      <t>キタオオイ</t>
    </rPh>
    <rPh sb="3" eb="5">
      <t>チク</t>
    </rPh>
    <rPh sb="5" eb="6">
      <t>ケイ</t>
    </rPh>
    <phoneticPr fontId="8"/>
  </si>
  <si>
    <t>天池</t>
    <rPh sb="0" eb="2">
      <t>アマイケ</t>
    </rPh>
    <phoneticPr fontId="8"/>
  </si>
  <si>
    <t>ひばりヶ丘</t>
    <rPh sb="4" eb="5">
      <t>オカ</t>
    </rPh>
    <phoneticPr fontId="8"/>
  </si>
  <si>
    <t>三和</t>
    <rPh sb="0" eb="2">
      <t>ミツワ</t>
    </rPh>
    <phoneticPr fontId="8"/>
  </si>
  <si>
    <t>乗瀬</t>
    <rPh sb="0" eb="2">
      <t>ノリセ</t>
    </rPh>
    <phoneticPr fontId="8"/>
  </si>
  <si>
    <t>八幡町</t>
    <rPh sb="0" eb="3">
      <t>ハチマンチョウ</t>
    </rPh>
    <phoneticPr fontId="8"/>
  </si>
  <si>
    <t>南ヶ原</t>
    <rPh sb="0" eb="3">
      <t>ミナミガハラ</t>
    </rPh>
    <phoneticPr fontId="8"/>
  </si>
  <si>
    <t>紺屋町</t>
    <rPh sb="0" eb="2">
      <t>コンヤ</t>
    </rPh>
    <rPh sb="2" eb="3">
      <t>マチ</t>
    </rPh>
    <phoneticPr fontId="8"/>
  </si>
  <si>
    <t>荒堀</t>
    <rPh sb="0" eb="2">
      <t>アラボリ</t>
    </rPh>
    <phoneticPr fontId="8"/>
  </si>
  <si>
    <t>荒町</t>
    <rPh sb="0" eb="2">
      <t>アラマチ</t>
    </rPh>
    <phoneticPr fontId="8"/>
  </si>
  <si>
    <t>加増</t>
    <rPh sb="0" eb="2">
      <t>カマス</t>
    </rPh>
    <phoneticPr fontId="8"/>
  </si>
  <si>
    <t>緑ヶ丘</t>
    <rPh sb="0" eb="3">
      <t>ミドリガオカ</t>
    </rPh>
    <phoneticPr fontId="8"/>
  </si>
  <si>
    <t>四ツ谷</t>
    <rPh sb="0" eb="1">
      <t>ヨ</t>
    </rPh>
    <rPh sb="2" eb="3">
      <t>ヤ</t>
    </rPh>
    <phoneticPr fontId="8"/>
  </si>
  <si>
    <t>南町</t>
    <rPh sb="0" eb="2">
      <t>ミナミチョウ</t>
    </rPh>
    <phoneticPr fontId="8"/>
  </si>
  <si>
    <t>柏木下</t>
    <rPh sb="0" eb="2">
      <t>カシワギ</t>
    </rPh>
    <rPh sb="2" eb="3">
      <t>シタ</t>
    </rPh>
    <phoneticPr fontId="8"/>
  </si>
  <si>
    <t>赤坂</t>
    <rPh sb="0" eb="2">
      <t>アカサカ</t>
    </rPh>
    <phoneticPr fontId="8"/>
  </si>
  <si>
    <t>柏木上</t>
    <rPh sb="0" eb="2">
      <t>カシワギ</t>
    </rPh>
    <rPh sb="2" eb="3">
      <t>ウエ</t>
    </rPh>
    <phoneticPr fontId="8"/>
  </si>
  <si>
    <t>鶴巻</t>
    <rPh sb="0" eb="2">
      <t>ツルマキ</t>
    </rPh>
    <phoneticPr fontId="8"/>
  </si>
  <si>
    <t>石峠</t>
    <rPh sb="0" eb="1">
      <t>イシ</t>
    </rPh>
    <rPh sb="1" eb="2">
      <t>トウゲ</t>
    </rPh>
    <phoneticPr fontId="8"/>
  </si>
  <si>
    <t>与良</t>
    <rPh sb="0" eb="2">
      <t>ヨラ</t>
    </rPh>
    <phoneticPr fontId="8"/>
  </si>
  <si>
    <t>藤塚</t>
    <rPh sb="0" eb="2">
      <t>フジツカ</t>
    </rPh>
    <phoneticPr fontId="8"/>
  </si>
  <si>
    <t>御幸町</t>
    <rPh sb="0" eb="3">
      <t>ミユキチョウ</t>
    </rPh>
    <phoneticPr fontId="8"/>
  </si>
  <si>
    <t>東</t>
    <rPh sb="0" eb="1">
      <t>ヒガシ</t>
    </rPh>
    <phoneticPr fontId="8"/>
  </si>
  <si>
    <t>乙女</t>
    <rPh sb="0" eb="2">
      <t>オトメ</t>
    </rPh>
    <phoneticPr fontId="8"/>
  </si>
  <si>
    <t>西八満</t>
    <rPh sb="0" eb="3">
      <t>ニシハチマン</t>
    </rPh>
    <phoneticPr fontId="8"/>
  </si>
  <si>
    <t>東山</t>
    <rPh sb="0" eb="2">
      <t>ヒガシヤマ</t>
    </rPh>
    <phoneticPr fontId="8"/>
  </si>
  <si>
    <t>八代</t>
    <rPh sb="0" eb="2">
      <t>ヤツシロ</t>
    </rPh>
    <phoneticPr fontId="8"/>
  </si>
  <si>
    <t>東小諸</t>
    <rPh sb="0" eb="3">
      <t>ヒガシコモロ</t>
    </rPh>
    <phoneticPr fontId="8"/>
  </si>
  <si>
    <t>中村</t>
    <rPh sb="0" eb="2">
      <t>ナカムラ</t>
    </rPh>
    <phoneticPr fontId="8"/>
  </si>
  <si>
    <t>小原</t>
    <rPh sb="0" eb="2">
      <t>コハラ</t>
    </rPh>
    <phoneticPr fontId="8"/>
  </si>
  <si>
    <t>原村</t>
    <rPh sb="0" eb="2">
      <t>ハラムラ</t>
    </rPh>
    <phoneticPr fontId="8"/>
  </si>
  <si>
    <t>人　　口（人）</t>
    <rPh sb="5" eb="6">
      <t>ニン</t>
    </rPh>
    <phoneticPr fontId="8"/>
  </si>
  <si>
    <t>区　　名</t>
    <rPh sb="0" eb="1">
      <t>ク</t>
    </rPh>
    <rPh sb="3" eb="4">
      <t>メイ</t>
    </rPh>
    <phoneticPr fontId="3"/>
  </si>
  <si>
    <t>６５歳以上
（老年人口）</t>
    <rPh sb="2" eb="5">
      <t>サイイジョウ</t>
    </rPh>
    <rPh sb="7" eb="9">
      <t>ロウネン</t>
    </rPh>
    <rPh sb="9" eb="11">
      <t>ジンコウ</t>
    </rPh>
    <phoneticPr fontId="8"/>
  </si>
  <si>
    <t>１５～６４歳
（生産年齢人口）</t>
    <rPh sb="5" eb="6">
      <t>サイ</t>
    </rPh>
    <rPh sb="8" eb="10">
      <t>セイサン</t>
    </rPh>
    <rPh sb="10" eb="12">
      <t>ネンレイ</t>
    </rPh>
    <rPh sb="12" eb="14">
      <t>ジンコウ</t>
    </rPh>
    <phoneticPr fontId="8"/>
  </si>
  <si>
    <t>０～１４歳
（年少人口）</t>
    <rPh sb="4" eb="5">
      <t>サイ</t>
    </rPh>
    <rPh sb="7" eb="9">
      <t>ネンショウ</t>
    </rPh>
    <rPh sb="9" eb="11">
      <t>ジンコウ</t>
    </rPh>
    <phoneticPr fontId="8"/>
  </si>
  <si>
    <t>（各年10月1日現在　単位：人）</t>
    <rPh sb="11" eb="13">
      <t>タンイ</t>
    </rPh>
    <rPh sb="14" eb="15">
      <t>ニン</t>
    </rPh>
    <phoneticPr fontId="8"/>
  </si>
  <si>
    <t>耳取</t>
    <rPh sb="0" eb="2">
      <t>ミミトリ</t>
    </rPh>
    <phoneticPr fontId="3"/>
  </si>
  <si>
    <t>諏訪山</t>
    <rPh sb="0" eb="3">
      <t>スワヤマ</t>
    </rPh>
    <phoneticPr fontId="3"/>
  </si>
  <si>
    <t>宮沢</t>
    <rPh sb="0" eb="2">
      <t>ミヤサワ</t>
    </rPh>
    <phoneticPr fontId="3"/>
  </si>
  <si>
    <t>大杭</t>
    <rPh sb="0" eb="2">
      <t>オオクイ</t>
    </rPh>
    <phoneticPr fontId="3"/>
  </si>
  <si>
    <t>西浦</t>
    <rPh sb="0" eb="2">
      <t>ニシウラ</t>
    </rPh>
    <phoneticPr fontId="3"/>
  </si>
  <si>
    <t>東</t>
    <rPh sb="0" eb="1">
      <t>ヒガシ</t>
    </rPh>
    <phoneticPr fontId="3"/>
  </si>
  <si>
    <t>総　数</t>
    <rPh sb="0" eb="1">
      <t>ソウ</t>
    </rPh>
    <rPh sb="2" eb="3">
      <t>スウ</t>
    </rPh>
    <phoneticPr fontId="3"/>
  </si>
  <si>
    <t>行  政  区</t>
  </si>
  <si>
    <t>年齢不詳</t>
    <rPh sb="0" eb="2">
      <t>ネンレイ</t>
    </rPh>
    <rPh sb="2" eb="4">
      <t>フショウ</t>
    </rPh>
    <phoneticPr fontId="8"/>
  </si>
  <si>
    <t>90以上</t>
    <rPh sb="2" eb="4">
      <t>イジョウ</t>
    </rPh>
    <phoneticPr fontId="8"/>
  </si>
  <si>
    <t>０～４歳</t>
    <rPh sb="3" eb="4">
      <t>サイ</t>
    </rPh>
    <phoneticPr fontId="8"/>
  </si>
  <si>
    <t>総 数</t>
    <rPh sb="0" eb="1">
      <t>ソウ</t>
    </rPh>
    <rPh sb="2" eb="3">
      <t>スウ</t>
    </rPh>
    <phoneticPr fontId="8"/>
  </si>
  <si>
    <t>総 数（人）</t>
    <rPh sb="4" eb="5">
      <t>ニン</t>
    </rPh>
    <phoneticPr fontId="8"/>
  </si>
  <si>
    <t>男</t>
    <rPh sb="0" eb="1">
      <t>オトコ</t>
    </rPh>
    <phoneticPr fontId="3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</si>
  <si>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8"/>
  </si>
  <si>
    <t>年齢不詳</t>
  </si>
  <si>
    <t>65歳以上</t>
  </si>
  <si>
    <t>15〜64歳</t>
  </si>
  <si>
    <t>0〜14歳</t>
  </si>
  <si>
    <t>三岡</t>
    <rPh sb="0" eb="1">
      <t>サン</t>
    </rPh>
    <rPh sb="1" eb="2">
      <t>オカ</t>
    </rPh>
    <phoneticPr fontId="8"/>
  </si>
  <si>
    <t>川辺</t>
    <rPh sb="0" eb="1">
      <t>カワ</t>
    </rPh>
    <rPh sb="1" eb="2">
      <t>ヘン</t>
    </rPh>
    <phoneticPr fontId="8"/>
  </si>
  <si>
    <t>大里</t>
    <rPh sb="0" eb="1">
      <t>ダイ</t>
    </rPh>
    <rPh sb="1" eb="2">
      <t>サト</t>
    </rPh>
    <phoneticPr fontId="8"/>
  </si>
  <si>
    <t>中央</t>
    <rPh sb="0" eb="1">
      <t>ナカ</t>
    </rPh>
    <rPh sb="1" eb="2">
      <t>ヒサシ</t>
    </rPh>
    <phoneticPr fontId="8"/>
  </si>
  <si>
    <t>小諸市計</t>
    <rPh sb="0" eb="2">
      <t>コモロ</t>
    </rPh>
    <rPh sb="2" eb="3">
      <t>シ</t>
    </rPh>
    <rPh sb="3" eb="4">
      <t>ケイ</t>
    </rPh>
    <phoneticPr fontId="8"/>
  </si>
  <si>
    <t>0～14歳</t>
    <rPh sb="4" eb="5">
      <t>サイ</t>
    </rPh>
    <phoneticPr fontId="3"/>
  </si>
  <si>
    <t>人　　　　口　（人）　</t>
    <rPh sb="8" eb="9">
      <t>ニン</t>
    </rPh>
    <phoneticPr fontId="8"/>
  </si>
  <si>
    <t>地　区　</t>
    <rPh sb="0" eb="1">
      <t>チ</t>
    </rPh>
    <rPh sb="2" eb="3">
      <t>ク</t>
    </rPh>
    <phoneticPr fontId="3"/>
  </si>
  <si>
    <t>市全域</t>
    <rPh sb="0" eb="1">
      <t>シ</t>
    </rPh>
    <rPh sb="1" eb="2">
      <t>ゼン</t>
    </rPh>
    <rPh sb="2" eb="3">
      <t>イキ</t>
    </rPh>
    <phoneticPr fontId="3"/>
  </si>
  <si>
    <t>西小諸地区</t>
    <rPh sb="0" eb="1">
      <t>ニシ</t>
    </rPh>
    <rPh sb="1" eb="3">
      <t>コモロ</t>
    </rPh>
    <rPh sb="3" eb="5">
      <t>チク</t>
    </rPh>
    <phoneticPr fontId="8"/>
  </si>
  <si>
    <t>南大井地区</t>
    <rPh sb="0" eb="3">
      <t>ミナミオオイ</t>
    </rPh>
    <rPh sb="3" eb="5">
      <t>チク</t>
    </rPh>
    <phoneticPr fontId="8"/>
  </si>
  <si>
    <t>谷地原</t>
    <rPh sb="0" eb="1">
      <t>タニ</t>
    </rPh>
    <rPh sb="1" eb="2">
      <t>チ</t>
    </rPh>
    <rPh sb="2" eb="3">
      <t>ハラ</t>
    </rPh>
    <phoneticPr fontId="3"/>
  </si>
  <si>
    <t>大里地区</t>
    <rPh sb="0" eb="2">
      <t>オオサト</t>
    </rPh>
    <rPh sb="2" eb="4">
      <t>チク</t>
    </rPh>
    <phoneticPr fontId="8"/>
  </si>
  <si>
    <t>御影</t>
    <rPh sb="0" eb="1">
      <t>ゴ</t>
    </rPh>
    <rPh sb="1" eb="2">
      <t>カゲ</t>
    </rPh>
    <phoneticPr fontId="3"/>
  </si>
  <si>
    <t>三岡地区</t>
    <rPh sb="0" eb="2">
      <t>ミツオカ</t>
    </rPh>
    <rPh sb="2" eb="4">
      <t>チク</t>
    </rPh>
    <phoneticPr fontId="8"/>
  </si>
  <si>
    <t>森山</t>
    <rPh sb="0" eb="1">
      <t>モリ</t>
    </rPh>
    <rPh sb="1" eb="2">
      <t>ヤマ</t>
    </rPh>
    <phoneticPr fontId="3"/>
  </si>
  <si>
    <t>中央地区</t>
    <rPh sb="0" eb="2">
      <t>チュウオウ</t>
    </rPh>
    <rPh sb="2" eb="4">
      <t>チク</t>
    </rPh>
    <phoneticPr fontId="8"/>
  </si>
  <si>
    <t>川辺地区</t>
    <rPh sb="0" eb="1">
      <t>カワ</t>
    </rPh>
    <rPh sb="1" eb="2">
      <t>ベ</t>
    </rPh>
    <rPh sb="2" eb="4">
      <t>チク</t>
    </rPh>
    <phoneticPr fontId="8"/>
  </si>
  <si>
    <t>北大井地区</t>
    <rPh sb="0" eb="1">
      <t>キタ</t>
    </rPh>
    <rPh sb="1" eb="3">
      <t>オオイ</t>
    </rPh>
    <rPh sb="3" eb="5">
      <t>チク</t>
    </rPh>
    <phoneticPr fontId="8"/>
  </si>
  <si>
    <t>藤塚</t>
    <rPh sb="0" eb="1">
      <t>フジ</t>
    </rPh>
    <rPh sb="1" eb="2">
      <t>ツカ</t>
    </rPh>
    <phoneticPr fontId="3"/>
  </si>
  <si>
    <t>西八満</t>
    <rPh sb="0" eb="1">
      <t>ニシ</t>
    </rPh>
    <rPh sb="1" eb="2">
      <t>ハチ</t>
    </rPh>
    <rPh sb="2" eb="3">
      <t>マン</t>
    </rPh>
    <phoneticPr fontId="3"/>
  </si>
  <si>
    <t>八代</t>
    <rPh sb="0" eb="1">
      <t>ハチ</t>
    </rPh>
    <rPh sb="1" eb="2">
      <t>ダイ</t>
    </rPh>
    <phoneticPr fontId="3"/>
  </si>
  <si>
    <t>中村</t>
    <rPh sb="0" eb="1">
      <t>ナカ</t>
    </rPh>
    <rPh sb="1" eb="2">
      <t>ムラ</t>
    </rPh>
    <phoneticPr fontId="3"/>
  </si>
  <si>
    <t>原村</t>
    <rPh sb="0" eb="1">
      <t>ハラ</t>
    </rPh>
    <rPh sb="1" eb="2">
      <t>ムラ</t>
    </rPh>
    <phoneticPr fontId="3"/>
  </si>
  <si>
    <t>高齢化率
(％)</t>
    <rPh sb="0" eb="3">
      <t>コウレイカ</t>
    </rPh>
    <rPh sb="3" eb="4">
      <t>リツ</t>
    </rPh>
    <phoneticPr fontId="3"/>
  </si>
  <si>
    <t>65歳以上人口(人)</t>
    <rPh sb="2" eb="5">
      <t>サイイジョウ</t>
    </rPh>
    <rPh sb="5" eb="6">
      <t>ヒト</t>
    </rPh>
    <rPh sb="6" eb="7">
      <t>クチ</t>
    </rPh>
    <rPh sb="8" eb="9">
      <t>ニン</t>
    </rPh>
    <phoneticPr fontId="3"/>
  </si>
  <si>
    <t>19　行政区別高齢化率</t>
    <rPh sb="7" eb="10">
      <t>コウレイカ</t>
    </rPh>
    <rPh sb="10" eb="11">
      <t>リツ</t>
    </rPh>
    <phoneticPr fontId="8"/>
  </si>
  <si>
    <t>資料：国立社会保障・人口問題研究所</t>
    <rPh sb="0" eb="2">
      <t>シリョウ</t>
    </rPh>
    <rPh sb="3" eb="5">
      <t>コクリツ</t>
    </rPh>
    <rPh sb="5" eb="7">
      <t>シャカイ</t>
    </rPh>
    <rPh sb="7" eb="9">
      <t>ホショウ</t>
    </rPh>
    <rPh sb="10" eb="12">
      <t>ジンコウ</t>
    </rPh>
    <rPh sb="12" eb="14">
      <t>モンダイ</t>
    </rPh>
    <rPh sb="14" eb="17">
      <t>ケンキュウショ</t>
    </rPh>
    <phoneticPr fontId="3"/>
  </si>
  <si>
    <t>2040年</t>
    <rPh sb="4" eb="5">
      <t>ネン</t>
    </rPh>
    <phoneticPr fontId="3"/>
  </si>
  <si>
    <t>2035年</t>
    <rPh sb="4" eb="5">
      <t>ネン</t>
    </rPh>
    <phoneticPr fontId="3"/>
  </si>
  <si>
    <t>2030年</t>
    <rPh sb="4" eb="5">
      <t>ネン</t>
    </rPh>
    <phoneticPr fontId="3"/>
  </si>
  <si>
    <t>2025年</t>
    <rPh sb="4" eb="5">
      <t>ネン</t>
    </rPh>
    <phoneticPr fontId="3"/>
  </si>
  <si>
    <t>2020年</t>
    <rPh sb="4" eb="5">
      <t>ネン</t>
    </rPh>
    <phoneticPr fontId="3"/>
  </si>
  <si>
    <t>2015年</t>
    <rPh sb="4" eb="5">
      <t>ネン</t>
    </rPh>
    <phoneticPr fontId="3"/>
  </si>
  <si>
    <t>15～64歳</t>
    <rPh sb="5" eb="6">
      <t>サイ</t>
    </rPh>
    <phoneticPr fontId="3"/>
  </si>
  <si>
    <t>年　次</t>
    <rPh sb="0" eb="1">
      <t>ネン</t>
    </rPh>
    <rPh sb="2" eb="3">
      <t>ツギ</t>
    </rPh>
    <phoneticPr fontId="3"/>
  </si>
  <si>
    <t>人　　　　　口（人）</t>
    <rPh sb="0" eb="1">
      <t>ヒト</t>
    </rPh>
    <rPh sb="6" eb="7">
      <t>クチ</t>
    </rPh>
    <rPh sb="8" eb="9">
      <t>ヒト</t>
    </rPh>
    <phoneticPr fontId="3"/>
  </si>
  <si>
    <t>20　年齢３区分別将来推計人口及び指数</t>
    <rPh sb="3" eb="5">
      <t>ネンレイ</t>
    </rPh>
    <rPh sb="6" eb="8">
      <t>クブン</t>
    </rPh>
    <rPh sb="8" eb="9">
      <t>ベツ</t>
    </rPh>
    <rPh sb="9" eb="11">
      <t>ショウライ</t>
    </rPh>
    <rPh sb="11" eb="13">
      <t>スイケイ</t>
    </rPh>
    <rPh sb="13" eb="15">
      <t>ジンコウ</t>
    </rPh>
    <rPh sb="15" eb="16">
      <t>オヨ</t>
    </rPh>
    <rPh sb="17" eb="19">
      <t>シスウ</t>
    </rPh>
    <phoneticPr fontId="3"/>
  </si>
  <si>
    <t>（注）総数には、従業上の地位不詳者を含む。</t>
    <rPh sb="8" eb="10">
      <t>ジュウギョウ</t>
    </rPh>
    <rPh sb="10" eb="11">
      <t>ジョウ</t>
    </rPh>
    <rPh sb="12" eb="14">
      <t>チイ</t>
    </rPh>
    <rPh sb="14" eb="16">
      <t>フショウ</t>
    </rPh>
    <phoneticPr fontId="8"/>
  </si>
  <si>
    <t>業主及び役員</t>
    <rPh sb="0" eb="1">
      <t>ギョウ</t>
    </rPh>
    <rPh sb="1" eb="2">
      <t>ヌシ</t>
    </rPh>
    <rPh sb="2" eb="3">
      <t>オヨ</t>
    </rPh>
    <rPh sb="4" eb="6">
      <t>ヤクイン</t>
    </rPh>
    <phoneticPr fontId="8"/>
  </si>
  <si>
    <t>家族従業者</t>
    <rPh sb="0" eb="2">
      <t>カゾク</t>
    </rPh>
    <rPh sb="2" eb="5">
      <t>ジュウギョウシャ</t>
    </rPh>
    <phoneticPr fontId="8"/>
  </si>
  <si>
    <t>雇　用　者</t>
    <rPh sb="0" eb="1">
      <t>ヤトイ</t>
    </rPh>
    <rPh sb="2" eb="3">
      <t>ヨウ</t>
    </rPh>
    <rPh sb="4" eb="5">
      <t>シャ</t>
    </rPh>
    <phoneticPr fontId="8"/>
  </si>
  <si>
    <t>平 成 ２ 年</t>
    <rPh sb="0" eb="1">
      <t>ヒラ</t>
    </rPh>
    <rPh sb="2" eb="3">
      <t>シゲル</t>
    </rPh>
    <rPh sb="6" eb="7">
      <t>ネン</t>
    </rPh>
    <phoneticPr fontId="8"/>
  </si>
  <si>
    <t>（注）15歳以上人口には、労働力状態不詳者を含む。</t>
    <rPh sb="13" eb="16">
      <t>ロウドウリョク</t>
    </rPh>
    <rPh sb="16" eb="18">
      <t>ジョウタイ</t>
    </rPh>
    <phoneticPr fontId="8"/>
  </si>
  <si>
    <t>非労働力人口</t>
    <rPh sb="0" eb="1">
      <t>ヒ</t>
    </rPh>
    <rPh sb="1" eb="4">
      <t>ロウドウリョク</t>
    </rPh>
    <rPh sb="4" eb="6">
      <t>ジンコウ</t>
    </rPh>
    <phoneticPr fontId="8"/>
  </si>
  <si>
    <t>　　失業者</t>
    <rPh sb="2" eb="3">
      <t>シツ</t>
    </rPh>
    <rPh sb="3" eb="4">
      <t>ギョウ</t>
    </rPh>
    <rPh sb="4" eb="5">
      <t>モノ</t>
    </rPh>
    <phoneticPr fontId="8"/>
  </si>
  <si>
    <t>うち就業者</t>
    <rPh sb="2" eb="3">
      <t>ジュ</t>
    </rPh>
    <rPh sb="3" eb="4">
      <t>ギョウ</t>
    </rPh>
    <rPh sb="4" eb="5">
      <t>モノ</t>
    </rPh>
    <phoneticPr fontId="8"/>
  </si>
  <si>
    <t>労働力人口</t>
    <rPh sb="0" eb="3">
      <t>ロウドウリョク</t>
    </rPh>
    <rPh sb="3" eb="5">
      <t>ジンコウ</t>
    </rPh>
    <phoneticPr fontId="8"/>
  </si>
  <si>
    <t>15歳以上人口</t>
    <rPh sb="2" eb="5">
      <t>サイイジョウ</t>
    </rPh>
    <rPh sb="5" eb="7">
      <t>ジンコウ</t>
    </rPh>
    <phoneticPr fontId="8"/>
  </si>
  <si>
    <t>構成比(％)</t>
  </si>
  <si>
    <t>人口（人）</t>
    <rPh sb="3" eb="4">
      <t>ニン</t>
    </rPh>
    <phoneticPr fontId="3"/>
  </si>
  <si>
    <t>女</t>
    <rPh sb="0" eb="1">
      <t>オンナ</t>
    </rPh>
    <phoneticPr fontId="8"/>
  </si>
  <si>
    <t>男</t>
    <rPh sb="0" eb="1">
      <t>オトコ</t>
    </rPh>
    <phoneticPr fontId="8"/>
  </si>
  <si>
    <t>総　数</t>
    <rPh sb="0" eb="1">
      <t>フサ</t>
    </rPh>
    <rPh sb="2" eb="3">
      <t>カズ</t>
    </rPh>
    <phoneticPr fontId="8"/>
  </si>
  <si>
    <t>総数（人）</t>
    <rPh sb="3" eb="4">
      <t>ニン</t>
    </rPh>
    <phoneticPr fontId="3"/>
  </si>
  <si>
    <t xml:space="preserve"> Ｓ　分類不能の産業</t>
    <rPh sb="3" eb="5">
      <t>ブンルイ</t>
    </rPh>
    <rPh sb="5" eb="7">
      <t>フノウ</t>
    </rPh>
    <rPh sb="8" eb="10">
      <t>サンギョウ</t>
    </rPh>
    <phoneticPr fontId="8"/>
  </si>
  <si>
    <t xml:space="preserve"> Ｒ　公務（他に分類されないもの）</t>
    <rPh sb="3" eb="5">
      <t>コウム</t>
    </rPh>
    <rPh sb="6" eb="7">
      <t>タ</t>
    </rPh>
    <rPh sb="8" eb="10">
      <t>ブンルイ</t>
    </rPh>
    <phoneticPr fontId="8"/>
  </si>
  <si>
    <t xml:space="preserve"> Ｑ　サービス業</t>
    <rPh sb="7" eb="8">
      <t>ギョウ</t>
    </rPh>
    <phoneticPr fontId="8"/>
  </si>
  <si>
    <t xml:space="preserve"> Ｐ　複合サービス事業</t>
    <rPh sb="3" eb="5">
      <t>フクゴウ</t>
    </rPh>
    <rPh sb="9" eb="11">
      <t>ジギョウ</t>
    </rPh>
    <phoneticPr fontId="8"/>
  </si>
  <si>
    <t xml:space="preserve"> Ｏ　教育・学習支援業</t>
    <rPh sb="3" eb="5">
      <t>キョウイク</t>
    </rPh>
    <rPh sb="6" eb="8">
      <t>ガクシュウ</t>
    </rPh>
    <rPh sb="8" eb="10">
      <t>シエン</t>
    </rPh>
    <rPh sb="10" eb="11">
      <t>ギョウ</t>
    </rPh>
    <phoneticPr fontId="8"/>
  </si>
  <si>
    <t xml:space="preserve"> Ｎ　医療・福祉</t>
    <rPh sb="3" eb="5">
      <t>イリョウ</t>
    </rPh>
    <rPh sb="6" eb="8">
      <t>フクシ</t>
    </rPh>
    <phoneticPr fontId="8"/>
  </si>
  <si>
    <t xml:space="preserve"> Ｍ　飲食店・宿泊業</t>
    <rPh sb="3" eb="5">
      <t>インショク</t>
    </rPh>
    <rPh sb="5" eb="6">
      <t>テン</t>
    </rPh>
    <rPh sb="7" eb="9">
      <t>シュクハク</t>
    </rPh>
    <rPh sb="9" eb="10">
      <t>ギョウ</t>
    </rPh>
    <phoneticPr fontId="8"/>
  </si>
  <si>
    <t xml:space="preserve"> Ｌ　不動産業</t>
    <rPh sb="3" eb="6">
      <t>フドウサン</t>
    </rPh>
    <rPh sb="6" eb="7">
      <t>ギョウ</t>
    </rPh>
    <phoneticPr fontId="8"/>
  </si>
  <si>
    <t xml:space="preserve"> Ｋ　金融・保険業</t>
    <rPh sb="3" eb="5">
      <t>キンユウ</t>
    </rPh>
    <rPh sb="6" eb="9">
      <t>ホケンギョウ</t>
    </rPh>
    <phoneticPr fontId="8"/>
  </si>
  <si>
    <t xml:space="preserve"> Ｊ　卸売・小売業</t>
    <rPh sb="3" eb="5">
      <t>オロシウ</t>
    </rPh>
    <rPh sb="6" eb="9">
      <t>コウリギョウ</t>
    </rPh>
    <phoneticPr fontId="8"/>
  </si>
  <si>
    <t xml:space="preserve"> Ｈ　情報通信業・Ｉ運輸業</t>
    <rPh sb="3" eb="5">
      <t>ジョウホウ</t>
    </rPh>
    <rPh sb="5" eb="8">
      <t>ツウシンギョウ</t>
    </rPh>
    <rPh sb="10" eb="12">
      <t>ウンユ</t>
    </rPh>
    <rPh sb="12" eb="13">
      <t>ギョウ</t>
    </rPh>
    <phoneticPr fontId="8"/>
  </si>
  <si>
    <t xml:space="preserve"> Ｇ　電気・ガス熱供給・水道事業</t>
    <rPh sb="3" eb="5">
      <t>デンキ</t>
    </rPh>
    <rPh sb="8" eb="9">
      <t>ネツ</t>
    </rPh>
    <rPh sb="9" eb="11">
      <t>キョウキュウ</t>
    </rPh>
    <rPh sb="12" eb="14">
      <t>スイドウ</t>
    </rPh>
    <rPh sb="14" eb="16">
      <t>ジギョウ</t>
    </rPh>
    <phoneticPr fontId="8"/>
  </si>
  <si>
    <t>第３次産業</t>
    <rPh sb="0" eb="1">
      <t>ダイ</t>
    </rPh>
    <rPh sb="2" eb="3">
      <t>ジ</t>
    </rPh>
    <rPh sb="3" eb="5">
      <t>サンギョウ</t>
    </rPh>
    <phoneticPr fontId="8"/>
  </si>
  <si>
    <t xml:space="preserve"> Ｆ　製造業</t>
    <rPh sb="3" eb="6">
      <t>セイゾウギョウ</t>
    </rPh>
    <phoneticPr fontId="8"/>
  </si>
  <si>
    <t xml:space="preserve"> Ｅ　建設業</t>
    <rPh sb="3" eb="6">
      <t>ケンセツギョウ</t>
    </rPh>
    <phoneticPr fontId="8"/>
  </si>
  <si>
    <t xml:space="preserve"> Ｄ　鉱業</t>
    <rPh sb="3" eb="5">
      <t>コウギョウ</t>
    </rPh>
    <phoneticPr fontId="8"/>
  </si>
  <si>
    <t>第２次産業</t>
    <rPh sb="0" eb="1">
      <t>ダイ</t>
    </rPh>
    <rPh sb="2" eb="3">
      <t>ジ</t>
    </rPh>
    <rPh sb="3" eb="5">
      <t>サンギョウ</t>
    </rPh>
    <phoneticPr fontId="8"/>
  </si>
  <si>
    <t xml:space="preserve"> Ｃ　漁業</t>
    <rPh sb="3" eb="5">
      <t>ギョギョウ</t>
    </rPh>
    <phoneticPr fontId="8"/>
  </si>
  <si>
    <t xml:space="preserve"> Ｂ　林業</t>
    <rPh sb="3" eb="5">
      <t>リンギョウ</t>
    </rPh>
    <phoneticPr fontId="8"/>
  </si>
  <si>
    <t xml:space="preserve"> Ａ　農業</t>
    <rPh sb="3" eb="5">
      <t>ノウギョウ</t>
    </rPh>
    <phoneticPr fontId="8"/>
  </si>
  <si>
    <t>第１次産業</t>
    <rPh sb="0" eb="1">
      <t>ダイ</t>
    </rPh>
    <rPh sb="2" eb="3">
      <t>ジ</t>
    </rPh>
    <rPh sb="3" eb="5">
      <t>サンギョウ</t>
    </rPh>
    <phoneticPr fontId="8"/>
  </si>
  <si>
    <t>総　　数</t>
    <rPh sb="0" eb="1">
      <t>ソウ</t>
    </rPh>
    <rPh sb="3" eb="4">
      <t>スウ</t>
    </rPh>
    <phoneticPr fontId="8"/>
  </si>
  <si>
    <t>総　数</t>
    <rPh sb="0" eb="1">
      <t>フサ</t>
    </rPh>
    <rPh sb="2" eb="3">
      <t>カズ</t>
    </rPh>
    <phoneticPr fontId="3"/>
  </si>
  <si>
    <t>平成22年</t>
    <rPh sb="0" eb="2">
      <t>ヘイセイ</t>
    </rPh>
    <rPh sb="4" eb="5">
      <t>ネン</t>
    </rPh>
    <phoneticPr fontId="8"/>
  </si>
  <si>
    <t>資料：企　画　課</t>
    <phoneticPr fontId="3"/>
  </si>
  <si>
    <t>-</t>
  </si>
  <si>
    <t>う　ち
農　業</t>
    <rPh sb="4" eb="5">
      <t>ノウ</t>
    </rPh>
    <rPh sb="6" eb="7">
      <t>ギョウ</t>
    </rPh>
    <phoneticPr fontId="3"/>
  </si>
  <si>
    <t>農　業
林　業</t>
    <rPh sb="4" eb="5">
      <t>ハヤシ</t>
    </rPh>
    <rPh sb="6" eb="7">
      <t>ギョウ</t>
    </rPh>
    <phoneticPr fontId="8"/>
  </si>
  <si>
    <t>製造業</t>
    <rPh sb="0" eb="3">
      <t>セイゾウギョウ</t>
    </rPh>
    <phoneticPr fontId="8"/>
  </si>
  <si>
    <t xml:space="preserve">第  ２  次　産　業 </t>
    <rPh sb="8" eb="9">
      <t>サン</t>
    </rPh>
    <rPh sb="10" eb="11">
      <t>ギョウ</t>
    </rPh>
    <phoneticPr fontId="8"/>
  </si>
  <si>
    <t>公務（他に分類されるものは除く）</t>
    <rPh sb="0" eb="2">
      <t>コウム</t>
    </rPh>
    <rPh sb="3" eb="4">
      <t>タ</t>
    </rPh>
    <rPh sb="5" eb="7">
      <t>ブンルイ</t>
    </rPh>
    <rPh sb="13" eb="14">
      <t>ノゾ</t>
    </rPh>
    <phoneticPr fontId="8"/>
  </si>
  <si>
    <t>サービス業（他に分類されないもの）</t>
    <rPh sb="4" eb="5">
      <t>ギョウ</t>
    </rPh>
    <rPh sb="6" eb="7">
      <t>タ</t>
    </rPh>
    <rPh sb="8" eb="10">
      <t>ブンルイ</t>
    </rPh>
    <phoneticPr fontId="8"/>
  </si>
  <si>
    <t>複合　ｻｰﾋﾞｽ事業</t>
    <rPh sb="0" eb="2">
      <t>フクゴウ</t>
    </rPh>
    <rPh sb="8" eb="10">
      <t>ジギョウ</t>
    </rPh>
    <phoneticPr fontId="8"/>
  </si>
  <si>
    <t>医療・福祉</t>
    <rPh sb="0" eb="2">
      <t>イリョウ</t>
    </rPh>
    <rPh sb="3" eb="5">
      <t>フクシ</t>
    </rPh>
    <phoneticPr fontId="8"/>
  </si>
  <si>
    <t>不動産・
物品賃貸業</t>
    <rPh sb="2" eb="3">
      <t>サン</t>
    </rPh>
    <phoneticPr fontId="3"/>
  </si>
  <si>
    <t>金融・保険業</t>
    <rPh sb="0" eb="2">
      <t>キンユウ</t>
    </rPh>
    <rPh sb="3" eb="6">
      <t>ホケンギョウ</t>
    </rPh>
    <phoneticPr fontId="8"/>
  </si>
  <si>
    <t>卸売・小売業</t>
    <rPh sb="0" eb="2">
      <t>オロシウリ</t>
    </rPh>
    <rPh sb="3" eb="6">
      <t>コウリギョウ</t>
    </rPh>
    <phoneticPr fontId="8"/>
  </si>
  <si>
    <t>運輸・　郵便業</t>
    <rPh sb="0" eb="2">
      <t>ウンユ</t>
    </rPh>
    <rPh sb="4" eb="6">
      <t>ユウビン</t>
    </rPh>
    <rPh sb="6" eb="7">
      <t>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</si>
  <si>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8"/>
  </si>
  <si>
    <t>電気・ガス・熱供給・水道事業</t>
    <rPh sb="0" eb="2">
      <t>デンキ</t>
    </rPh>
    <rPh sb="6" eb="7">
      <t>ネツ</t>
    </rPh>
    <rPh sb="7" eb="9">
      <t>キョウキュウ</t>
    </rPh>
    <rPh sb="10" eb="12">
      <t>スイドウ</t>
    </rPh>
    <rPh sb="12" eb="14">
      <t>ジギョウ</t>
    </rPh>
    <phoneticPr fontId="8"/>
  </si>
  <si>
    <t>分類不能の産業</t>
    <rPh sb="0" eb="2">
      <t>ブンルイ</t>
    </rPh>
    <rPh sb="2" eb="4">
      <t>フノウ</t>
    </rPh>
    <rPh sb="5" eb="7">
      <t>サンギョウ</t>
    </rPh>
    <phoneticPr fontId="8"/>
  </si>
  <si>
    <t>北大井地区</t>
    <rPh sb="0" eb="3">
      <t>キタオオイ</t>
    </rPh>
    <rPh sb="3" eb="5">
      <t>チク</t>
    </rPh>
    <phoneticPr fontId="8"/>
  </si>
  <si>
    <t>川辺地区</t>
    <rPh sb="0" eb="2">
      <t>カワベ</t>
    </rPh>
    <rPh sb="2" eb="4">
      <t>チク</t>
    </rPh>
    <phoneticPr fontId="8"/>
  </si>
  <si>
    <t>Ｌ　分類不能の職業</t>
    <rPh sb="2" eb="4">
      <t>ブンルイ</t>
    </rPh>
    <rPh sb="4" eb="6">
      <t>フノウ</t>
    </rPh>
    <rPh sb="7" eb="9">
      <t>ショクギョウ</t>
    </rPh>
    <phoneticPr fontId="8"/>
  </si>
  <si>
    <t>総　　　数</t>
    <rPh sb="0" eb="1">
      <t>フサ</t>
    </rPh>
    <rPh sb="4" eb="5">
      <t>カズ</t>
    </rPh>
    <phoneticPr fontId="8"/>
  </si>
  <si>
    <t>総 数</t>
    <rPh sb="0" eb="1">
      <t>フサ</t>
    </rPh>
    <rPh sb="2" eb="3">
      <t>カズ</t>
    </rPh>
    <phoneticPr fontId="8"/>
  </si>
  <si>
    <t>平　成　２２　年</t>
    <rPh sb="0" eb="1">
      <t>ヒラ</t>
    </rPh>
    <rPh sb="2" eb="3">
      <t>シゲル</t>
    </rPh>
    <phoneticPr fontId="8"/>
  </si>
  <si>
    <t>Ｋ　分類不能の職業</t>
    <rPh sb="2" eb="4">
      <t>ブンルイ</t>
    </rPh>
    <rPh sb="4" eb="6">
      <t>フノウ</t>
    </rPh>
    <rPh sb="7" eb="9">
      <t>ショクギョウ</t>
    </rPh>
    <phoneticPr fontId="8"/>
  </si>
  <si>
    <t>Ｊ　サービス職業</t>
    <rPh sb="6" eb="8">
      <t>ショクギョウ</t>
    </rPh>
    <phoneticPr fontId="8"/>
  </si>
  <si>
    <t>Ｉ　保安職員業</t>
    <rPh sb="2" eb="4">
      <t>ホアン</t>
    </rPh>
    <rPh sb="4" eb="6">
      <t>ショクイン</t>
    </rPh>
    <rPh sb="6" eb="7">
      <t>ギョウ</t>
    </rPh>
    <phoneticPr fontId="8"/>
  </si>
  <si>
    <t>Ｈ　生産工程・労務作業者</t>
    <rPh sb="2" eb="4">
      <t>セイサン</t>
    </rPh>
    <rPh sb="4" eb="6">
      <t>コウテイ</t>
    </rPh>
    <rPh sb="7" eb="9">
      <t>ロウム</t>
    </rPh>
    <rPh sb="9" eb="12">
      <t>サギョウシャ</t>
    </rPh>
    <phoneticPr fontId="8"/>
  </si>
  <si>
    <t>Ｇ　運輸・通信</t>
    <rPh sb="2" eb="4">
      <t>ウンユ</t>
    </rPh>
    <rPh sb="5" eb="7">
      <t>ツウシン</t>
    </rPh>
    <phoneticPr fontId="8"/>
  </si>
  <si>
    <t>Ｆ　採鉱・採石</t>
    <rPh sb="2" eb="4">
      <t>サイコウ</t>
    </rPh>
    <rPh sb="5" eb="7">
      <t>サイセキ</t>
    </rPh>
    <phoneticPr fontId="8"/>
  </si>
  <si>
    <t>Ｅ　農業・漁業</t>
    <rPh sb="2" eb="4">
      <t>ノウギョウ</t>
    </rPh>
    <rPh sb="5" eb="7">
      <t>ギョギョウ</t>
    </rPh>
    <phoneticPr fontId="8"/>
  </si>
  <si>
    <t>Ｄ　販売</t>
    <rPh sb="2" eb="4">
      <t>ハンバイ</t>
    </rPh>
    <phoneticPr fontId="8"/>
  </si>
  <si>
    <t>Ｃ　事務</t>
    <rPh sb="2" eb="4">
      <t>ジム</t>
    </rPh>
    <phoneticPr fontId="8"/>
  </si>
  <si>
    <t>Ｂ　管理的職業</t>
    <rPh sb="2" eb="5">
      <t>カンリテキ</t>
    </rPh>
    <rPh sb="5" eb="7">
      <t>ショクギョウ</t>
    </rPh>
    <phoneticPr fontId="8"/>
  </si>
  <si>
    <t>Ａ　専門的・技術的職業</t>
    <rPh sb="2" eb="5">
      <t>センモンテキ</t>
    </rPh>
    <rPh sb="6" eb="9">
      <t>ギジュツテキ</t>
    </rPh>
    <rPh sb="9" eb="11">
      <t>ショクギョウ</t>
    </rPh>
    <phoneticPr fontId="8"/>
  </si>
  <si>
    <t>平　成　１７　年</t>
    <rPh sb="0" eb="1">
      <t>ヒラ</t>
    </rPh>
    <rPh sb="2" eb="3">
      <t>シゲル</t>
    </rPh>
    <phoneticPr fontId="8"/>
  </si>
  <si>
    <t>平　成　１２　年</t>
    <rPh sb="0" eb="1">
      <t>ヒラ</t>
    </rPh>
    <rPh sb="2" eb="3">
      <t>シゲル</t>
    </rPh>
    <phoneticPr fontId="8"/>
  </si>
  <si>
    <t>平　成　７　年</t>
    <rPh sb="0" eb="1">
      <t>ヒラ</t>
    </rPh>
    <rPh sb="2" eb="3">
      <t>シゲル</t>
    </rPh>
    <phoneticPr fontId="8"/>
  </si>
  <si>
    <t>（各年10月1日現在 単位：人）</t>
    <rPh sb="1" eb="3">
      <t>カクネン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3"/>
  </si>
  <si>
    <t xml:space="preserve"> （注）合計には、家計の収入の種類不詳世帯を含む。
       収入の種類は10年毎に調査を行うが、平成22年については未公表。</t>
    <rPh sb="33" eb="35">
      <t>シュウニュウ</t>
    </rPh>
    <rPh sb="36" eb="38">
      <t>シュルイ</t>
    </rPh>
    <rPh sb="41" eb="42">
      <t>ネン</t>
    </rPh>
    <rPh sb="42" eb="43">
      <t>ゴト</t>
    </rPh>
    <rPh sb="44" eb="46">
      <t>チョウサ</t>
    </rPh>
    <rPh sb="47" eb="48">
      <t>オコ</t>
    </rPh>
    <rPh sb="51" eb="53">
      <t>ヘイセイ</t>
    </rPh>
    <rPh sb="55" eb="56">
      <t>ネン</t>
    </rPh>
    <rPh sb="61" eb="64">
      <t>ミコウヒョウ</t>
    </rPh>
    <phoneticPr fontId="8"/>
  </si>
  <si>
    <t>世帯人員</t>
    <rPh sb="0" eb="2">
      <t>セタイ</t>
    </rPh>
    <rPh sb="2" eb="4">
      <t>ジンイン</t>
    </rPh>
    <phoneticPr fontId="8"/>
  </si>
  <si>
    <t>（各年10月1日現在 単位：世帯）</t>
    <rPh sb="11" eb="13">
      <t>タンイ</t>
    </rPh>
    <rPh sb="14" eb="16">
      <t>セタイ</t>
    </rPh>
    <phoneticPr fontId="8"/>
  </si>
  <si>
    <t>29　家計の収入の種類別世帯数（普通世帯）</t>
    <phoneticPr fontId="8"/>
  </si>
  <si>
    <t>（各年10月1日現在　単位：人)</t>
    <rPh sb="11" eb="13">
      <t>タンイ</t>
    </rPh>
    <rPh sb="14" eb="15">
      <t>ニン</t>
    </rPh>
    <phoneticPr fontId="8"/>
  </si>
  <si>
    <t>１　人</t>
  </si>
  <si>
    <t>総　数（世帯）</t>
    <rPh sb="4" eb="6">
      <t>セタイ</t>
    </rPh>
    <phoneticPr fontId="3"/>
  </si>
  <si>
    <t>世帯人員（人）</t>
    <rPh sb="5" eb="6">
      <t>ニン</t>
    </rPh>
    <phoneticPr fontId="8"/>
  </si>
  <si>
    <t>　一　　般　　世　　帯</t>
    <rPh sb="1" eb="2">
      <t>１</t>
    </rPh>
    <rPh sb="4" eb="5">
      <t>バン</t>
    </rPh>
    <rPh sb="7" eb="8">
      <t>ヨ</t>
    </rPh>
    <rPh sb="10" eb="11">
      <t>オビ</t>
    </rPh>
    <phoneticPr fontId="8"/>
  </si>
  <si>
    <t>年　次</t>
    <rPh sb="0" eb="1">
      <t>ネン</t>
    </rPh>
    <rPh sb="2" eb="3">
      <t>ジ</t>
    </rPh>
    <phoneticPr fontId="8"/>
  </si>
  <si>
    <t>30　種類別構成員別世帯数</t>
    <phoneticPr fontId="8"/>
  </si>
  <si>
    <t>世帯人員（人）</t>
    <rPh sb="0" eb="2">
      <t>セタイ</t>
    </rPh>
    <rPh sb="2" eb="4">
      <t>ジンイン</t>
    </rPh>
    <rPh sb="5" eb="6">
      <t>ニン</t>
    </rPh>
    <phoneticPr fontId="8"/>
  </si>
  <si>
    <t>世 帯 数</t>
    <rPh sb="0" eb="1">
      <t>ヨ</t>
    </rPh>
    <rPh sb="2" eb="3">
      <t>オビ</t>
    </rPh>
    <rPh sb="4" eb="5">
      <t>スウ</t>
    </rPh>
    <phoneticPr fontId="8"/>
  </si>
  <si>
    <t>１世帯あたり人員（人）</t>
    <rPh sb="1" eb="3">
      <t>セタイ</t>
    </rPh>
    <rPh sb="6" eb="8">
      <t>ジンイン</t>
    </rPh>
    <rPh sb="9" eb="10">
      <t>ニン</t>
    </rPh>
    <phoneticPr fontId="8"/>
  </si>
  <si>
    <t>６人以上</t>
    <rPh sb="2" eb="4">
      <t>イジョウ</t>
    </rPh>
    <phoneticPr fontId="8"/>
  </si>
  <si>
    <t>５　人</t>
    <phoneticPr fontId="8"/>
  </si>
  <si>
    <t>施設等の世帯</t>
    <rPh sb="0" eb="2">
      <t>シセツ</t>
    </rPh>
    <rPh sb="2" eb="3">
      <t>トウ</t>
    </rPh>
    <rPh sb="4" eb="6">
      <t>セタイ</t>
    </rPh>
    <phoneticPr fontId="8"/>
  </si>
  <si>
    <t>面　積
(％)</t>
    <rPh sb="0" eb="3">
      <t>メンセキ</t>
    </rPh>
    <phoneticPr fontId="8"/>
  </si>
  <si>
    <t>人　口
(％)</t>
    <rPh sb="0" eb="3">
      <t>ジンコウ</t>
    </rPh>
    <phoneticPr fontId="8"/>
  </si>
  <si>
    <t>増加数
(人)</t>
    <rPh sb="5" eb="6">
      <t>ニン</t>
    </rPh>
    <phoneticPr fontId="8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</si>
  <si>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</si>
  <si>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</si>
  <si>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</si>
  <si>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7　人口及び世帯数の推移（住民基本台帳）</t>
    <rPh sb="2" eb="4">
      <t>ジンコウ</t>
    </rPh>
    <rPh sb="4" eb="5">
      <t>オヨ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phoneticPr fontId="3"/>
  </si>
  <si>
    <t>8　人口及び世帯数の推移（毎月人口異動）</t>
    <rPh sb="2" eb="4">
      <t>ジンコウ</t>
    </rPh>
    <rPh sb="4" eb="5">
      <t>オヨ</t>
    </rPh>
    <rPh sb="6" eb="9">
      <t>セタイスウ</t>
    </rPh>
    <rPh sb="10" eb="12">
      <t>スイイ</t>
    </rPh>
    <rPh sb="13" eb="15">
      <t>マイツキ</t>
    </rPh>
    <rPh sb="15" eb="17">
      <t>ジンコウ</t>
    </rPh>
    <rPh sb="17" eb="19">
      <t>イドウ</t>
    </rPh>
    <phoneticPr fontId="14"/>
  </si>
  <si>
    <t>9　人口動態（自然動態）</t>
  </si>
  <si>
    <t>10　人口動態（社会動態）</t>
  </si>
  <si>
    <t>12　国勢調査人口及び世帯数の推移</t>
  </si>
  <si>
    <t>13　地区別人口及び世帯数</t>
  </si>
  <si>
    <t>14　行政区別人口及び世帯数</t>
  </si>
  <si>
    <t>15　年齢３区分男女別人口</t>
  </si>
  <si>
    <t>16　行政区別人口及び世帯数</t>
  </si>
  <si>
    <t>17　年齢別人口</t>
  </si>
  <si>
    <t>18　地区別・年齢（３区分）別人口</t>
  </si>
  <si>
    <t>25　産業大分類15歳以上就業者数</t>
  </si>
  <si>
    <t>26　行政区別労働力人口及び就業者数</t>
  </si>
  <si>
    <t>27　職業別就業者数</t>
  </si>
  <si>
    <t>30　種類別構成員別世帯数</t>
  </si>
  <si>
    <t>22　従業上の地位別人口</t>
  </si>
  <si>
    <t>21　労働力人口</t>
    <phoneticPr fontId="3"/>
  </si>
  <si>
    <t>24　従業上の地位別15歳以上就業者数</t>
  </si>
  <si>
    <t>23　労働力状態男女別15歳以上人口</t>
    <phoneticPr fontId="3"/>
  </si>
  <si>
    <t>29　家計の収入の種類別世帯数（普通世帯）</t>
  </si>
  <si>
    <t>28　昼間人口</t>
    <phoneticPr fontId="3"/>
  </si>
  <si>
    <t>表示</t>
    <rPh sb="0" eb="2">
      <t>ヒョウジ</t>
    </rPh>
    <phoneticPr fontId="3"/>
  </si>
  <si>
    <t>32　国籍別外国人住民登録人口</t>
  </si>
  <si>
    <t>31　人口集中地区（Ｄ.Ｉ.Ｄ）人口</t>
    <phoneticPr fontId="3"/>
  </si>
  <si>
    <t>戻る</t>
    <rPh sb="0" eb="1">
      <t>モド</t>
    </rPh>
    <phoneticPr fontId="3"/>
  </si>
  <si>
    <t>26年</t>
    <rPh sb="2" eb="3">
      <t>ネン</t>
    </rPh>
    <phoneticPr fontId="3"/>
  </si>
  <si>
    <t>（住民基本台帳）</t>
    <rPh sb="1" eb="3">
      <t>ジュウミン</t>
    </rPh>
    <rPh sb="3" eb="5">
      <t>キホン</t>
    </rPh>
    <rPh sb="5" eb="7">
      <t>ダイチョウ</t>
    </rPh>
    <phoneticPr fontId="3"/>
  </si>
  <si>
    <r>
      <t>人口密度（人）
(1</t>
    </r>
    <r>
      <rPr>
        <b/>
        <sz val="11"/>
        <rFont val="ＤＦＰ平成明朝体W3-PSM"/>
        <family val="3"/>
        <charset val="128"/>
      </rPr>
      <t>㎢</t>
    </r>
    <r>
      <rPr>
        <b/>
        <sz val="10.5"/>
        <rFont val="ＤＦＰ平成明朝体W3-PSM"/>
        <family val="3"/>
        <charset val="128"/>
      </rPr>
      <t>当たり人口)</t>
    </r>
    <rPh sb="5" eb="6">
      <t>ニン</t>
    </rPh>
    <phoneticPr fontId="8"/>
  </si>
  <si>
    <t>１世帯当たり
平均人口（人）</t>
    <rPh sb="12" eb="13">
      <t>ニン</t>
    </rPh>
    <phoneticPr fontId="8"/>
  </si>
  <si>
    <t>32年</t>
    <rPh sb="2" eb="3">
      <t>ネン</t>
    </rPh>
    <phoneticPr fontId="8"/>
  </si>
  <si>
    <t>33年</t>
    <rPh sb="2" eb="3">
      <t>ネン</t>
    </rPh>
    <phoneticPr fontId="8"/>
  </si>
  <si>
    <t>34年</t>
    <rPh sb="2" eb="3">
      <t>ネン</t>
    </rPh>
    <phoneticPr fontId="8"/>
  </si>
  <si>
    <t>35年</t>
    <rPh sb="2" eb="3">
      <t>ネン</t>
    </rPh>
    <phoneticPr fontId="8"/>
  </si>
  <si>
    <t>36年</t>
    <rPh sb="2" eb="3">
      <t>ネン</t>
    </rPh>
    <phoneticPr fontId="8"/>
  </si>
  <si>
    <t>37年</t>
    <rPh sb="2" eb="3">
      <t>ネン</t>
    </rPh>
    <phoneticPr fontId="8"/>
  </si>
  <si>
    <t>38年</t>
    <rPh sb="2" eb="3">
      <t>ネン</t>
    </rPh>
    <phoneticPr fontId="8"/>
  </si>
  <si>
    <t>39年</t>
    <rPh sb="2" eb="3">
      <t>ネン</t>
    </rPh>
    <phoneticPr fontId="8"/>
  </si>
  <si>
    <t>41年</t>
    <rPh sb="2" eb="3">
      <t>ネン</t>
    </rPh>
    <phoneticPr fontId="8"/>
  </si>
  <si>
    <t>42年</t>
    <rPh sb="2" eb="3">
      <t>ネン</t>
    </rPh>
    <phoneticPr fontId="8"/>
  </si>
  <si>
    <t>43年</t>
    <rPh sb="2" eb="3">
      <t>ネン</t>
    </rPh>
    <phoneticPr fontId="8"/>
  </si>
  <si>
    <t>44年</t>
    <rPh sb="2" eb="3">
      <t>ネン</t>
    </rPh>
    <phoneticPr fontId="8"/>
  </si>
  <si>
    <t>46年</t>
    <rPh sb="2" eb="3">
      <t>ネン</t>
    </rPh>
    <phoneticPr fontId="8"/>
  </si>
  <si>
    <t>47年</t>
    <rPh sb="2" eb="3">
      <t>ネン</t>
    </rPh>
    <phoneticPr fontId="8"/>
  </si>
  <si>
    <t>48年</t>
    <rPh sb="2" eb="3">
      <t>ネン</t>
    </rPh>
    <phoneticPr fontId="8"/>
  </si>
  <si>
    <t>49年</t>
    <rPh sb="2" eb="3">
      <t>ネン</t>
    </rPh>
    <phoneticPr fontId="8"/>
  </si>
  <si>
    <t>51年</t>
    <rPh sb="2" eb="3">
      <t>ネン</t>
    </rPh>
    <phoneticPr fontId="8"/>
  </si>
  <si>
    <t>52年</t>
    <rPh sb="2" eb="3">
      <t>ネン</t>
    </rPh>
    <phoneticPr fontId="8"/>
  </si>
  <si>
    <t>53年</t>
    <rPh sb="2" eb="3">
      <t>ネン</t>
    </rPh>
    <phoneticPr fontId="8"/>
  </si>
  <si>
    <t>54年</t>
    <rPh sb="2" eb="3">
      <t>ネン</t>
    </rPh>
    <phoneticPr fontId="8"/>
  </si>
  <si>
    <t>56年</t>
    <rPh sb="2" eb="3">
      <t>ネン</t>
    </rPh>
    <phoneticPr fontId="8"/>
  </si>
  <si>
    <t>57年</t>
    <rPh sb="2" eb="3">
      <t>ネン</t>
    </rPh>
    <phoneticPr fontId="8"/>
  </si>
  <si>
    <t>58年</t>
    <rPh sb="2" eb="3">
      <t>ネン</t>
    </rPh>
    <phoneticPr fontId="8"/>
  </si>
  <si>
    <t>59年</t>
    <rPh sb="2" eb="3">
      <t>ネン</t>
    </rPh>
    <phoneticPr fontId="8"/>
  </si>
  <si>
    <t>61年</t>
    <rPh sb="2" eb="3">
      <t>ネン</t>
    </rPh>
    <phoneticPr fontId="8"/>
  </si>
  <si>
    <t>62年</t>
    <rPh sb="2" eb="3">
      <t>ネン</t>
    </rPh>
    <phoneticPr fontId="8"/>
  </si>
  <si>
    <t>63年</t>
    <rPh sb="2" eb="3">
      <t>ネン</t>
    </rPh>
    <phoneticPr fontId="8"/>
  </si>
  <si>
    <t>平成元年</t>
    <rPh sb="0" eb="2">
      <t>ヘイセイ</t>
    </rPh>
    <rPh sb="2" eb="4">
      <t>ガンネン</t>
    </rPh>
    <phoneticPr fontId="8"/>
  </si>
  <si>
    <t>２年</t>
    <rPh sb="1" eb="2">
      <t>ネン</t>
    </rPh>
    <phoneticPr fontId="8"/>
  </si>
  <si>
    <t>３年</t>
    <rPh sb="1" eb="2">
      <t>ネン</t>
    </rPh>
    <phoneticPr fontId="8"/>
  </si>
  <si>
    <t>４年</t>
    <rPh sb="1" eb="2">
      <t>ネン</t>
    </rPh>
    <phoneticPr fontId="8"/>
  </si>
  <si>
    <t>５年</t>
    <rPh sb="1" eb="2">
      <t>ネン</t>
    </rPh>
    <phoneticPr fontId="8"/>
  </si>
  <si>
    <t>６年</t>
    <rPh sb="1" eb="2">
      <t>ネン</t>
    </rPh>
    <phoneticPr fontId="8"/>
  </si>
  <si>
    <t>８年</t>
    <rPh sb="1" eb="2">
      <t>ネン</t>
    </rPh>
    <phoneticPr fontId="8"/>
  </si>
  <si>
    <t>資料：市　民　課</t>
    <rPh sb="0" eb="2">
      <t>シリョウ</t>
    </rPh>
    <rPh sb="3" eb="4">
      <t>シ</t>
    </rPh>
    <rPh sb="5" eb="6">
      <t>タミ</t>
    </rPh>
    <rPh sb="7" eb="8">
      <t>カ</t>
    </rPh>
    <phoneticPr fontId="3"/>
  </si>
  <si>
    <t>　（注）平成24年7月の住民基法台帳法改正により、平成24年より外国人住民を含む。</t>
    <rPh sb="2" eb="3">
      <t>チュウ</t>
    </rPh>
    <phoneticPr fontId="3"/>
  </si>
  <si>
    <t>北大井地区計</t>
    <rPh sb="0" eb="1">
      <t>キタ</t>
    </rPh>
    <rPh sb="1" eb="3">
      <t>オオイ</t>
    </rPh>
    <rPh sb="3" eb="5">
      <t>チク</t>
    </rPh>
    <rPh sb="5" eb="6">
      <t>ケイ</t>
    </rPh>
    <phoneticPr fontId="8"/>
  </si>
  <si>
    <t>川辺地区計</t>
    <rPh sb="0" eb="1">
      <t>カワ</t>
    </rPh>
    <rPh sb="1" eb="2">
      <t>ベ</t>
    </rPh>
    <rPh sb="2" eb="4">
      <t>チク</t>
    </rPh>
    <rPh sb="4" eb="5">
      <t>ケイ</t>
    </rPh>
    <phoneticPr fontId="8"/>
  </si>
  <si>
    <t>　</t>
    <phoneticPr fontId="3"/>
  </si>
  <si>
    <t>32　国籍別外国人住民登録人口</t>
    <rPh sb="9" eb="11">
      <t>ジュウミン</t>
    </rPh>
    <phoneticPr fontId="8"/>
  </si>
  <si>
    <t>（各年12月31日現在　単位：人)</t>
    <rPh sb="12" eb="14">
      <t>タンイ</t>
    </rPh>
    <rPh sb="15" eb="16">
      <t>ニン</t>
    </rPh>
    <phoneticPr fontId="8"/>
  </si>
  <si>
    <t>住民登録
総人口</t>
    <rPh sb="0" eb="2">
      <t>ジュウミン</t>
    </rPh>
    <phoneticPr fontId="8"/>
  </si>
  <si>
    <t>米国</t>
    <rPh sb="0" eb="2">
      <t>ベイコク</t>
    </rPh>
    <phoneticPr fontId="8"/>
  </si>
  <si>
    <t>その他</t>
    <rPh sb="2" eb="3">
      <t>タ</t>
    </rPh>
    <phoneticPr fontId="8"/>
  </si>
  <si>
    <t>23年</t>
  </si>
  <si>
    <t>27年</t>
    <rPh sb="2" eb="3">
      <t>ネン</t>
    </rPh>
    <phoneticPr fontId="3"/>
  </si>
  <si>
    <t>資料：高齢福祉課</t>
    <rPh sb="0" eb="2">
      <t>シリョウ</t>
    </rPh>
    <rPh sb="3" eb="5">
      <t>コウレイ</t>
    </rPh>
    <rPh sb="5" eb="8">
      <t>フクシカ</t>
    </rPh>
    <phoneticPr fontId="3"/>
  </si>
  <si>
    <t>11　人口動態（社会動態）の都道府県別概況</t>
    <rPh sb="19" eb="21">
      <t>ガイキョウ</t>
    </rPh>
    <phoneticPr fontId="3"/>
  </si>
  <si>
    <t>28年</t>
    <rPh sb="2" eb="3">
      <t>ネン</t>
    </rPh>
    <phoneticPr fontId="3"/>
  </si>
  <si>
    <t>27年※</t>
    <rPh sb="2" eb="3">
      <t>ネン</t>
    </rPh>
    <phoneticPr fontId="3"/>
  </si>
  <si>
    <t>世　帯　数</t>
    <phoneticPr fontId="3"/>
  </si>
  <si>
    <t>平成27年</t>
    <rPh sb="0" eb="2">
      <t>ヘイセイ</t>
    </rPh>
    <rPh sb="4" eb="5">
      <t>ネン</t>
    </rPh>
    <phoneticPr fontId="3"/>
  </si>
  <si>
    <t>総　数</t>
    <phoneticPr fontId="8"/>
  </si>
  <si>
    <t>15　年齢３区分別男女別人口</t>
    <rPh sb="8" eb="9">
      <t>ベツ</t>
    </rPh>
    <phoneticPr fontId="8"/>
  </si>
  <si>
    <t>55～59</t>
    <phoneticPr fontId="8"/>
  </si>
  <si>
    <t>60～64</t>
    <phoneticPr fontId="8"/>
  </si>
  <si>
    <t>65～69</t>
    <phoneticPr fontId="8"/>
  </si>
  <si>
    <t>70～74</t>
    <phoneticPr fontId="8"/>
  </si>
  <si>
    <t>80～84</t>
    <phoneticPr fontId="8"/>
  </si>
  <si>
    <t>85～89</t>
    <phoneticPr fontId="8"/>
  </si>
  <si>
    <t>18　地区別年齢３区分別人口</t>
    <phoneticPr fontId="8"/>
  </si>
  <si>
    <t>総数</t>
    <rPh sb="0" eb="2">
      <t>ソウスウ</t>
    </rPh>
    <phoneticPr fontId="3"/>
  </si>
  <si>
    <t>65歳以上</t>
    <rPh sb="2" eb="5">
      <t>サイイジョウ</t>
    </rPh>
    <phoneticPr fontId="3"/>
  </si>
  <si>
    <t>-</t>
    <phoneticPr fontId="8"/>
  </si>
  <si>
    <t xml:space="preserve">             （各年10月1日現在　単位：人）</t>
    <rPh sb="14" eb="16">
      <t>カクネン</t>
    </rPh>
    <rPh sb="18" eb="19">
      <t>ガツ</t>
    </rPh>
    <rPh sb="20" eb="21">
      <t>ニチ</t>
    </rPh>
    <rPh sb="21" eb="23">
      <t>ゲンザイ</t>
    </rPh>
    <rPh sb="24" eb="26">
      <t>タンイ</t>
    </rPh>
    <rPh sb="27" eb="28">
      <t>ニン</t>
    </rPh>
    <phoneticPr fontId="3"/>
  </si>
  <si>
    <t xml:space="preserve"> </t>
    <phoneticPr fontId="3"/>
  </si>
  <si>
    <t>‐</t>
    <phoneticPr fontId="3"/>
  </si>
  <si>
    <t xml:space="preserve"> Ｄ　鉱業・採石業・砂利採取業</t>
    <rPh sb="3" eb="5">
      <t>コウギョウ</t>
    </rPh>
    <rPh sb="6" eb="8">
      <t>サイセキ</t>
    </rPh>
    <rPh sb="8" eb="9">
      <t>ギョウ</t>
    </rPh>
    <rPh sb="10" eb="12">
      <t>ジャリ</t>
    </rPh>
    <rPh sb="12" eb="14">
      <t>サイシュ</t>
    </rPh>
    <rPh sb="14" eb="15">
      <t>ギョウ</t>
    </rPh>
    <phoneticPr fontId="8"/>
  </si>
  <si>
    <t xml:space="preserve"> Ｇ　電気・ガス・熱供給・水道業</t>
    <rPh sb="3" eb="5">
      <t>デンキ</t>
    </rPh>
    <rPh sb="9" eb="10">
      <t>ネツ</t>
    </rPh>
    <rPh sb="10" eb="12">
      <t>キョウキュウ</t>
    </rPh>
    <rPh sb="13" eb="15">
      <t>スイドウ</t>
    </rPh>
    <rPh sb="15" eb="16">
      <t>ギョウ</t>
    </rPh>
    <phoneticPr fontId="8"/>
  </si>
  <si>
    <t xml:space="preserve"> Ｈ　情報通信業　</t>
    <rPh sb="3" eb="5">
      <t>ジョウホウ</t>
    </rPh>
    <rPh sb="5" eb="8">
      <t>ツウシンギョウ</t>
    </rPh>
    <phoneticPr fontId="8"/>
  </si>
  <si>
    <t xml:space="preserve"> Ｉ　運輸業・郵便業</t>
    <phoneticPr fontId="3"/>
  </si>
  <si>
    <t xml:space="preserve"> Ｊ　卸売業・小売業</t>
    <rPh sb="3" eb="5">
      <t>オロシウ</t>
    </rPh>
    <rPh sb="5" eb="6">
      <t>ギョウ</t>
    </rPh>
    <rPh sb="7" eb="10">
      <t>コウリギョウ</t>
    </rPh>
    <phoneticPr fontId="8"/>
  </si>
  <si>
    <t xml:space="preserve"> Ｋ　金融業・保険業</t>
    <rPh sb="3" eb="5">
      <t>キンユウ</t>
    </rPh>
    <rPh sb="5" eb="6">
      <t>ギョウ</t>
    </rPh>
    <rPh sb="7" eb="10">
      <t>ホケンギョウ</t>
    </rPh>
    <phoneticPr fontId="8"/>
  </si>
  <si>
    <t xml:space="preserve"> Ｌ　不動産業・物品賃貸業</t>
    <rPh sb="3" eb="6">
      <t>フドウサン</t>
    </rPh>
    <rPh sb="6" eb="7">
      <t>ギョウ</t>
    </rPh>
    <rPh sb="8" eb="10">
      <t>ブッピン</t>
    </rPh>
    <rPh sb="10" eb="13">
      <t>チンタイギョウ</t>
    </rPh>
    <phoneticPr fontId="8"/>
  </si>
  <si>
    <t xml:space="preserve"> Ｍ　学術研究、専門・技術サービス業</t>
    <rPh sb="3" eb="5">
      <t>ガクジュツ</t>
    </rPh>
    <rPh sb="5" eb="7">
      <t>ケンキュウ</t>
    </rPh>
    <rPh sb="8" eb="10">
      <t>センモン</t>
    </rPh>
    <rPh sb="11" eb="13">
      <t>ギジュツ</t>
    </rPh>
    <rPh sb="17" eb="18">
      <t>ギョウ</t>
    </rPh>
    <phoneticPr fontId="8"/>
  </si>
  <si>
    <t xml:space="preserve"> Ｎ　宿泊業，飲食サービス業</t>
    <rPh sb="3" eb="5">
      <t>シュクハク</t>
    </rPh>
    <rPh sb="5" eb="6">
      <t>ギョウ</t>
    </rPh>
    <rPh sb="7" eb="9">
      <t>インショク</t>
    </rPh>
    <rPh sb="13" eb="14">
      <t>ギョウ</t>
    </rPh>
    <phoneticPr fontId="8"/>
  </si>
  <si>
    <t xml:space="preserve"> Ｏ　生活関連サービス業，娯楽業</t>
    <phoneticPr fontId="8"/>
  </si>
  <si>
    <t xml:space="preserve"> Ｐ　教育，学習支援業</t>
    <phoneticPr fontId="8"/>
  </si>
  <si>
    <t xml:space="preserve"> Ｑ　医療，福祉</t>
    <phoneticPr fontId="8"/>
  </si>
  <si>
    <t xml:space="preserve"> Ｒ　複合サービス事業</t>
    <phoneticPr fontId="8"/>
  </si>
  <si>
    <r>
      <rPr>
        <sz val="10.5"/>
        <rFont val="ＤＦＰ平成明朝体W3-PSM"/>
        <family val="3"/>
        <charset val="128"/>
      </rPr>
      <t xml:space="preserve"> Ｓ　</t>
    </r>
    <r>
      <rPr>
        <sz val="9"/>
        <rFont val="ＤＦＰ平成明朝体W3-PSM"/>
        <family val="3"/>
        <charset val="128"/>
      </rPr>
      <t>サービス業（他に分類されないもの）</t>
    </r>
    <phoneticPr fontId="8"/>
  </si>
  <si>
    <r>
      <t xml:space="preserve"> Ｔ</t>
    </r>
    <r>
      <rPr>
        <sz val="10.5"/>
        <rFont val="ＤＦＰ平成明朝体W3-PSM"/>
        <family val="3"/>
        <charset val="128"/>
      </rPr>
      <t>　</t>
    </r>
    <r>
      <rPr>
        <sz val="9"/>
        <rFont val="ＤＦＰ平成明朝体W3-PSM"/>
        <family val="3"/>
        <charset val="128"/>
      </rPr>
      <t>公務（他に分類されるものを除く）</t>
    </r>
    <phoneticPr fontId="8"/>
  </si>
  <si>
    <t xml:space="preserve">  （注）平成17年より項目（Ｍ～Ｐ）追加によりサービス業細分化。
        平成22年より項目細分化。　　　　　　　　　　　　　　　　　　　　　　　　　</t>
    <rPh sb="3" eb="4">
      <t>チュウ</t>
    </rPh>
    <rPh sb="5" eb="7">
      <t>ヘイセイ</t>
    </rPh>
    <rPh sb="9" eb="10">
      <t>ネン</t>
    </rPh>
    <rPh sb="12" eb="14">
      <t>コウモク</t>
    </rPh>
    <rPh sb="19" eb="21">
      <t>ツイカ</t>
    </rPh>
    <rPh sb="28" eb="29">
      <t>ギョウ</t>
    </rPh>
    <rPh sb="29" eb="30">
      <t>ボソ</t>
    </rPh>
    <rPh sb="30" eb="32">
      <t>ブンカ</t>
    </rPh>
    <phoneticPr fontId="8"/>
  </si>
  <si>
    <t xml:space="preserve"> Ｕ　分類不能の産業</t>
    <phoneticPr fontId="8"/>
  </si>
  <si>
    <t>　従業・就学による交流人口（１５歳以上）</t>
    <phoneticPr fontId="3"/>
  </si>
  <si>
    <t>漁　業</t>
    <phoneticPr fontId="8"/>
  </si>
  <si>
    <t>鉱業，採石，砂利採取業</t>
    <phoneticPr fontId="3"/>
  </si>
  <si>
    <t>26　行政区別労働力人口及び就業者数</t>
    <phoneticPr fontId="8"/>
  </si>
  <si>
    <t>第  ３  次  産  業</t>
    <phoneticPr fontId="8"/>
  </si>
  <si>
    <t>学術研究，専門・技術サービス業</t>
    <phoneticPr fontId="3"/>
  </si>
  <si>
    <t>宿泊業，飲食サービス業</t>
    <phoneticPr fontId="3"/>
  </si>
  <si>
    <t>生活関連サービス業，娯楽業</t>
    <phoneticPr fontId="3"/>
  </si>
  <si>
    <t>教育，学習支援業</t>
    <phoneticPr fontId="3"/>
  </si>
  <si>
    <t>Ａ　管理的職業従事者</t>
    <phoneticPr fontId="3"/>
  </si>
  <si>
    <t>Ｂ　専門的･技術的職業従事者</t>
    <phoneticPr fontId="8"/>
  </si>
  <si>
    <t>Ｃ　事務従事者</t>
    <phoneticPr fontId="8"/>
  </si>
  <si>
    <t>Ｄ　販売従事者</t>
    <phoneticPr fontId="8"/>
  </si>
  <si>
    <t>Ｅ　サービス職業従事者</t>
    <phoneticPr fontId="8"/>
  </si>
  <si>
    <t>Ｆ　保安職業従事者</t>
    <phoneticPr fontId="8"/>
  </si>
  <si>
    <t>Ｇ　農林漁業従事者</t>
    <phoneticPr fontId="8"/>
  </si>
  <si>
    <t>Ｈ　生産工程従事者</t>
    <phoneticPr fontId="8"/>
  </si>
  <si>
    <t>Ｉ　輸送・機械運転従事者</t>
    <phoneticPr fontId="8"/>
  </si>
  <si>
    <t>Ｊ　建設・採掘従事者</t>
    <phoneticPr fontId="8"/>
  </si>
  <si>
    <t>Ｋ　運搬・清掃・包装等従事者</t>
    <phoneticPr fontId="3"/>
  </si>
  <si>
    <t>27　職業別就業者数</t>
    <phoneticPr fontId="8"/>
  </si>
  <si>
    <t>総  数</t>
    <phoneticPr fontId="8"/>
  </si>
  <si>
    <t>28　昼 間 人 口</t>
    <phoneticPr fontId="8"/>
  </si>
  <si>
    <t>３　人</t>
    <phoneticPr fontId="8"/>
  </si>
  <si>
    <t>世 帯 数</t>
    <phoneticPr fontId="8"/>
  </si>
  <si>
    <t>４　人</t>
    <phoneticPr fontId="8"/>
  </si>
  <si>
    <t>31　人口集中地区（Ｄ.Ｉ.Ｄ）人口</t>
    <phoneticPr fontId="8"/>
  </si>
  <si>
    <t>人　口（人）</t>
    <phoneticPr fontId="8"/>
  </si>
  <si>
    <t>増加率
(％)</t>
    <phoneticPr fontId="8"/>
  </si>
  <si>
    <t>面　積
(㎢)</t>
    <phoneticPr fontId="8"/>
  </si>
  <si>
    <t>人口密度
(人/㎢)</t>
    <phoneticPr fontId="8"/>
  </si>
  <si>
    <t>市全体に対する
割　　合</t>
    <phoneticPr fontId="8"/>
  </si>
  <si>
    <t>29年</t>
    <rPh sb="2" eb="3">
      <t>ネン</t>
    </rPh>
    <phoneticPr fontId="3"/>
  </si>
  <si>
    <t>12　国勢調査人口及び世帯数の推移</t>
    <phoneticPr fontId="8"/>
  </si>
  <si>
    <t>（各年10月1日現在）</t>
    <phoneticPr fontId="8"/>
  </si>
  <si>
    <t>13　地区別人口及び世帯数</t>
    <phoneticPr fontId="8"/>
  </si>
  <si>
    <t>地 区 名</t>
    <phoneticPr fontId="8"/>
  </si>
  <si>
    <t>世　帯　数</t>
    <phoneticPr fontId="8"/>
  </si>
  <si>
    <t>14　行政区別人口及び世帯数</t>
    <phoneticPr fontId="8"/>
  </si>
  <si>
    <t>（平成27年10月1日現在）</t>
    <phoneticPr fontId="8"/>
  </si>
  <si>
    <t>世帯数</t>
    <phoneticPr fontId="8"/>
  </si>
  <si>
    <t>区　　名</t>
    <phoneticPr fontId="8"/>
  </si>
  <si>
    <t>総　数</t>
    <phoneticPr fontId="3"/>
  </si>
  <si>
    <t>総　数</t>
    <phoneticPr fontId="8"/>
  </si>
  <si>
    <t>男</t>
    <phoneticPr fontId="8"/>
  </si>
  <si>
    <t>女</t>
    <phoneticPr fontId="8"/>
  </si>
  <si>
    <t>平成12年</t>
    <phoneticPr fontId="8"/>
  </si>
  <si>
    <t>平成17年</t>
    <phoneticPr fontId="8"/>
  </si>
  <si>
    <t>平成22年</t>
    <phoneticPr fontId="8"/>
  </si>
  <si>
    <t>平成27年</t>
    <phoneticPr fontId="3"/>
  </si>
  <si>
    <t>平成27年</t>
    <phoneticPr fontId="8"/>
  </si>
  <si>
    <t>総 数</t>
    <phoneticPr fontId="3"/>
  </si>
  <si>
    <t>総　　数</t>
    <phoneticPr fontId="3"/>
  </si>
  <si>
    <t>老年化指数(注)</t>
    <phoneticPr fontId="3"/>
  </si>
  <si>
    <t xml:space="preserve"> (注)老年化指数＝(65歳以上人口÷15歳未満の人口)×100      
     年齢3区分の合計は、年齢不詳者があるため総数と一致しない場合がある。      </t>
    <phoneticPr fontId="8"/>
  </si>
  <si>
    <t>16　行政区別人口及び世帯数</t>
    <phoneticPr fontId="8"/>
  </si>
  <si>
    <t>世帯数</t>
  </si>
  <si>
    <t>人　口（人）</t>
    <rPh sb="0" eb="1">
      <t>ヒト</t>
    </rPh>
    <rPh sb="2" eb="3">
      <t>クチ</t>
    </rPh>
    <rPh sb="4" eb="5">
      <t>ニン</t>
    </rPh>
    <phoneticPr fontId="3"/>
  </si>
  <si>
    <t>原　　村</t>
    <rPh sb="0" eb="1">
      <t>ハラ</t>
    </rPh>
    <rPh sb="3" eb="4">
      <t>ムラ</t>
    </rPh>
    <phoneticPr fontId="3"/>
  </si>
  <si>
    <t>中　　村</t>
    <rPh sb="0" eb="1">
      <t>ナカ</t>
    </rPh>
    <rPh sb="3" eb="4">
      <t>ムラ</t>
    </rPh>
    <phoneticPr fontId="3"/>
  </si>
  <si>
    <t>八　　代</t>
    <rPh sb="0" eb="1">
      <t>ハチ</t>
    </rPh>
    <rPh sb="3" eb="4">
      <t>ダイ</t>
    </rPh>
    <phoneticPr fontId="3"/>
  </si>
  <si>
    <t>西　八　満</t>
    <rPh sb="0" eb="1">
      <t>ニシ</t>
    </rPh>
    <rPh sb="2" eb="3">
      <t>ハチ</t>
    </rPh>
    <rPh sb="4" eb="5">
      <t>マン</t>
    </rPh>
    <phoneticPr fontId="3"/>
  </si>
  <si>
    <t>藤　　塚</t>
    <rPh sb="0" eb="1">
      <t>フジ</t>
    </rPh>
    <rPh sb="3" eb="4">
      <t>ツカ</t>
    </rPh>
    <phoneticPr fontId="3"/>
  </si>
  <si>
    <t>17　年齢別人口</t>
    <phoneticPr fontId="8"/>
  </si>
  <si>
    <t>総人口の
構成比（％）</t>
    <phoneticPr fontId="8"/>
  </si>
  <si>
    <t>５～９</t>
    <phoneticPr fontId="8"/>
  </si>
  <si>
    <t>10～14</t>
    <phoneticPr fontId="8"/>
  </si>
  <si>
    <t>15～19</t>
    <phoneticPr fontId="8"/>
  </si>
  <si>
    <t>20～24</t>
    <phoneticPr fontId="8"/>
  </si>
  <si>
    <t>25～29</t>
    <phoneticPr fontId="8"/>
  </si>
  <si>
    <t>30～34</t>
    <phoneticPr fontId="8"/>
  </si>
  <si>
    <t>35～39</t>
    <phoneticPr fontId="8"/>
  </si>
  <si>
    <t>40～44</t>
    <phoneticPr fontId="8"/>
  </si>
  <si>
    <t>45～49</t>
    <phoneticPr fontId="8"/>
  </si>
  <si>
    <t>50～54</t>
    <phoneticPr fontId="8"/>
  </si>
  <si>
    <t>75～79</t>
    <phoneticPr fontId="8"/>
  </si>
  <si>
    <t>構　　成　　比　（％）</t>
    <phoneticPr fontId="8"/>
  </si>
  <si>
    <t>総  数</t>
    <phoneticPr fontId="3"/>
  </si>
  <si>
    <t>21　労働力人口</t>
    <phoneticPr fontId="8"/>
  </si>
  <si>
    <t>（各年10月1日現在）</t>
    <phoneticPr fontId="8"/>
  </si>
  <si>
    <t>区　分</t>
    <phoneticPr fontId="3"/>
  </si>
  <si>
    <t>区　分</t>
    <phoneticPr fontId="8"/>
  </si>
  <si>
    <t>平成７年</t>
    <phoneticPr fontId="8"/>
  </si>
  <si>
    <t>平成12年</t>
    <phoneticPr fontId="8"/>
  </si>
  <si>
    <t>平成17年</t>
    <phoneticPr fontId="8"/>
  </si>
  <si>
    <t>平成22年</t>
    <phoneticPr fontId="3"/>
  </si>
  <si>
    <t>平成27年</t>
    <phoneticPr fontId="3"/>
  </si>
  <si>
    <t>22　従業上の地位別人口</t>
    <phoneticPr fontId="8"/>
  </si>
  <si>
    <t>平 成 ７ 年</t>
    <phoneticPr fontId="8"/>
  </si>
  <si>
    <t>平 成 12 年</t>
    <phoneticPr fontId="8"/>
  </si>
  <si>
    <t>平 成 17 年</t>
    <phoneticPr fontId="8"/>
  </si>
  <si>
    <t>平 成 22 年</t>
    <phoneticPr fontId="3"/>
  </si>
  <si>
    <t>平 成 27 年</t>
    <phoneticPr fontId="3"/>
  </si>
  <si>
    <t>23　労働力状態男女別15歳以上人口</t>
    <phoneticPr fontId="8"/>
  </si>
  <si>
    <t>（平成27年10月1日現在　単位：人）</t>
    <rPh sb="14" eb="16">
      <t>タンイ</t>
    </rPh>
    <rPh sb="17" eb="18">
      <t>ニン</t>
    </rPh>
    <phoneticPr fontId="8"/>
  </si>
  <si>
    <t>区　分</t>
    <phoneticPr fontId="8"/>
  </si>
  <si>
    <t>15歳以上
人　　口</t>
    <phoneticPr fontId="8"/>
  </si>
  <si>
    <t>労　　　　働　　　　力　　　　人　　　　口</t>
    <phoneticPr fontId="8"/>
  </si>
  <si>
    <t>非労働力
人　　口</t>
    <phoneticPr fontId="8"/>
  </si>
  <si>
    <t>就　　　業　　　者</t>
    <phoneticPr fontId="8"/>
  </si>
  <si>
    <t>失業者</t>
    <phoneticPr fontId="8"/>
  </si>
  <si>
    <t>主に仕事</t>
    <phoneticPr fontId="8"/>
  </si>
  <si>
    <t>家事の
ほか仕事</t>
    <phoneticPr fontId="8"/>
  </si>
  <si>
    <t xml:space="preserve">通学のかたわら仕事 </t>
    <phoneticPr fontId="8"/>
  </si>
  <si>
    <t>仕事を休
んでいた</t>
    <phoneticPr fontId="8"/>
  </si>
  <si>
    <t>24　従業上の地位別15歳以上就業者数</t>
    <phoneticPr fontId="8"/>
  </si>
  <si>
    <t>総　　　数</t>
    <phoneticPr fontId="8"/>
  </si>
  <si>
    <t>雇用者・役員含</t>
    <phoneticPr fontId="8"/>
  </si>
  <si>
    <t>自営業主・家庭内職者含</t>
    <phoneticPr fontId="8"/>
  </si>
  <si>
    <t>家族従業者</t>
    <phoneticPr fontId="8"/>
  </si>
  <si>
    <t>-</t>
    <phoneticPr fontId="8"/>
  </si>
  <si>
    <t>Ｈに含む</t>
    <rPh sb="2" eb="3">
      <t>フク</t>
    </rPh>
    <phoneticPr fontId="3"/>
  </si>
  <si>
    <t>25　産業大分類15歳以上就業者数</t>
    <phoneticPr fontId="8"/>
  </si>
  <si>
    <t xml:space="preserve"> Ｉ　運輸業・郵便業</t>
    <phoneticPr fontId="3"/>
  </si>
  <si>
    <t>-</t>
    <phoneticPr fontId="3"/>
  </si>
  <si>
    <t xml:space="preserve"> Ｏ　生活関連サービス業，娯楽業</t>
    <phoneticPr fontId="8"/>
  </si>
  <si>
    <t xml:space="preserve"> Ｐ　教育，学習支援業</t>
    <phoneticPr fontId="8"/>
  </si>
  <si>
    <t xml:space="preserve"> Ｑ　医療，福祉</t>
    <phoneticPr fontId="8"/>
  </si>
  <si>
    <t xml:space="preserve"> Ｒ　複合サービス事業</t>
    <phoneticPr fontId="8"/>
  </si>
  <si>
    <t xml:space="preserve"> Ｓ　サービス業（他に分類されないもの）</t>
    <phoneticPr fontId="8"/>
  </si>
  <si>
    <t>平成27年</t>
    <rPh sb="0" eb="2">
      <t>ヘイセイ</t>
    </rPh>
    <rPh sb="4" eb="5">
      <t>ネン</t>
    </rPh>
    <phoneticPr fontId="8"/>
  </si>
  <si>
    <t>労働力
人　口</t>
    <phoneticPr fontId="8"/>
  </si>
  <si>
    <t>就　　業　　者</t>
    <phoneticPr fontId="8"/>
  </si>
  <si>
    <t>第  １  次  産  業</t>
    <phoneticPr fontId="8"/>
  </si>
  <si>
    <t>　</t>
    <phoneticPr fontId="8"/>
  </si>
  <si>
    <t>建設業</t>
    <phoneticPr fontId="8"/>
  </si>
  <si>
    <t>　</t>
  </si>
  <si>
    <t xml:space="preserve"> </t>
  </si>
  <si>
    <t>平　成　２７　年</t>
    <rPh sb="0" eb="1">
      <t>ヒラ</t>
    </rPh>
    <rPh sb="2" eb="3">
      <t>シゲル</t>
    </rPh>
    <phoneticPr fontId="8"/>
  </si>
  <si>
    <t>通  勤</t>
    <phoneticPr fontId="8"/>
  </si>
  <si>
    <t>通  学</t>
    <phoneticPr fontId="8"/>
  </si>
  <si>
    <t>△ 1,338</t>
    <phoneticPr fontId="3"/>
  </si>
  <si>
    <t>昼　間　
人　口</t>
    <phoneticPr fontId="8"/>
  </si>
  <si>
    <t>常　住
人　口</t>
    <phoneticPr fontId="8"/>
  </si>
  <si>
    <t>流出入
増　減</t>
    <phoneticPr fontId="8"/>
  </si>
  <si>
    <t>流　出　人　口</t>
    <phoneticPr fontId="8"/>
  </si>
  <si>
    <t>流　入　人　口</t>
    <phoneticPr fontId="8"/>
  </si>
  <si>
    <t>常住人口に対する昼間人口の割合　　　 (％)</t>
    <phoneticPr fontId="8"/>
  </si>
  <si>
    <t>･･･</t>
    <phoneticPr fontId="8"/>
  </si>
  <si>
    <t>合  計</t>
    <phoneticPr fontId="8"/>
  </si>
  <si>
    <t>家　業　収　入</t>
    <phoneticPr fontId="8"/>
  </si>
  <si>
    <t>賃 金
給 料</t>
    <phoneticPr fontId="8"/>
  </si>
  <si>
    <t>内 職
収 入</t>
    <phoneticPr fontId="8"/>
  </si>
  <si>
    <t>家 賃
地 代</t>
    <phoneticPr fontId="8"/>
  </si>
  <si>
    <t>利 子
配 当</t>
    <phoneticPr fontId="8"/>
  </si>
  <si>
    <t>恩 給
年 金</t>
    <phoneticPr fontId="8"/>
  </si>
  <si>
    <t>雇 用
保 険</t>
    <phoneticPr fontId="8"/>
  </si>
  <si>
    <t>生 活
保 護</t>
    <phoneticPr fontId="8"/>
  </si>
  <si>
    <t>仕送り
その他</t>
    <phoneticPr fontId="8"/>
  </si>
  <si>
    <t>総 数</t>
    <phoneticPr fontId="8"/>
  </si>
  <si>
    <t>農 業
収 入</t>
    <phoneticPr fontId="8"/>
  </si>
  <si>
    <t>農業収入以外の事業収入</t>
    <phoneticPr fontId="8"/>
  </si>
  <si>
    <t>･･･</t>
    <phoneticPr fontId="8"/>
  </si>
  <si>
    <t>２　人</t>
    <phoneticPr fontId="8"/>
  </si>
  <si>
    <t>2.48</t>
    <phoneticPr fontId="3"/>
  </si>
  <si>
    <t>3.0</t>
    <phoneticPr fontId="3"/>
  </si>
  <si>
    <t>2,941.9</t>
    <phoneticPr fontId="3"/>
  </si>
  <si>
    <t>30年</t>
    <rPh sb="2" eb="3">
      <t>ネン</t>
    </rPh>
    <phoneticPr fontId="3"/>
  </si>
  <si>
    <t>（平成30年3月推計）</t>
    <rPh sb="1" eb="3">
      <t>ヘイセイ</t>
    </rPh>
    <rPh sb="5" eb="6">
      <t>ネン</t>
    </rPh>
    <rPh sb="7" eb="8">
      <t>ガツ</t>
    </rPh>
    <rPh sb="8" eb="10">
      <t>スイケイ</t>
    </rPh>
    <phoneticPr fontId="3"/>
  </si>
  <si>
    <t>2045年</t>
    <rPh sb="4" eb="5">
      <t>ネン</t>
    </rPh>
    <phoneticPr fontId="3"/>
  </si>
  <si>
    <t>指　　数（2015年＝100とした場合）</t>
    <rPh sb="0" eb="1">
      <t>ユビ</t>
    </rPh>
    <rPh sb="3" eb="4">
      <t>スウ</t>
    </rPh>
    <rPh sb="9" eb="10">
      <t>ネン</t>
    </rPh>
    <rPh sb="17" eb="19">
      <t>バアイ</t>
    </rPh>
    <phoneticPr fontId="3"/>
  </si>
  <si>
    <t>平成９年</t>
    <rPh sb="0" eb="2">
      <t>ヘイセイ</t>
    </rPh>
    <rPh sb="3" eb="4">
      <t>ネン</t>
    </rPh>
    <phoneticPr fontId="8"/>
  </si>
  <si>
    <t>令和元年</t>
    <rPh sb="0" eb="2">
      <t>レイワ</t>
    </rPh>
    <rPh sb="2" eb="3">
      <t>ガン</t>
    </rPh>
    <rPh sb="3" eb="4">
      <t>ネン</t>
    </rPh>
    <phoneticPr fontId="3"/>
  </si>
  <si>
    <t>7　人口及び世帯数の推移</t>
    <phoneticPr fontId="8"/>
  </si>
  <si>
    <t>２年</t>
    <rPh sb="1" eb="2">
      <t>ネン</t>
    </rPh>
    <phoneticPr fontId="3"/>
  </si>
  <si>
    <t>資料：企　画　課</t>
    <phoneticPr fontId="14"/>
  </si>
  <si>
    <t>　　　※は国勢調査結果、それ以外は毎月人口異動調査。</t>
    <phoneticPr fontId="14"/>
  </si>
  <si>
    <t>9　人口動態（自然動態）</t>
    <phoneticPr fontId="8"/>
  </si>
  <si>
    <t>年　次</t>
    <phoneticPr fontId="8"/>
  </si>
  <si>
    <t>出　　　生</t>
    <phoneticPr fontId="8"/>
  </si>
  <si>
    <t>死　　　亡</t>
    <phoneticPr fontId="8"/>
  </si>
  <si>
    <t>増　　　減</t>
    <phoneticPr fontId="8"/>
  </si>
  <si>
    <t>５月</t>
    <phoneticPr fontId="3"/>
  </si>
  <si>
    <t>10月</t>
    <phoneticPr fontId="3"/>
  </si>
  <si>
    <t>10　人口動態（社会動態）</t>
    <phoneticPr fontId="8"/>
  </si>
  <si>
    <t>転　　　入</t>
    <phoneticPr fontId="8"/>
  </si>
  <si>
    <t>転　　　出</t>
    <phoneticPr fontId="8"/>
  </si>
  <si>
    <t>転　　出　　Ｂ</t>
    <phoneticPr fontId="8"/>
  </si>
  <si>
    <t>(人)</t>
    <phoneticPr fontId="3"/>
  </si>
  <si>
    <t>構成比(％)</t>
    <phoneticPr fontId="3"/>
  </si>
  <si>
    <t>区  分</t>
    <phoneticPr fontId="8"/>
  </si>
  <si>
    <t>転　　入　　Ａ</t>
    <phoneticPr fontId="8"/>
  </si>
  <si>
    <t>資料：市　民　課</t>
    <phoneticPr fontId="8"/>
  </si>
  <si>
    <t>行  政  区</t>
    <phoneticPr fontId="3"/>
  </si>
  <si>
    <t>中国</t>
    <phoneticPr fontId="8"/>
  </si>
  <si>
    <t>韓国
朝鮮</t>
    <phoneticPr fontId="8"/>
  </si>
  <si>
    <t>ブラジル</t>
    <phoneticPr fontId="8"/>
  </si>
  <si>
    <t>タイ</t>
    <phoneticPr fontId="8"/>
  </si>
  <si>
    <t>フィリ
ピン</t>
    <phoneticPr fontId="8"/>
  </si>
  <si>
    <t>インド
ネシア</t>
    <phoneticPr fontId="8"/>
  </si>
  <si>
    <t>ペルー</t>
    <phoneticPr fontId="8"/>
  </si>
  <si>
    <t>英国</t>
    <phoneticPr fontId="8"/>
  </si>
  <si>
    <t>24年</t>
    <phoneticPr fontId="3"/>
  </si>
  <si>
    <t>　　２年</t>
    <rPh sb="3" eb="4">
      <t>ネン</t>
    </rPh>
    <phoneticPr fontId="3"/>
  </si>
  <si>
    <t>2021年版　統計小諸　「人口」</t>
    <rPh sb="4" eb="5">
      <t>ネン</t>
    </rPh>
    <rPh sb="5" eb="6">
      <t>バン</t>
    </rPh>
    <rPh sb="7" eb="9">
      <t>トウケイ</t>
    </rPh>
    <rPh sb="9" eb="11">
      <t>コモロ</t>
    </rPh>
    <rPh sb="13" eb="15">
      <t>ジンコウ</t>
    </rPh>
    <phoneticPr fontId="3"/>
  </si>
  <si>
    <t>昭和31年</t>
    <rPh sb="0" eb="2">
      <t>ショウワ</t>
    </rPh>
    <rPh sb="4" eb="5">
      <t>ネン</t>
    </rPh>
    <phoneticPr fontId="8"/>
  </si>
  <si>
    <t>３年</t>
    <rPh sb="1" eb="2">
      <t>ネン</t>
    </rPh>
    <phoneticPr fontId="3"/>
  </si>
  <si>
    <r>
      <rPr>
        <sz val="11"/>
        <rFont val="ＭＳ Ｐゴシック"/>
        <family val="3"/>
        <charset val="128"/>
      </rPr>
      <t>（</t>
    </r>
    <r>
      <rPr>
        <sz val="11"/>
        <rFont val="ＤＦＰ平成明朝体W3-PSM"/>
        <family val="3"/>
        <charset val="128"/>
      </rPr>
      <t>毎月人口異動調査</t>
    </r>
    <r>
      <rPr>
        <sz val="11"/>
        <rFont val="ＭＳ Ｐゴシック"/>
        <family val="3"/>
        <charset val="128"/>
      </rPr>
      <t>）</t>
    </r>
    <rPh sb="1" eb="3">
      <t>マイツキ</t>
    </rPh>
    <rPh sb="3" eb="5">
      <t>ジンコウ</t>
    </rPh>
    <rPh sb="5" eb="7">
      <t>イドウ</t>
    </rPh>
    <rPh sb="7" eb="9">
      <t>チョウサ</t>
    </rPh>
    <phoneticPr fontId="3"/>
  </si>
  <si>
    <t>令和３年１月</t>
    <rPh sb="0" eb="2">
      <t>レイワ</t>
    </rPh>
    <rPh sb="3" eb="4">
      <t>ネン</t>
    </rPh>
    <rPh sb="5" eb="6">
      <t>ガツ</t>
    </rPh>
    <phoneticPr fontId="8"/>
  </si>
  <si>
    <t>令和元年</t>
    <rPh sb="0" eb="2">
      <t>レイワ</t>
    </rPh>
    <rPh sb="2" eb="3">
      <t>モト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</si>
  <si>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</si>
  <si>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11　人口動態（社会動態）の都道府県別概況</t>
    <rPh sb="19" eb="21">
      <t>ガイキョウ</t>
    </rPh>
    <phoneticPr fontId="8"/>
  </si>
  <si>
    <t>（令和３年）</t>
    <rPh sb="1" eb="3">
      <t>レイワ</t>
    </rPh>
    <phoneticPr fontId="8"/>
  </si>
  <si>
    <t>差引増減(人)
Ａ－Ｂ</t>
    <rPh sb="5" eb="6">
      <t>ヒト</t>
    </rPh>
    <phoneticPr fontId="8"/>
  </si>
  <si>
    <t>北海道</t>
    <rPh sb="0" eb="3">
      <t>ホッカイドウ</t>
    </rPh>
    <phoneticPr fontId="8"/>
  </si>
  <si>
    <t>青森県</t>
    <rPh sb="0" eb="3">
      <t>アオモリケン</t>
    </rPh>
    <phoneticPr fontId="8"/>
  </si>
  <si>
    <t>岩手県</t>
    <rPh sb="0" eb="3">
      <t>イワテケン</t>
    </rPh>
    <phoneticPr fontId="8"/>
  </si>
  <si>
    <t>宮城県</t>
    <rPh sb="0" eb="3">
      <t>ミヤギケン</t>
    </rPh>
    <phoneticPr fontId="8"/>
  </si>
  <si>
    <t>秋田県</t>
    <rPh sb="0" eb="3">
      <t>アキタケン</t>
    </rPh>
    <phoneticPr fontId="8"/>
  </si>
  <si>
    <t>山形県</t>
    <rPh sb="0" eb="3">
      <t>ヤマガタケン</t>
    </rPh>
    <phoneticPr fontId="8"/>
  </si>
  <si>
    <t>福島県</t>
    <rPh sb="0" eb="3">
      <t>フクシマケン</t>
    </rPh>
    <phoneticPr fontId="8"/>
  </si>
  <si>
    <t>茨城県</t>
    <rPh sb="0" eb="3">
      <t>イバラキケン</t>
    </rPh>
    <phoneticPr fontId="8"/>
  </si>
  <si>
    <t>栃木県</t>
    <rPh sb="0" eb="3">
      <t>トチギケン</t>
    </rPh>
    <phoneticPr fontId="8"/>
  </si>
  <si>
    <t>群馬県</t>
    <rPh sb="0" eb="3">
      <t>グンマケン</t>
    </rPh>
    <phoneticPr fontId="8"/>
  </si>
  <si>
    <t>埼玉県</t>
    <rPh sb="0" eb="3">
      <t>サイタマケン</t>
    </rPh>
    <phoneticPr fontId="8"/>
  </si>
  <si>
    <t>千葉県</t>
    <rPh sb="0" eb="3">
      <t>チバケン</t>
    </rPh>
    <phoneticPr fontId="8"/>
  </si>
  <si>
    <t>東京都</t>
    <rPh sb="0" eb="2">
      <t>トウキョウ</t>
    </rPh>
    <rPh sb="2" eb="3">
      <t>ト</t>
    </rPh>
    <phoneticPr fontId="8"/>
  </si>
  <si>
    <t>神奈川県</t>
    <rPh sb="0" eb="4">
      <t>カナガワケン</t>
    </rPh>
    <phoneticPr fontId="8"/>
  </si>
  <si>
    <t>新潟県</t>
    <rPh sb="0" eb="3">
      <t>ニイガタケン</t>
    </rPh>
    <phoneticPr fontId="8"/>
  </si>
  <si>
    <t>富山県</t>
    <rPh sb="0" eb="3">
      <t>トヤマケン</t>
    </rPh>
    <phoneticPr fontId="8"/>
  </si>
  <si>
    <t>石川県</t>
    <rPh sb="0" eb="3">
      <t>イシカワケン</t>
    </rPh>
    <phoneticPr fontId="8"/>
  </si>
  <si>
    <t>福井県</t>
    <rPh sb="0" eb="3">
      <t>フクイケン</t>
    </rPh>
    <phoneticPr fontId="8"/>
  </si>
  <si>
    <t>山梨県</t>
    <rPh sb="0" eb="3">
      <t>ヤマナシケン</t>
    </rPh>
    <phoneticPr fontId="8"/>
  </si>
  <si>
    <t>長野県</t>
    <rPh sb="0" eb="3">
      <t>ナガノケン</t>
    </rPh>
    <phoneticPr fontId="8"/>
  </si>
  <si>
    <t>岐阜県</t>
    <rPh sb="0" eb="3">
      <t>ギフケン</t>
    </rPh>
    <phoneticPr fontId="8"/>
  </si>
  <si>
    <t>静岡県</t>
    <rPh sb="0" eb="3">
      <t>シズオカケン</t>
    </rPh>
    <phoneticPr fontId="8"/>
  </si>
  <si>
    <t>愛知県</t>
    <rPh sb="0" eb="3">
      <t>アイチケン</t>
    </rPh>
    <phoneticPr fontId="8"/>
  </si>
  <si>
    <t>三重県</t>
    <rPh sb="0" eb="3">
      <t>ミエケン</t>
    </rPh>
    <phoneticPr fontId="8"/>
  </si>
  <si>
    <t>滋賀県</t>
    <rPh sb="0" eb="3">
      <t>シガケン</t>
    </rPh>
    <phoneticPr fontId="8"/>
  </si>
  <si>
    <t>京都府</t>
    <rPh sb="0" eb="3">
      <t>キョウトフ</t>
    </rPh>
    <phoneticPr fontId="8"/>
  </si>
  <si>
    <t>大阪府</t>
    <rPh sb="0" eb="3">
      <t>オオサカフ</t>
    </rPh>
    <phoneticPr fontId="8"/>
  </si>
  <si>
    <t>兵庫県</t>
    <rPh sb="0" eb="3">
      <t>ヒョウゴケン</t>
    </rPh>
    <phoneticPr fontId="8"/>
  </si>
  <si>
    <t>奈良県</t>
    <rPh sb="0" eb="3">
      <t>ナラケン</t>
    </rPh>
    <phoneticPr fontId="8"/>
  </si>
  <si>
    <t>和歌山県</t>
    <rPh sb="0" eb="4">
      <t>ワカヤマケン</t>
    </rPh>
    <phoneticPr fontId="8"/>
  </si>
  <si>
    <t>鳥取県</t>
    <rPh sb="0" eb="3">
      <t>トットリケン</t>
    </rPh>
    <phoneticPr fontId="8"/>
  </si>
  <si>
    <t>島根県</t>
    <rPh sb="0" eb="3">
      <t>シマネケン</t>
    </rPh>
    <phoneticPr fontId="8"/>
  </si>
  <si>
    <t>岡山県</t>
    <rPh sb="0" eb="3">
      <t>オカヤマケン</t>
    </rPh>
    <phoneticPr fontId="8"/>
  </si>
  <si>
    <t>広島県</t>
    <rPh sb="0" eb="3">
      <t>ヒロシマケン</t>
    </rPh>
    <phoneticPr fontId="8"/>
  </si>
  <si>
    <t>山口県</t>
    <rPh sb="0" eb="3">
      <t>ヤマグチケン</t>
    </rPh>
    <phoneticPr fontId="8"/>
  </si>
  <si>
    <t>徳島県</t>
    <rPh sb="0" eb="3">
      <t>トクシマケン</t>
    </rPh>
    <phoneticPr fontId="8"/>
  </si>
  <si>
    <t>香川県</t>
    <rPh sb="0" eb="3">
      <t>カガワケン</t>
    </rPh>
    <phoneticPr fontId="8"/>
  </si>
  <si>
    <t>愛媛県</t>
    <rPh sb="0" eb="3">
      <t>エヒメケン</t>
    </rPh>
    <phoneticPr fontId="8"/>
  </si>
  <si>
    <t>高知県</t>
    <rPh sb="0" eb="3">
      <t>コウチケン</t>
    </rPh>
    <phoneticPr fontId="8"/>
  </si>
  <si>
    <t>福岡県</t>
    <rPh sb="0" eb="3">
      <t>フクオカケン</t>
    </rPh>
    <phoneticPr fontId="8"/>
  </si>
  <si>
    <t>佐賀県</t>
    <rPh sb="0" eb="3">
      <t>サガケン</t>
    </rPh>
    <phoneticPr fontId="8"/>
  </si>
  <si>
    <t>長崎県</t>
    <rPh sb="0" eb="3">
      <t>ナガサキケン</t>
    </rPh>
    <phoneticPr fontId="8"/>
  </si>
  <si>
    <t>熊本県</t>
    <rPh sb="0" eb="3">
      <t>クマモトケン</t>
    </rPh>
    <phoneticPr fontId="8"/>
  </si>
  <si>
    <t>大分県</t>
    <rPh sb="0" eb="3">
      <t>オオイタケン</t>
    </rPh>
    <phoneticPr fontId="8"/>
  </si>
  <si>
    <t>宮崎県</t>
    <rPh sb="0" eb="3">
      <t>ミヤザキケン</t>
    </rPh>
    <phoneticPr fontId="8"/>
  </si>
  <si>
    <t>鹿児島県</t>
    <rPh sb="0" eb="4">
      <t>カゴシマケン</t>
    </rPh>
    <phoneticPr fontId="8"/>
  </si>
  <si>
    <t>沖縄県</t>
    <rPh sb="0" eb="3">
      <t>オキナワケン</t>
    </rPh>
    <phoneticPr fontId="8"/>
  </si>
  <si>
    <t>国外</t>
    <rPh sb="0" eb="2">
      <t>コクガイ</t>
    </rPh>
    <phoneticPr fontId="8"/>
  </si>
  <si>
    <t>不明</t>
    <rPh sb="0" eb="2">
      <t>フメイ</t>
    </rPh>
    <phoneticPr fontId="8"/>
  </si>
  <si>
    <t>（令和3年4月1日現在）</t>
    <rPh sb="1" eb="3">
      <t>レイワ</t>
    </rPh>
    <phoneticPr fontId="8"/>
  </si>
  <si>
    <t>相生町</t>
    <rPh sb="0" eb="3">
      <t>アイオイチョウ</t>
    </rPh>
    <phoneticPr fontId="8"/>
  </si>
  <si>
    <t>中央地区計</t>
    <rPh sb="0" eb="2">
      <t>チュウオウ</t>
    </rPh>
    <rPh sb="2" eb="4">
      <t>チク</t>
    </rPh>
    <rPh sb="4" eb="5">
      <t>ケイ</t>
    </rPh>
    <phoneticPr fontId="3"/>
  </si>
  <si>
    <t>大里地区計</t>
    <rPh sb="0" eb="2">
      <t>オオサト</t>
    </rPh>
    <rPh sb="2" eb="4">
      <t>チク</t>
    </rPh>
    <rPh sb="4" eb="5">
      <t>ケイ</t>
    </rPh>
    <phoneticPr fontId="3"/>
  </si>
  <si>
    <t>（令和3年4月1日現在）</t>
    <rPh sb="1" eb="3">
      <t>レイワ</t>
    </rPh>
    <rPh sb="4" eb="5">
      <t>ネン</t>
    </rPh>
    <rPh sb="5" eb="6">
      <t>ヘイネン</t>
    </rPh>
    <phoneticPr fontId="8"/>
  </si>
  <si>
    <t>総数</t>
    <rPh sb="0" eb="2">
      <t>ソウスウ</t>
    </rPh>
    <phoneticPr fontId="3"/>
  </si>
  <si>
    <t>令和２年</t>
    <rPh sb="0" eb="2">
      <t>レイワ</t>
    </rPh>
    <rPh sb="3" eb="4">
      <t>ネン</t>
    </rPh>
    <phoneticPr fontId="3"/>
  </si>
  <si>
    <t>（令和２年10月1日現在）</t>
    <rPh sb="1" eb="3">
      <t>レイワ</t>
    </rPh>
    <phoneticPr fontId="8"/>
  </si>
  <si>
    <t>令和２年</t>
    <rPh sb="0" eb="2">
      <t>レイワ</t>
    </rPh>
    <phoneticPr fontId="3"/>
  </si>
  <si>
    <t>令和２年</t>
    <rPh sb="0" eb="2">
      <t>レイワ</t>
    </rPh>
    <phoneticPr fontId="8"/>
  </si>
  <si>
    <t>－</t>
  </si>
  <si>
    <t>（令和２年10月1日現在)</t>
    <rPh sb="1" eb="3">
      <t>レイワ</t>
    </rPh>
    <phoneticPr fontId="8"/>
  </si>
  <si>
    <t>（平成27年10月1日現在　単位：人）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タンイ</t>
    </rPh>
    <rPh sb="17" eb="18">
      <t>ニン</t>
    </rPh>
    <phoneticPr fontId="8"/>
  </si>
  <si>
    <t>2.37</t>
    <phoneticPr fontId="3"/>
  </si>
  <si>
    <t>該当地域なし</t>
    <rPh sb="0" eb="2">
      <t>ガイトウ</t>
    </rPh>
    <rPh sb="2" eb="4">
      <t>チイキ</t>
    </rPh>
    <phoneticPr fontId="3"/>
  </si>
  <si>
    <t>　(注)特に人口密度の高い地域（市街地）をＤＩＤ（人口集中地区）として
昭和３５年から設定された。</t>
    <rPh sb="2" eb="3">
      <t>チュウ</t>
    </rPh>
    <rPh sb="4" eb="5">
      <t>トク</t>
    </rPh>
    <rPh sb="6" eb="8">
      <t>ジンコウ</t>
    </rPh>
    <rPh sb="8" eb="10">
      <t>ミツド</t>
    </rPh>
    <rPh sb="11" eb="12">
      <t>タカ</t>
    </rPh>
    <rPh sb="13" eb="15">
      <t>チイキ</t>
    </rPh>
    <rPh sb="16" eb="19">
      <t>シガイチ</t>
    </rPh>
    <rPh sb="25" eb="27">
      <t>ジンコウ</t>
    </rPh>
    <rPh sb="27" eb="29">
      <t>シュウチュウ</t>
    </rPh>
    <rPh sb="29" eb="31">
      <t>チク</t>
    </rPh>
    <rPh sb="36" eb="38">
      <t>ショウワ</t>
    </rPh>
    <rPh sb="40" eb="41">
      <t>ネン</t>
    </rPh>
    <rPh sb="43" eb="45">
      <t>セッテイ</t>
    </rPh>
    <phoneticPr fontId="3"/>
  </si>
  <si>
    <t>平成10年</t>
    <rPh sb="0" eb="2">
      <t>ヘイセイ</t>
    </rPh>
    <rPh sb="4" eb="5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</si>
</sst>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76" formatCode="0.00_ "/>
    <numFmt numFmtId="177" formatCode="0.0_ "/>
    <numFmt numFmtId="178" formatCode="#,##0_ "/>
    <numFmt numFmtId="179" formatCode="#,##0_);[Red]\(#,##0\)"/>
    <numFmt numFmtId="180" formatCode="0;&quot;△ &quot;0"/>
    <numFmt numFmtId="181" formatCode="#,##0;&quot;△ &quot;#,##0"/>
    <numFmt numFmtId="182" formatCode="0.0%"/>
    <numFmt numFmtId="183" formatCode="#,##0.0_ "/>
    <numFmt numFmtId="184" formatCode="#,##0.0_ ;[Red]\-#,##0.0\ "/>
    <numFmt numFmtId="185" formatCode="0.00_);[Red]\(0.00\)"/>
    <numFmt numFmtId="186" formatCode="0.0_);[Red]\(0.0\)"/>
    <numFmt numFmtId="187" formatCode="#,##0.0;[Red]\(#,##0.0\)"/>
    <numFmt numFmtId="188" formatCode="#,##0;[Red]\(#,##0\)"/>
    <numFmt numFmtId="189" formatCode="#,##0;[Red]#,##0"/>
    <numFmt numFmtId="190" formatCode="#,##0.00_ "/>
    <numFmt numFmtId="191" formatCode="0.E+00"/>
    <numFmt numFmtId="192" formatCode="#,##0.0"/>
    <numFmt numFmtId="193" formatCode="#,##0_ \ \ \ \ \ \ "/>
    <numFmt numFmtId="194" formatCode="#,##0_ \ \ \ \ \ "/>
    <numFmt numFmtId="195" formatCode="#,##0.00_);[Red]\(#,##0.00\)"/>
    <numFmt numFmtId="196" formatCode="#,##0_ ;[Red]\-#,##0\ "/>
    <numFmt numFmtId="197" formatCode="#,##0.0;&quot;△ &quot;#,##0.0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9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1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u/>
      <sz val="11"/>
      <color indexed="12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ＤＦＰ平成明朝体W3-PSM"/>
      <family val="3"/>
      <charset val="128"/>
    </font>
    <font>
      <sz val="11"/>
      <color indexed="8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1"/>
      <color indexed="10"/>
      <name val="ＤＦＰ平成明朝体W3-PSM"/>
      <family val="3"/>
      <charset val="128"/>
    </font>
    <font>
      <b/>
      <sz val="7"/>
      <name val="ＤＦＰ平成明朝体W3-PSM"/>
      <family val="3"/>
      <charset val="128"/>
    </font>
    <font>
      <b/>
      <sz val="7.5"/>
      <name val="ＤＦＰ平成明朝体W3-PSM"/>
      <family val="3"/>
      <charset val="128"/>
    </font>
    <font>
      <b/>
      <sz val="20"/>
      <name val="ＤＦＰ平成明朝体W3-PSM"/>
      <family val="3"/>
      <charset val="128"/>
    </font>
    <font>
      <b/>
      <sz val="12"/>
      <color indexed="8"/>
      <name val="ＤＦＰ平成明朝体W3-PSM"/>
      <family val="3"/>
      <charset val="128"/>
    </font>
    <font>
      <sz val="10"/>
      <color indexed="8"/>
      <name val="ＤＦＰ平成明朝体W3-PSM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0.5"/>
      <color indexed="8"/>
      <name val="ＤＦＰ平成明朝体W3-PSM"/>
      <family val="3"/>
      <charset val="128"/>
    </font>
    <font>
      <sz val="8"/>
      <name val="ＤＦＰ平成明朝体W3-PSM"/>
      <family val="3"/>
      <charset val="128"/>
    </font>
    <font>
      <sz val="11"/>
      <color rgb="FFFF0000"/>
      <name val="ＤＦＰ平成明朝体W3-PSM"/>
      <family val="3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color theme="1"/>
      <name val="ＤＦＰ平成明朝体W3-PS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/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971">
    <xf numFmtId="0" fontId="0" fillId="0" borderId="0" xfId="0"/>
    <xf numFmtId="0" fontId="21" fillId="0" borderId="0" xfId="0" applyFont="1" applyAlignment="1">
      <alignment vertical="center"/>
    </xf>
    <xf numFmtId="0" fontId="1" fillId="2" borderId="40" xfId="9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46" xfId="9" applyFont="1" applyBorder="1" applyAlignment="1">
      <alignment vertical="center" wrapText="1"/>
    </xf>
    <xf numFmtId="0" fontId="0" fillId="0" borderId="47" xfId="9" applyFont="1" applyBorder="1" applyAlignment="1">
      <alignment vertical="center" wrapText="1"/>
    </xf>
    <xf numFmtId="0" fontId="0" fillId="0" borderId="49" xfId="9" applyFont="1" applyBorder="1" applyAlignment="1">
      <alignment vertical="center" wrapText="1"/>
    </xf>
    <xf numFmtId="0" fontId="0" fillId="0" borderId="48" xfId="0" applyBorder="1" applyAlignment="1">
      <alignment vertical="center"/>
    </xf>
    <xf numFmtId="0" fontId="0" fillId="0" borderId="48" xfId="0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" fillId="0" borderId="0" xfId="0" applyFont="1" applyFill="1"/>
    <xf numFmtId="193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right" vertical="top"/>
    </xf>
    <xf numFmtId="0" fontId="2" fillId="0" borderId="0" xfId="0" applyFont="1" applyFill="1" applyAlignment="1">
      <alignment vertical="center"/>
    </xf>
    <xf numFmtId="178" fontId="6" fillId="0" borderId="2" xfId="0" applyNumberFormat="1" applyFont="1" applyFill="1" applyBorder="1" applyAlignment="1">
      <alignment horizontal="right" vertical="distributed"/>
    </xf>
    <xf numFmtId="178" fontId="6" fillId="0" borderId="1" xfId="0" applyNumberFormat="1" applyFont="1" applyFill="1" applyBorder="1" applyAlignment="1">
      <alignment horizontal="right" vertical="distributed"/>
    </xf>
    <xf numFmtId="181" fontId="6" fillId="0" borderId="4" xfId="0" applyNumberFormat="1" applyFont="1" applyFill="1" applyBorder="1" applyAlignment="1">
      <alignment horizontal="right" vertical="distributed"/>
    </xf>
    <xf numFmtId="179" fontId="7" fillId="0" borderId="2" xfId="0" applyNumberFormat="1" applyFont="1" applyFill="1" applyBorder="1" applyAlignment="1">
      <alignment horizontal="right" vertical="distributed"/>
    </xf>
    <xf numFmtId="179" fontId="6" fillId="0" borderId="2" xfId="0" applyNumberFormat="1" applyFont="1" applyFill="1" applyBorder="1" applyAlignment="1">
      <alignment horizontal="right" vertical="distributed"/>
    </xf>
    <xf numFmtId="49" fontId="6" fillId="0" borderId="2" xfId="0" applyNumberFormat="1" applyFont="1" applyFill="1" applyBorder="1" applyAlignment="1">
      <alignment horizontal="right" vertical="distributed"/>
    </xf>
    <xf numFmtId="179" fontId="2" fillId="0" borderId="0" xfId="0" applyNumberFormat="1" applyFont="1" applyFill="1"/>
    <xf numFmtId="0" fontId="6" fillId="0" borderId="0" xfId="0" applyFont="1" applyFill="1"/>
    <xf numFmtId="197" fontId="6" fillId="0" borderId="4" xfId="0" applyNumberFormat="1" applyFont="1" applyFill="1" applyBorder="1" applyAlignment="1">
      <alignment horizontal="right" vertical="distributed"/>
    </xf>
    <xf numFmtId="181" fontId="6" fillId="0" borderId="3" xfId="0" applyNumberFormat="1" applyFont="1" applyFill="1" applyBorder="1" applyAlignment="1">
      <alignment horizontal="right" vertical="distributed"/>
    </xf>
    <xf numFmtId="181" fontId="7" fillId="0" borderId="4" xfId="0" applyNumberFormat="1" applyFont="1" applyFill="1" applyBorder="1" applyAlignment="1">
      <alignment horizontal="right" vertical="distributed"/>
    </xf>
    <xf numFmtId="178" fontId="6" fillId="0" borderId="0" xfId="0" applyNumberFormat="1" applyFont="1" applyFill="1"/>
    <xf numFmtId="0" fontId="6" fillId="0" borderId="0" xfId="0" applyFont="1" applyFill="1" applyBorder="1" applyAlignment="1">
      <alignment horizontal="right" vertical="distributed"/>
    </xf>
    <xf numFmtId="0" fontId="2" fillId="0" borderId="0" xfId="8" applyFont="1" applyFill="1">
      <alignment vertical="center"/>
    </xf>
    <xf numFmtId="0" fontId="6" fillId="0" borderId="2" xfId="0" applyNumberFormat="1" applyFont="1" applyFill="1" applyBorder="1" applyAlignment="1">
      <alignment horizontal="right" vertical="distributed"/>
    </xf>
    <xf numFmtId="0" fontId="6" fillId="0" borderId="10" xfId="0" applyNumberFormat="1" applyFont="1" applyFill="1" applyBorder="1" applyAlignment="1">
      <alignment horizontal="right" vertical="distributed"/>
    </xf>
    <xf numFmtId="180" fontId="2" fillId="0" borderId="0" xfId="0" applyNumberFormat="1" applyFont="1" applyFill="1"/>
    <xf numFmtId="0" fontId="6" fillId="0" borderId="0" xfId="0" applyFont="1" applyFill="1" applyBorder="1" applyAlignment="1">
      <alignment horizontal="center" vertical="distributed" wrapText="1"/>
    </xf>
    <xf numFmtId="0" fontId="2" fillId="0" borderId="0" xfId="0" applyFont="1" applyFill="1" applyAlignment="1">
      <alignment horizontal="left" vertical="top"/>
    </xf>
    <xf numFmtId="189" fontId="2" fillId="0" borderId="0" xfId="0" applyNumberFormat="1" applyFont="1" applyFill="1"/>
    <xf numFmtId="189" fontId="2" fillId="0" borderId="0" xfId="0" applyNumberFormat="1" applyFont="1" applyFill="1" applyBorder="1"/>
    <xf numFmtId="189" fontId="2" fillId="0" borderId="0" xfId="0" applyNumberFormat="1" applyFont="1" applyFill="1" applyAlignment="1">
      <alignment shrinkToFit="1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19" fillId="0" borderId="0" xfId="6" applyFont="1" applyFill="1">
      <alignment vertical="center"/>
    </xf>
    <xf numFmtId="49" fontId="2" fillId="0" borderId="0" xfId="0" applyNumberFormat="1" applyFont="1" applyFill="1"/>
    <xf numFmtId="38" fontId="7" fillId="0" borderId="15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 wrapText="1"/>
    </xf>
    <xf numFmtId="38" fontId="7" fillId="0" borderId="1" xfId="3" applyFont="1" applyFill="1" applyBorder="1" applyAlignment="1">
      <alignment horizontal="right" vertical="center" wrapText="1"/>
    </xf>
    <xf numFmtId="49" fontId="11" fillId="0" borderId="0" xfId="0" applyNumberFormat="1" applyFont="1" applyFill="1"/>
    <xf numFmtId="38" fontId="7" fillId="0" borderId="8" xfId="3" applyFont="1" applyFill="1" applyBorder="1" applyAlignment="1">
      <alignment horizontal="right" vertical="center"/>
    </xf>
    <xf numFmtId="38" fontId="7" fillId="0" borderId="9" xfId="3" applyFont="1" applyFill="1" applyBorder="1" applyAlignment="1">
      <alignment horizontal="right" vertical="center" wrapText="1"/>
    </xf>
    <xf numFmtId="38" fontId="7" fillId="0" borderId="18" xfId="3" applyFont="1" applyFill="1" applyBorder="1" applyAlignment="1">
      <alignment horizontal="right" vertical="center" wrapText="1"/>
    </xf>
    <xf numFmtId="38" fontId="7" fillId="0" borderId="3" xfId="3" applyFont="1" applyFill="1" applyBorder="1" applyAlignment="1">
      <alignment horizontal="right" vertical="center"/>
    </xf>
    <xf numFmtId="38" fontId="6" fillId="0" borderId="4" xfId="3" applyFont="1" applyFill="1" applyBorder="1" applyAlignment="1">
      <alignment horizontal="right" vertical="center" wrapText="1"/>
    </xf>
    <xf numFmtId="38" fontId="6" fillId="0" borderId="0" xfId="3" applyFont="1" applyFill="1" applyBorder="1" applyAlignment="1">
      <alignment horizontal="right" vertical="center" wrapText="1"/>
    </xf>
    <xf numFmtId="38" fontId="6" fillId="0" borderId="5" xfId="3" applyFont="1" applyFill="1" applyBorder="1" applyAlignment="1">
      <alignment horizontal="right" vertical="center" wrapText="1"/>
    </xf>
    <xf numFmtId="38" fontId="6" fillId="0" borderId="0" xfId="3" applyFont="1" applyFill="1" applyAlignment="1">
      <alignment horizontal="right" vertical="center" wrapText="1"/>
    </xf>
    <xf numFmtId="196" fontId="7" fillId="0" borderId="18" xfId="3" applyNumberFormat="1" applyFont="1" applyFill="1" applyBorder="1" applyAlignment="1">
      <alignment horizontal="right" vertical="center" wrapText="1"/>
    </xf>
    <xf numFmtId="196" fontId="7" fillId="0" borderId="9" xfId="3" applyNumberFormat="1" applyFont="1" applyFill="1" applyBorder="1" applyAlignment="1">
      <alignment horizontal="right" vertical="center" wrapText="1"/>
    </xf>
    <xf numFmtId="38" fontId="7" fillId="0" borderId="22" xfId="3" applyFont="1" applyFill="1" applyBorder="1" applyAlignment="1">
      <alignment horizontal="right" vertical="center"/>
    </xf>
    <xf numFmtId="38" fontId="7" fillId="0" borderId="9" xfId="3" applyFont="1" applyFill="1" applyBorder="1" applyAlignment="1">
      <alignment horizontal="right" vertical="center"/>
    </xf>
    <xf numFmtId="38" fontId="7" fillId="0" borderId="18" xfId="3" applyFont="1" applyFill="1" applyBorder="1" applyAlignment="1">
      <alignment horizontal="right" vertical="center"/>
    </xf>
    <xf numFmtId="179" fontId="6" fillId="0" borderId="5" xfId="0" applyNumberFormat="1" applyFont="1" applyFill="1" applyBorder="1" applyAlignment="1">
      <alignment horizontal="distributed" vertical="center" indent="1"/>
    </xf>
    <xf numFmtId="196" fontId="6" fillId="0" borderId="0" xfId="3" applyNumberFormat="1" applyFont="1" applyFill="1" applyBorder="1" applyAlignment="1">
      <alignment horizontal="right" vertical="center" wrapText="1"/>
    </xf>
    <xf numFmtId="196" fontId="6" fillId="0" borderId="4" xfId="3" applyNumberFormat="1" applyFont="1" applyFill="1" applyBorder="1" applyAlignment="1">
      <alignment horizontal="right" vertical="center" wrapText="1"/>
    </xf>
    <xf numFmtId="38" fontId="6" fillId="0" borderId="4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196" fontId="6" fillId="0" borderId="3" xfId="3" applyNumberFormat="1" applyFont="1" applyFill="1" applyBorder="1" applyAlignment="1">
      <alignment horizontal="right" vertical="center" wrapText="1"/>
    </xf>
    <xf numFmtId="179" fontId="6" fillId="0" borderId="10" xfId="0" applyNumberFormat="1" applyFont="1" applyFill="1" applyBorder="1" applyAlignment="1">
      <alignment horizontal="distributed" vertical="center" indent="1"/>
    </xf>
    <xf numFmtId="196" fontId="6" fillId="0" borderId="1" xfId="3" applyNumberFormat="1" applyFont="1" applyFill="1" applyBorder="1" applyAlignment="1">
      <alignment horizontal="right" vertical="center" wrapText="1"/>
    </xf>
    <xf numFmtId="196" fontId="6" fillId="0" borderId="2" xfId="3" applyNumberFormat="1" applyFont="1" applyFill="1" applyBorder="1" applyAlignment="1">
      <alignment horizontal="right" vertical="center" wrapText="1"/>
    </xf>
    <xf numFmtId="196" fontId="6" fillId="0" borderId="15" xfId="3" applyNumberFormat="1" applyFont="1" applyFill="1" applyBorder="1" applyAlignment="1">
      <alignment horizontal="right" vertical="center" wrapText="1"/>
    </xf>
    <xf numFmtId="179" fontId="16" fillId="0" borderId="19" xfId="0" applyNumberFormat="1" applyFont="1" applyFill="1" applyBorder="1" applyAlignment="1">
      <alignment horizontal="distributed" vertical="center" indent="1"/>
    </xf>
    <xf numFmtId="196" fontId="7" fillId="0" borderId="8" xfId="3" applyNumberFormat="1" applyFont="1" applyFill="1" applyBorder="1" applyAlignment="1">
      <alignment horizontal="right" vertical="center" wrapText="1"/>
    </xf>
    <xf numFmtId="196" fontId="6" fillId="0" borderId="9" xfId="3" applyNumberFormat="1" applyFont="1" applyFill="1" applyBorder="1" applyAlignment="1">
      <alignment horizontal="right" vertical="center" wrapText="1"/>
    </xf>
    <xf numFmtId="179" fontId="6" fillId="0" borderId="42" xfId="0" applyNumberFormat="1" applyFont="1" applyFill="1" applyBorder="1" applyAlignment="1">
      <alignment horizontal="distributed" vertical="center" indent="1"/>
    </xf>
    <xf numFmtId="196" fontId="6" fillId="0" borderId="14" xfId="3" applyNumberFormat="1" applyFont="1" applyFill="1" applyBorder="1" applyAlignment="1">
      <alignment horizontal="right" vertical="center" wrapText="1"/>
    </xf>
    <xf numFmtId="196" fontId="6" fillId="0" borderId="43" xfId="3" applyNumberFormat="1" applyFont="1" applyFill="1" applyBorder="1" applyAlignment="1">
      <alignment horizontal="right" vertical="center" wrapText="1"/>
    </xf>
    <xf numFmtId="196" fontId="6" fillId="0" borderId="39" xfId="3" applyNumberFormat="1" applyFont="1" applyFill="1" applyBorder="1" applyAlignment="1">
      <alignment horizontal="right" vertical="center" wrapText="1"/>
    </xf>
    <xf numFmtId="38" fontId="6" fillId="0" borderId="43" xfId="3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7" fillId="0" borderId="19" xfId="3" applyFont="1" applyFill="1" applyBorder="1" applyAlignment="1">
      <alignment horizontal="distributed" vertical="center" indent="1"/>
    </xf>
    <xf numFmtId="38" fontId="6" fillId="0" borderId="9" xfId="3" applyFont="1" applyFill="1" applyBorder="1" applyAlignment="1">
      <alignment horizontal="right" vertical="center"/>
    </xf>
    <xf numFmtId="38" fontId="7" fillId="0" borderId="21" xfId="3" applyFont="1" applyFill="1" applyBorder="1" applyAlignment="1">
      <alignment horizontal="right" vertical="center"/>
    </xf>
    <xf numFmtId="38" fontId="7" fillId="0" borderId="17" xfId="3" applyFont="1" applyFill="1" applyBorder="1" applyAlignment="1">
      <alignment horizontal="right" vertical="center"/>
    </xf>
    <xf numFmtId="38" fontId="7" fillId="0" borderId="20" xfId="3" applyFont="1" applyFill="1" applyBorder="1" applyAlignment="1">
      <alignment horizontal="right" vertical="center"/>
    </xf>
    <xf numFmtId="38" fontId="6" fillId="0" borderId="5" xfId="3" applyFont="1" applyFill="1" applyBorder="1" applyAlignment="1">
      <alignment horizontal="distributed" vertical="center" indent="1"/>
    </xf>
    <xf numFmtId="38" fontId="6" fillId="0" borderId="3" xfId="3" applyFont="1" applyFill="1" applyBorder="1" applyAlignment="1">
      <alignment horizontal="right" vertical="center"/>
    </xf>
    <xf numFmtId="38" fontId="6" fillId="0" borderId="6" xfId="3" applyFont="1" applyFill="1" applyBorder="1" applyAlignment="1">
      <alignment horizontal="right" vertical="center"/>
    </xf>
    <xf numFmtId="38" fontId="7" fillId="0" borderId="7" xfId="3" applyFont="1" applyFill="1" applyBorder="1" applyAlignment="1">
      <alignment horizontal="right" vertical="center"/>
    </xf>
    <xf numFmtId="38" fontId="6" fillId="0" borderId="5" xfId="3" applyFont="1" applyFill="1" applyBorder="1" applyAlignment="1">
      <alignment horizontal="right" vertical="center"/>
    </xf>
    <xf numFmtId="38" fontId="6" fillId="0" borderId="10" xfId="3" applyFont="1" applyFill="1" applyBorder="1" applyAlignment="1">
      <alignment horizontal="distributed" vertical="center" indent="1"/>
    </xf>
    <xf numFmtId="38" fontId="16" fillId="0" borderId="19" xfId="3" applyFont="1" applyFill="1" applyBorder="1" applyAlignment="1">
      <alignment horizontal="distributed" vertical="center" indent="1"/>
    </xf>
    <xf numFmtId="38" fontId="6" fillId="0" borderId="42" xfId="3" applyFont="1" applyFill="1" applyBorder="1" applyAlignment="1">
      <alignment horizontal="distributed" vertical="center" indent="1"/>
    </xf>
    <xf numFmtId="38" fontId="6" fillId="0" borderId="39" xfId="3" applyFont="1" applyFill="1" applyBorder="1" applyAlignment="1">
      <alignment horizontal="right" vertical="center"/>
    </xf>
    <xf numFmtId="38" fontId="6" fillId="0" borderId="42" xfId="3" applyFont="1" applyFill="1" applyBorder="1" applyAlignment="1">
      <alignment horizontal="right" vertical="center"/>
    </xf>
    <xf numFmtId="49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distributed"/>
    </xf>
    <xf numFmtId="0" fontId="10" fillId="0" borderId="0" xfId="1" applyFill="1" applyAlignment="1" applyProtection="1">
      <alignment vertical="center"/>
    </xf>
    <xf numFmtId="189" fontId="10" fillId="0" borderId="0" xfId="1" applyNumberFormat="1" applyFill="1" applyAlignment="1" applyProtection="1">
      <alignment vertical="center"/>
    </xf>
    <xf numFmtId="49" fontId="10" fillId="0" borderId="0" xfId="1" applyNumberFormat="1" applyFill="1" applyAlignment="1" applyProtection="1">
      <alignment horizontal="left" vertical="center"/>
    </xf>
    <xf numFmtId="0" fontId="22" fillId="0" borderId="9" xfId="1" applyFont="1" applyBorder="1" applyAlignment="1" applyProtection="1">
      <alignment horizontal="center" vertical="center"/>
    </xf>
    <xf numFmtId="0" fontId="22" fillId="0" borderId="48" xfId="1" applyFont="1" applyBorder="1" applyAlignment="1" applyProtection="1">
      <alignment horizontal="center" vertical="center"/>
    </xf>
    <xf numFmtId="189" fontId="11" fillId="0" borderId="0" xfId="0" applyNumberFormat="1" applyFont="1" applyFill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right" vertical="distributed"/>
    </xf>
    <xf numFmtId="0" fontId="23" fillId="0" borderId="0" xfId="0" applyFont="1" applyFill="1"/>
    <xf numFmtId="179" fontId="6" fillId="0" borderId="15" xfId="0" applyNumberFormat="1" applyFont="1" applyFill="1" applyBorder="1" applyAlignment="1">
      <alignment horizontal="right" vertical="distributed"/>
    </xf>
    <xf numFmtId="197" fontId="6" fillId="0" borderId="0" xfId="0" applyNumberFormat="1" applyFont="1" applyFill="1" applyBorder="1" applyAlignment="1">
      <alignment horizontal="right" vertical="distributed"/>
    </xf>
    <xf numFmtId="0" fontId="2" fillId="3" borderId="0" xfId="0" applyFont="1" applyFill="1"/>
    <xf numFmtId="0" fontId="7" fillId="3" borderId="2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 vertical="distributed"/>
    </xf>
    <xf numFmtId="178" fontId="6" fillId="3" borderId="3" xfId="0" applyNumberFormat="1" applyFont="1" applyFill="1" applyBorder="1" applyAlignment="1">
      <alignment horizontal="right" vertical="justify"/>
    </xf>
    <xf numFmtId="178" fontId="7" fillId="3" borderId="4" xfId="0" applyNumberFormat="1" applyFont="1" applyFill="1" applyBorder="1" applyAlignment="1">
      <alignment horizontal="right" vertical="justify"/>
    </xf>
    <xf numFmtId="178" fontId="6" fillId="3" borderId="4" xfId="0" applyNumberFormat="1" applyFont="1" applyFill="1" applyBorder="1" applyAlignment="1">
      <alignment horizontal="right" vertical="justify"/>
    </xf>
    <xf numFmtId="177" fontId="6" fillId="3" borderId="4" xfId="0" applyNumberFormat="1" applyFont="1" applyFill="1" applyBorder="1" applyAlignment="1">
      <alignment vertical="justify"/>
    </xf>
    <xf numFmtId="176" fontId="6" fillId="3" borderId="0" xfId="0" applyNumberFormat="1" applyFont="1" applyFill="1" applyBorder="1" applyAlignment="1">
      <alignment vertical="justify"/>
    </xf>
    <xf numFmtId="3" fontId="6" fillId="3" borderId="3" xfId="0" applyNumberFormat="1" applyFont="1" applyFill="1" applyBorder="1" applyAlignment="1">
      <alignment vertical="justify"/>
    </xf>
    <xf numFmtId="3" fontId="7" fillId="3" borderId="4" xfId="0" applyNumberFormat="1" applyFont="1" applyFill="1" applyBorder="1" applyAlignment="1">
      <alignment vertical="justify"/>
    </xf>
    <xf numFmtId="3" fontId="6" fillId="3" borderId="4" xfId="0" applyNumberFormat="1" applyFont="1" applyFill="1" applyBorder="1" applyAlignment="1">
      <alignment vertical="justify"/>
    </xf>
    <xf numFmtId="0" fontId="6" fillId="3" borderId="4" xfId="0" applyFont="1" applyFill="1" applyBorder="1" applyAlignment="1">
      <alignment vertical="justify"/>
    </xf>
    <xf numFmtId="0" fontId="6" fillId="3" borderId="0" xfId="0" applyFont="1" applyFill="1" applyBorder="1" applyAlignment="1">
      <alignment vertical="justify"/>
    </xf>
    <xf numFmtId="3" fontId="7" fillId="3" borderId="3" xfId="0" applyNumberFormat="1" applyFont="1" applyFill="1" applyBorder="1" applyAlignment="1">
      <alignment vertical="justify"/>
    </xf>
    <xf numFmtId="0" fontId="6" fillId="3" borderId="3" xfId="0" applyFont="1" applyFill="1" applyBorder="1" applyAlignment="1">
      <alignment vertical="justify"/>
    </xf>
    <xf numFmtId="0" fontId="6" fillId="3" borderId="1" xfId="0" applyFont="1" applyFill="1" applyBorder="1" applyAlignment="1">
      <alignment horizontal="right" vertical="distributed"/>
    </xf>
    <xf numFmtId="3" fontId="6" fillId="3" borderId="2" xfId="0" applyNumberFormat="1" applyFont="1" applyFill="1" applyBorder="1" applyAlignment="1">
      <alignment vertical="justify"/>
    </xf>
    <xf numFmtId="3" fontId="7" fillId="3" borderId="2" xfId="0" applyNumberFormat="1" applyFont="1" applyFill="1" applyBorder="1" applyAlignment="1">
      <alignment vertical="justify"/>
    </xf>
    <xf numFmtId="0" fontId="6" fillId="3" borderId="2" xfId="0" applyFont="1" applyFill="1" applyBorder="1" applyAlignment="1">
      <alignment vertical="justify"/>
    </xf>
    <xf numFmtId="0" fontId="2" fillId="3" borderId="0" xfId="8" applyFont="1" applyFill="1">
      <alignment vertical="center"/>
    </xf>
    <xf numFmtId="0" fontId="7" fillId="3" borderId="48" xfId="8" applyFont="1" applyFill="1" applyBorder="1" applyAlignment="1">
      <alignment horizontal="center" vertical="center" wrapText="1"/>
    </xf>
    <xf numFmtId="0" fontId="6" fillId="3" borderId="5" xfId="8" applyFont="1" applyFill="1" applyBorder="1">
      <alignment vertical="center"/>
    </xf>
    <xf numFmtId="0" fontId="6" fillId="3" borderId="4" xfId="8" applyFont="1" applyFill="1" applyBorder="1">
      <alignment vertical="center"/>
    </xf>
    <xf numFmtId="0" fontId="6" fillId="3" borderId="3" xfId="8" applyFont="1" applyFill="1" applyBorder="1">
      <alignment vertical="center"/>
    </xf>
    <xf numFmtId="0" fontId="6" fillId="3" borderId="5" xfId="8" applyFont="1" applyFill="1" applyBorder="1" applyAlignment="1">
      <alignment horizontal="right" vertical="center"/>
    </xf>
    <xf numFmtId="179" fontId="6" fillId="3" borderId="4" xfId="7" applyNumberFormat="1" applyFont="1" applyFill="1" applyBorder="1" applyAlignment="1">
      <alignment horizontal="right" vertical="center" wrapText="1"/>
    </xf>
    <xf numFmtId="179" fontId="7" fillId="3" borderId="4" xfId="7" applyNumberFormat="1" applyFont="1" applyFill="1" applyBorder="1" applyAlignment="1">
      <alignment horizontal="right" vertical="center" wrapText="1"/>
    </xf>
    <xf numFmtId="179" fontId="6" fillId="3" borderId="3" xfId="7" applyNumberFormat="1" applyFont="1" applyFill="1" applyBorder="1" applyAlignment="1">
      <alignment horizontal="right" vertical="center" wrapText="1"/>
    </xf>
    <xf numFmtId="0" fontId="6" fillId="3" borderId="5" xfId="8" applyFont="1" applyFill="1" applyBorder="1" applyAlignment="1">
      <alignment horizontal="right" vertical="center" indent="1"/>
    </xf>
    <xf numFmtId="179" fontId="6" fillId="3" borderId="4" xfId="8" applyNumberFormat="1" applyFont="1" applyFill="1" applyBorder="1" applyAlignment="1">
      <alignment horizontal="right" vertical="center" wrapText="1"/>
    </xf>
    <xf numFmtId="179" fontId="7" fillId="3" borderId="4" xfId="8" applyNumberFormat="1" applyFont="1" applyFill="1" applyBorder="1" applyAlignment="1">
      <alignment horizontal="right" vertical="center" wrapText="1"/>
    </xf>
    <xf numFmtId="179" fontId="6" fillId="3" borderId="3" xfId="8" applyNumberFormat="1" applyFont="1" applyFill="1" applyBorder="1" applyAlignment="1">
      <alignment horizontal="right" vertical="center" wrapText="1"/>
    </xf>
    <xf numFmtId="179" fontId="6" fillId="3" borderId="4" xfId="4" applyNumberFormat="1" applyFont="1" applyFill="1" applyBorder="1" applyAlignment="1">
      <alignment horizontal="right" vertical="center" wrapText="1"/>
    </xf>
    <xf numFmtId="0" fontId="4" fillId="3" borderId="0" xfId="8" applyFont="1" applyFill="1" applyBorder="1" applyAlignment="1">
      <alignment vertical="top" wrapText="1"/>
    </xf>
    <xf numFmtId="0" fontId="4" fillId="3" borderId="0" xfId="8" applyFont="1" applyFill="1">
      <alignment vertical="center"/>
    </xf>
    <xf numFmtId="0" fontId="9" fillId="3" borderId="0" xfId="8" applyFont="1" applyFill="1">
      <alignment vertical="center"/>
    </xf>
    <xf numFmtId="0" fontId="2" fillId="3" borderId="0" xfId="0" applyFont="1" applyFill="1" applyBorder="1"/>
    <xf numFmtId="0" fontId="7" fillId="3" borderId="3" xfId="0" applyFont="1" applyFill="1" applyBorder="1" applyAlignment="1">
      <alignment horizontal="right" vertical="distributed"/>
    </xf>
    <xf numFmtId="0" fontId="6" fillId="3" borderId="4" xfId="0" applyFont="1" applyFill="1" applyBorder="1" applyAlignment="1">
      <alignment horizontal="right" vertical="distributed"/>
    </xf>
    <xf numFmtId="180" fontId="7" fillId="3" borderId="3" xfId="0" applyNumberFormat="1" applyFont="1" applyFill="1" applyBorder="1" applyAlignment="1">
      <alignment horizontal="right" vertical="distributed"/>
    </xf>
    <xf numFmtId="180" fontId="6" fillId="3" borderId="4" xfId="0" applyNumberFormat="1" applyFont="1" applyFill="1" applyBorder="1" applyAlignment="1">
      <alignment horizontal="right" vertical="distributed"/>
    </xf>
    <xf numFmtId="180" fontId="6" fillId="3" borderId="0" xfId="0" applyNumberFormat="1" applyFont="1" applyFill="1" applyBorder="1" applyAlignment="1">
      <alignment horizontal="right" vertical="distributed"/>
    </xf>
    <xf numFmtId="55" fontId="6" fillId="3" borderId="5" xfId="0" applyNumberFormat="1" applyFont="1" applyFill="1" applyBorder="1" applyAlignment="1">
      <alignment horizontal="right" vertical="distributed"/>
    </xf>
    <xf numFmtId="0" fontId="6" fillId="3" borderId="3" xfId="0" applyFont="1" applyFill="1" applyBorder="1" applyAlignment="1">
      <alignment horizontal="right" vertical="distributed"/>
    </xf>
    <xf numFmtId="180" fontId="6" fillId="3" borderId="3" xfId="0" applyNumberFormat="1" applyFont="1" applyFill="1" applyBorder="1" applyAlignment="1">
      <alignment horizontal="right" vertical="distributed"/>
    </xf>
    <xf numFmtId="0" fontId="7" fillId="3" borderId="4" xfId="0" applyFont="1" applyFill="1" applyBorder="1" applyAlignment="1">
      <alignment horizontal="right" vertical="distributed"/>
    </xf>
    <xf numFmtId="55" fontId="6" fillId="3" borderId="10" xfId="0" applyNumberFormat="1" applyFont="1" applyFill="1" applyBorder="1" applyAlignment="1">
      <alignment horizontal="right" vertical="distributed"/>
    </xf>
    <xf numFmtId="0" fontId="7" fillId="3" borderId="15" xfId="0" applyFont="1" applyFill="1" applyBorder="1" applyAlignment="1">
      <alignment horizontal="right" vertical="distributed"/>
    </xf>
    <xf numFmtId="0" fontId="6" fillId="3" borderId="2" xfId="0" applyFont="1" applyFill="1" applyBorder="1" applyAlignment="1">
      <alignment horizontal="right" vertical="distributed"/>
    </xf>
    <xf numFmtId="0" fontId="7" fillId="3" borderId="2" xfId="0" applyFont="1" applyFill="1" applyBorder="1" applyAlignment="1">
      <alignment horizontal="right" vertical="distributed"/>
    </xf>
    <xf numFmtId="180" fontId="7" fillId="3" borderId="15" xfId="0" applyNumberFormat="1" applyFont="1" applyFill="1" applyBorder="1" applyAlignment="1">
      <alignment horizontal="right" vertical="distributed"/>
    </xf>
    <xf numFmtId="180" fontId="6" fillId="3" borderId="15" xfId="0" applyNumberFormat="1" applyFont="1" applyFill="1" applyBorder="1" applyAlignment="1">
      <alignment horizontal="right" vertical="distributed"/>
    </xf>
    <xf numFmtId="49" fontId="6" fillId="3" borderId="5" xfId="0" applyNumberFormat="1" applyFont="1" applyFill="1" applyBorder="1" applyAlignment="1">
      <alignment horizontal="right" vertical="distributed"/>
    </xf>
    <xf numFmtId="0" fontId="6" fillId="3" borderId="10" xfId="0" applyFont="1" applyFill="1" applyBorder="1" applyAlignment="1">
      <alignment horizontal="right" vertical="distributed"/>
    </xf>
    <xf numFmtId="0" fontId="2" fillId="3" borderId="0" xfId="0" applyFont="1" applyFill="1" applyAlignment="1">
      <alignment vertical="center"/>
    </xf>
    <xf numFmtId="0" fontId="7" fillId="3" borderId="48" xfId="0" applyFont="1" applyFill="1" applyBorder="1" applyAlignment="1">
      <alignment horizontal="center" vertical="distributed"/>
    </xf>
    <xf numFmtId="178" fontId="7" fillId="3" borderId="3" xfId="0" applyNumberFormat="1" applyFont="1" applyFill="1" applyBorder="1" applyAlignment="1">
      <alignment horizontal="right" vertical="distributed"/>
    </xf>
    <xf numFmtId="178" fontId="6" fillId="3" borderId="4" xfId="0" applyNumberFormat="1" applyFont="1" applyFill="1" applyBorder="1" applyAlignment="1">
      <alignment horizontal="right" vertical="distributed"/>
    </xf>
    <xf numFmtId="178" fontId="6" fillId="3" borderId="5" xfId="0" applyNumberFormat="1" applyFont="1" applyFill="1" applyBorder="1" applyAlignment="1">
      <alignment horizontal="right" vertical="distributed"/>
    </xf>
    <xf numFmtId="178" fontId="6" fillId="3" borderId="3" xfId="0" applyNumberFormat="1" applyFont="1" applyFill="1" applyBorder="1" applyAlignment="1">
      <alignment horizontal="right" vertical="distributed"/>
    </xf>
    <xf numFmtId="181" fontId="7" fillId="3" borderId="3" xfId="0" applyNumberFormat="1" applyFont="1" applyFill="1" applyBorder="1" applyAlignment="1">
      <alignment horizontal="right" vertical="distributed"/>
    </xf>
    <xf numFmtId="181" fontId="6" fillId="3" borderId="3" xfId="0" applyNumberFormat="1" applyFont="1" applyFill="1" applyBorder="1" applyAlignment="1">
      <alignment horizontal="right" vertical="distributed"/>
    </xf>
    <xf numFmtId="181" fontId="7" fillId="3" borderId="4" xfId="0" applyNumberFormat="1" applyFont="1" applyFill="1" applyBorder="1" applyAlignment="1">
      <alignment horizontal="right" vertical="distributed"/>
    </xf>
    <xf numFmtId="181" fontId="6" fillId="3" borderId="4" xfId="0" applyNumberFormat="1" applyFont="1" applyFill="1" applyBorder="1" applyAlignment="1">
      <alignment horizontal="right" vertical="distributed"/>
    </xf>
    <xf numFmtId="181" fontId="6" fillId="3" borderId="5" xfId="0" applyNumberFormat="1" applyFont="1" applyFill="1" applyBorder="1" applyAlignment="1">
      <alignment horizontal="right" vertical="distributed"/>
    </xf>
    <xf numFmtId="49" fontId="6" fillId="3" borderId="10" xfId="0" applyNumberFormat="1" applyFont="1" applyFill="1" applyBorder="1" applyAlignment="1">
      <alignment horizontal="right" vertical="distributed"/>
    </xf>
    <xf numFmtId="181" fontId="7" fillId="3" borderId="15" xfId="0" applyNumberFormat="1" applyFont="1" applyFill="1" applyBorder="1" applyAlignment="1">
      <alignment horizontal="right" vertical="distributed"/>
    </xf>
    <xf numFmtId="181" fontId="6" fillId="3" borderId="2" xfId="0" applyNumberFormat="1" applyFont="1" applyFill="1" applyBorder="1" applyAlignment="1">
      <alignment horizontal="right" vertical="distributed"/>
    </xf>
    <xf numFmtId="181" fontId="6" fillId="3" borderId="10" xfId="0" applyNumberFormat="1" applyFont="1" applyFill="1" applyBorder="1" applyAlignment="1">
      <alignment horizontal="right" vertical="distributed"/>
    </xf>
    <xf numFmtId="0" fontId="7" fillId="3" borderId="3" xfId="0" applyNumberFormat="1" applyFont="1" applyFill="1" applyBorder="1" applyAlignment="1">
      <alignment horizontal="right" vertical="distributed"/>
    </xf>
    <xf numFmtId="0" fontId="6" fillId="3" borderId="4" xfId="0" applyNumberFormat="1" applyFont="1" applyFill="1" applyBorder="1" applyAlignment="1">
      <alignment horizontal="right" vertical="distributed"/>
    </xf>
    <xf numFmtId="0" fontId="6" fillId="3" borderId="5" xfId="0" applyNumberFormat="1" applyFont="1" applyFill="1" applyBorder="1" applyAlignment="1">
      <alignment horizontal="right" vertical="distributed"/>
    </xf>
    <xf numFmtId="0" fontId="7" fillId="3" borderId="15" xfId="0" applyNumberFormat="1" applyFont="1" applyFill="1" applyBorder="1" applyAlignment="1">
      <alignment horizontal="right" vertical="distributed"/>
    </xf>
    <xf numFmtId="180" fontId="2" fillId="3" borderId="0" xfId="0" applyNumberFormat="1" applyFont="1" applyFill="1"/>
    <xf numFmtId="0" fontId="16" fillId="3" borderId="2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distributed" vertical="distributed"/>
    </xf>
    <xf numFmtId="186" fontId="6" fillId="3" borderId="4" xfId="0" applyNumberFormat="1" applyFont="1" applyFill="1" applyBorder="1" applyAlignment="1">
      <alignment horizontal="right" vertical="distributed"/>
    </xf>
    <xf numFmtId="183" fontId="6" fillId="3" borderId="4" xfId="0" applyNumberFormat="1" applyFont="1" applyFill="1" applyBorder="1" applyAlignment="1">
      <alignment horizontal="right" vertical="distributed"/>
    </xf>
    <xf numFmtId="178" fontId="6" fillId="3" borderId="0" xfId="0" applyNumberFormat="1" applyFont="1" applyFill="1" applyBorder="1" applyAlignment="1">
      <alignment horizontal="right" vertical="distributed"/>
    </xf>
    <xf numFmtId="49" fontId="6" fillId="3" borderId="4" xfId="0" applyNumberFormat="1" applyFont="1" applyFill="1" applyBorder="1" applyAlignment="1">
      <alignment horizontal="right" vertical="distributed"/>
    </xf>
    <xf numFmtId="181" fontId="7" fillId="3" borderId="48" xfId="0" applyNumberFormat="1" applyFont="1" applyFill="1" applyBorder="1" applyAlignment="1">
      <alignment horizontal="right" vertical="center"/>
    </xf>
    <xf numFmtId="186" fontId="2" fillId="3" borderId="0" xfId="0" applyNumberFormat="1" applyFont="1" applyFill="1"/>
    <xf numFmtId="0" fontId="2" fillId="3" borderId="14" xfId="1" applyFont="1" applyFill="1" applyBorder="1" applyAlignment="1" applyProtection="1">
      <alignment vertical="center"/>
    </xf>
    <xf numFmtId="0" fontId="7" fillId="3" borderId="11" xfId="0" applyFont="1" applyFill="1" applyBorder="1" applyAlignment="1">
      <alignment horizontal="center" vertical="center"/>
    </xf>
    <xf numFmtId="0" fontId="2" fillId="3" borderId="0" xfId="1" applyFont="1" applyFill="1" applyAlignment="1" applyProtection="1"/>
    <xf numFmtId="0" fontId="2" fillId="3" borderId="14" xfId="0" applyFont="1" applyFill="1" applyBorder="1"/>
    <xf numFmtId="0" fontId="7" fillId="3" borderId="15" xfId="0" applyFont="1" applyFill="1" applyBorder="1" applyAlignment="1">
      <alignment horizontal="center" vertical="distributed"/>
    </xf>
    <xf numFmtId="178" fontId="7" fillId="3" borderId="4" xfId="0" applyNumberFormat="1" applyFont="1" applyFill="1" applyBorder="1" applyAlignment="1">
      <alignment horizontal="right" vertical="distributed"/>
    </xf>
    <xf numFmtId="3" fontId="6" fillId="3" borderId="4" xfId="0" applyNumberFormat="1" applyFont="1" applyFill="1" applyBorder="1" applyAlignment="1">
      <alignment horizontal="right" vertical="distributed"/>
    </xf>
    <xf numFmtId="3" fontId="7" fillId="3" borderId="4" xfId="0" applyNumberFormat="1" applyFont="1" applyFill="1" applyBorder="1" applyAlignment="1">
      <alignment horizontal="right" vertical="distributed"/>
    </xf>
    <xf numFmtId="3" fontId="6" fillId="3" borderId="3" xfId="0" applyNumberFormat="1" applyFont="1" applyFill="1" applyBorder="1" applyAlignment="1">
      <alignment horizontal="right" vertical="distributed"/>
    </xf>
    <xf numFmtId="0" fontId="5" fillId="3" borderId="0" xfId="0" applyFont="1" applyFill="1" applyBorder="1" applyAlignment="1">
      <alignment vertical="center"/>
    </xf>
    <xf numFmtId="0" fontId="23" fillId="3" borderId="0" xfId="0" applyFont="1" applyFill="1"/>
    <xf numFmtId="0" fontId="7" fillId="3" borderId="1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justify"/>
    </xf>
    <xf numFmtId="176" fontId="6" fillId="3" borderId="0" xfId="0" applyNumberFormat="1" applyFont="1" applyFill="1" applyBorder="1" applyAlignment="1">
      <alignment horizontal="right" vertical="justify"/>
    </xf>
    <xf numFmtId="182" fontId="6" fillId="3" borderId="4" xfId="0" applyNumberFormat="1" applyFont="1" applyFill="1" applyBorder="1" applyAlignment="1">
      <alignment horizontal="right" vertical="justify"/>
    </xf>
    <xf numFmtId="182" fontId="7" fillId="3" borderId="4" xfId="0" applyNumberFormat="1" applyFont="1" applyFill="1" applyBorder="1" applyAlignment="1">
      <alignment horizontal="right" vertical="justify"/>
    </xf>
    <xf numFmtId="0" fontId="9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justify"/>
    </xf>
    <xf numFmtId="182" fontId="6" fillId="3" borderId="2" xfId="0" applyNumberFormat="1" applyFont="1" applyFill="1" applyBorder="1" applyAlignment="1">
      <alignment horizontal="right" vertical="justify"/>
    </xf>
    <xf numFmtId="182" fontId="7" fillId="3" borderId="2" xfId="0" applyNumberFormat="1" applyFont="1" applyFill="1" applyBorder="1" applyAlignment="1">
      <alignment horizontal="right" vertical="justify"/>
    </xf>
    <xf numFmtId="182" fontId="6" fillId="3" borderId="1" xfId="0" applyNumberFormat="1" applyFont="1" applyFill="1" applyBorder="1" applyAlignment="1">
      <alignment horizontal="right" vertical="justify"/>
    </xf>
    <xf numFmtId="178" fontId="7" fillId="3" borderId="56" xfId="0" applyNumberFormat="1" applyFont="1" applyFill="1" applyBorder="1" applyAlignment="1">
      <alignment horizontal="right" vertical="justify"/>
    </xf>
    <xf numFmtId="0" fontId="2" fillId="3" borderId="10" xfId="0" applyFont="1" applyFill="1" applyBorder="1" applyAlignment="1">
      <alignment horizontal="center" vertical="center"/>
    </xf>
    <xf numFmtId="178" fontId="6" fillId="3" borderId="4" xfId="0" applyNumberFormat="1" applyFont="1" applyFill="1" applyBorder="1" applyAlignment="1">
      <alignment vertical="justify"/>
    </xf>
    <xf numFmtId="0" fontId="2" fillId="3" borderId="10" xfId="0" applyFont="1" applyFill="1" applyBorder="1" applyAlignment="1">
      <alignment horizontal="distributed" vertical="center"/>
    </xf>
    <xf numFmtId="178" fontId="6" fillId="3" borderId="2" xfId="0" applyNumberFormat="1" applyFont="1" applyFill="1" applyBorder="1" applyAlignment="1">
      <alignment horizontal="right" vertical="justify"/>
    </xf>
    <xf numFmtId="0" fontId="5" fillId="3" borderId="57" xfId="0" applyFont="1" applyFill="1" applyBorder="1" applyAlignment="1">
      <alignment vertical="top"/>
    </xf>
    <xf numFmtId="182" fontId="6" fillId="3" borderId="3" xfId="0" applyNumberFormat="1" applyFont="1" applyFill="1" applyBorder="1" applyAlignment="1">
      <alignment horizontal="right" vertical="justify"/>
    </xf>
    <xf numFmtId="178" fontId="6" fillId="3" borderId="2" xfId="0" applyNumberFormat="1" applyFont="1" applyFill="1" applyBorder="1" applyAlignment="1">
      <alignment horizontal="right" vertical="distributed"/>
    </xf>
    <xf numFmtId="178" fontId="6" fillId="3" borderId="1" xfId="0" applyNumberFormat="1" applyFont="1" applyFill="1" applyBorder="1" applyAlignment="1">
      <alignment horizontal="right" vertical="distributed"/>
    </xf>
    <xf numFmtId="0" fontId="2" fillId="3" borderId="0" xfId="1" applyFont="1" applyFill="1" applyAlignment="1" applyProtection="1">
      <alignment horizontal="left" vertical="center"/>
    </xf>
    <xf numFmtId="0" fontId="5" fillId="3" borderId="14" xfId="0" applyFont="1" applyFill="1" applyBorder="1" applyAlignment="1"/>
    <xf numFmtId="0" fontId="6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88" fontId="7" fillId="3" borderId="0" xfId="1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 wrapText="1"/>
    </xf>
    <xf numFmtId="188" fontId="2" fillId="3" borderId="3" xfId="10" applyNumberFormat="1" applyFont="1" applyFill="1" applyBorder="1" applyAlignment="1">
      <alignment horizontal="right" vertical="center"/>
    </xf>
    <xf numFmtId="188" fontId="2" fillId="3" borderId="4" xfId="10" applyNumberFormat="1" applyFont="1" applyFill="1" applyBorder="1" applyAlignment="1">
      <alignment horizontal="right" vertical="center"/>
    </xf>
    <xf numFmtId="188" fontId="2" fillId="3" borderId="5" xfId="10" applyNumberFormat="1" applyFont="1" applyFill="1" applyBorder="1" applyAlignment="1">
      <alignment horizontal="right" vertical="center"/>
    </xf>
    <xf numFmtId="188" fontId="2" fillId="3" borderId="0" xfId="10" applyNumberFormat="1" applyFont="1" applyFill="1" applyBorder="1" applyAlignment="1">
      <alignment horizontal="right" vertical="center"/>
    </xf>
    <xf numFmtId="187" fontId="2" fillId="3" borderId="2" xfId="10" applyNumberFormat="1" applyFont="1" applyFill="1" applyBorder="1" applyAlignment="1">
      <alignment horizontal="right" vertical="center"/>
    </xf>
    <xf numFmtId="187" fontId="2" fillId="3" borderId="2" xfId="0" applyNumberFormat="1" applyFont="1" applyFill="1" applyBorder="1" applyAlignment="1">
      <alignment vertical="center"/>
    </xf>
    <xf numFmtId="187" fontId="6" fillId="3" borderId="15" xfId="10" applyNumberFormat="1" applyFont="1" applyFill="1" applyBorder="1" applyAlignment="1">
      <alignment horizontal="right" vertical="center"/>
    </xf>
    <xf numFmtId="187" fontId="2" fillId="3" borderId="15" xfId="10" applyNumberFormat="1" applyFont="1" applyFill="1" applyBorder="1" applyAlignment="1">
      <alignment horizontal="right" vertical="center"/>
    </xf>
    <xf numFmtId="187" fontId="2" fillId="3" borderId="0" xfId="10" applyNumberFormat="1" applyFont="1" applyFill="1" applyBorder="1" applyAlignment="1">
      <alignment horizontal="right" vertical="center"/>
    </xf>
    <xf numFmtId="186" fontId="6" fillId="3" borderId="0" xfId="10" applyNumberFormat="1" applyFont="1" applyFill="1" applyBorder="1" applyAlignment="1">
      <alignment horizontal="right" vertical="center"/>
    </xf>
    <xf numFmtId="186" fontId="5" fillId="3" borderId="0" xfId="0" applyNumberFormat="1" applyFont="1" applyFill="1" applyBorder="1" applyAlignment="1">
      <alignment horizontal="right" vertical="top"/>
    </xf>
    <xf numFmtId="185" fontId="2" fillId="3" borderId="0" xfId="0" applyNumberFormat="1" applyFont="1" applyFill="1"/>
    <xf numFmtId="185" fontId="5" fillId="3" borderId="0" xfId="0" applyNumberFormat="1" applyFont="1" applyFill="1" applyBorder="1" applyAlignment="1">
      <alignment horizontal="right" vertical="top"/>
    </xf>
    <xf numFmtId="185" fontId="5" fillId="3" borderId="0" xfId="0" applyNumberFormat="1" applyFont="1" applyFill="1" applyBorder="1" applyAlignment="1">
      <alignment vertical="top" wrapText="1"/>
    </xf>
    <xf numFmtId="177" fontId="2" fillId="3" borderId="0" xfId="0" applyNumberFormat="1" applyFont="1" applyFill="1"/>
    <xf numFmtId="184" fontId="6" fillId="3" borderId="0" xfId="10" applyNumberFormat="1" applyFont="1" applyFill="1" applyBorder="1" applyAlignment="1">
      <alignment horizontal="right" vertical="center"/>
    </xf>
    <xf numFmtId="189" fontId="7" fillId="3" borderId="4" xfId="0" applyNumberFormat="1" applyFont="1" applyFill="1" applyBorder="1" applyAlignment="1">
      <alignment horizontal="center" vertical="center"/>
    </xf>
    <xf numFmtId="189" fontId="7" fillId="3" borderId="23" xfId="0" applyNumberFormat="1" applyFont="1" applyFill="1" applyBorder="1" applyAlignment="1">
      <alignment horizontal="center" vertical="center"/>
    </xf>
    <xf numFmtId="189" fontId="7" fillId="3" borderId="48" xfId="0" applyNumberFormat="1" applyFont="1" applyFill="1" applyBorder="1" applyAlignment="1">
      <alignment horizontal="center" vertical="center"/>
    </xf>
    <xf numFmtId="189" fontId="6" fillId="3" borderId="5" xfId="0" applyNumberFormat="1" applyFont="1" applyFill="1" applyBorder="1" applyAlignment="1">
      <alignment horizontal="center" vertical="center"/>
    </xf>
    <xf numFmtId="189" fontId="7" fillId="3" borderId="2" xfId="0" applyNumberFormat="1" applyFont="1" applyFill="1" applyBorder="1" applyAlignment="1">
      <alignment horizontal="right" vertical="center"/>
    </xf>
    <xf numFmtId="189" fontId="7" fillId="3" borderId="24" xfId="0" applyNumberFormat="1" applyFont="1" applyFill="1" applyBorder="1" applyAlignment="1">
      <alignment horizontal="right" vertical="center"/>
    </xf>
    <xf numFmtId="189" fontId="6" fillId="3" borderId="0" xfId="0" applyNumberFormat="1" applyFont="1" applyFill="1" applyBorder="1" applyAlignment="1">
      <alignment horizontal="distributed" vertical="center" indent="1"/>
    </xf>
    <xf numFmtId="188" fontId="6" fillId="3" borderId="4" xfId="0" applyNumberFormat="1" applyFont="1" applyFill="1" applyBorder="1" applyAlignment="1">
      <alignment vertical="center"/>
    </xf>
    <xf numFmtId="188" fontId="6" fillId="3" borderId="3" xfId="0" applyNumberFormat="1" applyFont="1" applyFill="1" applyBorder="1" applyAlignment="1">
      <alignment vertical="center"/>
    </xf>
    <xf numFmtId="189" fontId="6" fillId="3" borderId="5" xfId="0" applyNumberFormat="1" applyFont="1" applyFill="1" applyBorder="1" applyAlignment="1">
      <alignment horizontal="distributed" vertical="center" indent="1"/>
    </xf>
    <xf numFmtId="188" fontId="7" fillId="3" borderId="48" xfId="0" applyNumberFormat="1" applyFont="1" applyFill="1" applyBorder="1" applyAlignment="1">
      <alignment vertical="center"/>
    </xf>
    <xf numFmtId="188" fontId="7" fillId="3" borderId="54" xfId="0" applyNumberFormat="1" applyFont="1" applyFill="1" applyBorder="1" applyAlignment="1">
      <alignment vertical="center"/>
    </xf>
    <xf numFmtId="188" fontId="6" fillId="3" borderId="15" xfId="0" applyNumberFormat="1" applyFont="1" applyFill="1" applyBorder="1" applyAlignment="1">
      <alignment vertical="center"/>
    </xf>
    <xf numFmtId="188" fontId="6" fillId="3" borderId="2" xfId="0" applyNumberFormat="1" applyFont="1" applyFill="1" applyBorder="1" applyAlignment="1">
      <alignment vertical="center"/>
    </xf>
    <xf numFmtId="189" fontId="6" fillId="3" borderId="0" xfId="0" applyNumberFormat="1" applyFont="1" applyFill="1" applyBorder="1" applyAlignment="1">
      <alignment horizontal="right" vertical="center"/>
    </xf>
    <xf numFmtId="189" fontId="7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2" fillId="3" borderId="0" xfId="0" applyFont="1" applyFill="1" applyAlignment="1"/>
    <xf numFmtId="191" fontId="7" fillId="3" borderId="4" xfId="0" applyNumberFormat="1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/>
    </xf>
    <xf numFmtId="178" fontId="7" fillId="3" borderId="2" xfId="0" applyNumberFormat="1" applyFont="1" applyFill="1" applyBorder="1" applyAlignment="1">
      <alignment horizontal="right" vertical="distributed"/>
    </xf>
    <xf numFmtId="178" fontId="7" fillId="3" borderId="1" xfId="0" applyNumberFormat="1" applyFont="1" applyFill="1" applyBorder="1" applyAlignment="1">
      <alignment vertical="distributed"/>
    </xf>
    <xf numFmtId="0" fontId="6" fillId="3" borderId="5" xfId="0" applyFont="1" applyFill="1" applyBorder="1" applyAlignment="1">
      <alignment vertical="distributed"/>
    </xf>
    <xf numFmtId="190" fontId="6" fillId="3" borderId="0" xfId="0" applyNumberFormat="1" applyFont="1" applyFill="1" applyBorder="1" applyAlignment="1">
      <alignment horizontal="right" vertical="distributed"/>
    </xf>
    <xf numFmtId="178" fontId="6" fillId="3" borderId="4" xfId="0" applyNumberFormat="1" applyFont="1" applyFill="1" applyBorder="1" applyAlignment="1">
      <alignment horizontal="right"/>
    </xf>
    <xf numFmtId="190" fontId="6" fillId="3" borderId="4" xfId="0" applyNumberFormat="1" applyFont="1" applyFill="1" applyBorder="1" applyAlignment="1">
      <alignment horizontal="right" vertical="distributed"/>
    </xf>
    <xf numFmtId="0" fontId="6" fillId="3" borderId="1" xfId="0" applyFont="1" applyFill="1" applyBorder="1" applyAlignment="1">
      <alignment horizontal="left" vertical="distributed" wrapText="1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horizontal="right"/>
    </xf>
    <xf numFmtId="0" fontId="2" fillId="3" borderId="0" xfId="1" applyFont="1" applyFill="1" applyBorder="1" applyAlignment="1" applyProtection="1">
      <alignment horizontal="center"/>
    </xf>
    <xf numFmtId="0" fontId="2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shrinkToFit="1"/>
    </xf>
    <xf numFmtId="0" fontId="16" fillId="3" borderId="48" xfId="0" applyFont="1" applyFill="1" applyBorder="1" applyAlignment="1">
      <alignment horizontal="center" vertical="center" shrinkToFit="1"/>
    </xf>
    <xf numFmtId="0" fontId="16" fillId="3" borderId="48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190" fontId="7" fillId="3" borderId="2" xfId="0" applyNumberFormat="1" applyFont="1" applyFill="1" applyBorder="1" applyAlignment="1">
      <alignment horizontal="right" vertical="distributed"/>
    </xf>
    <xf numFmtId="190" fontId="7" fillId="3" borderId="1" xfId="0" applyNumberFormat="1" applyFont="1" applyFill="1" applyBorder="1" applyAlignment="1">
      <alignment horizontal="right" vertical="distributed"/>
    </xf>
    <xf numFmtId="190" fontId="7" fillId="3" borderId="0" xfId="0" applyNumberFormat="1" applyFont="1" applyFill="1" applyBorder="1" applyAlignment="1">
      <alignment horizontal="right" vertical="distributed"/>
    </xf>
    <xf numFmtId="176" fontId="6" fillId="3" borderId="4" xfId="0" applyNumberFormat="1" applyFont="1" applyFill="1" applyBorder="1" applyAlignment="1">
      <alignment horizontal="right" vertical="distributed"/>
    </xf>
    <xf numFmtId="176" fontId="6" fillId="3" borderId="0" xfId="0" applyNumberFormat="1" applyFont="1" applyFill="1" applyBorder="1" applyAlignment="1">
      <alignment horizontal="right" vertical="distributed"/>
    </xf>
    <xf numFmtId="49" fontId="6" fillId="3" borderId="5" xfId="0" applyNumberFormat="1" applyFont="1" applyFill="1" applyBorder="1" applyAlignment="1">
      <alignment horizontal="distributed" vertical="center" indent="1"/>
    </xf>
    <xf numFmtId="49" fontId="6" fillId="3" borderId="10" xfId="0" applyNumberFormat="1" applyFont="1" applyFill="1" applyBorder="1" applyAlignment="1">
      <alignment horizontal="distributed" vertical="center" indent="1"/>
    </xf>
    <xf numFmtId="176" fontId="6" fillId="3" borderId="2" xfId="0" applyNumberFormat="1" applyFont="1" applyFill="1" applyBorder="1" applyAlignment="1">
      <alignment horizontal="right" vertical="distributed"/>
    </xf>
    <xf numFmtId="176" fontId="6" fillId="3" borderId="15" xfId="0" applyNumberFormat="1" applyFont="1" applyFill="1" applyBorder="1" applyAlignment="1">
      <alignment horizontal="right" vertical="distributed"/>
    </xf>
    <xf numFmtId="0" fontId="11" fillId="3" borderId="0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9" fillId="3" borderId="0" xfId="6" applyFont="1" applyFill="1">
      <alignment vertical="center"/>
    </xf>
    <xf numFmtId="0" fontId="28" fillId="3" borderId="0" xfId="6" applyFont="1" applyFill="1" applyAlignment="1">
      <alignment horizontal="right" vertical="center"/>
    </xf>
    <xf numFmtId="0" fontId="29" fillId="3" borderId="48" xfId="6" applyFont="1" applyFill="1" applyBorder="1" applyAlignment="1">
      <alignment horizontal="center" vertical="center"/>
    </xf>
    <xf numFmtId="0" fontId="30" fillId="3" borderId="5" xfId="6" applyFont="1" applyFill="1" applyBorder="1" applyAlignment="1">
      <alignment horizontal="center" vertical="center"/>
    </xf>
    <xf numFmtId="3" fontId="29" fillId="3" borderId="4" xfId="6" applyNumberFormat="1" applyFont="1" applyFill="1" applyBorder="1" applyAlignment="1">
      <alignment horizontal="center" vertical="center"/>
    </xf>
    <xf numFmtId="3" fontId="30" fillId="3" borderId="3" xfId="6" applyNumberFormat="1" applyFont="1" applyFill="1" applyBorder="1" applyAlignment="1">
      <alignment horizontal="center" vertical="center"/>
    </xf>
    <xf numFmtId="0" fontId="30" fillId="3" borderId="10" xfId="6" applyFont="1" applyFill="1" applyBorder="1" applyAlignment="1">
      <alignment horizontal="center" vertical="center"/>
    </xf>
    <xf numFmtId="3" fontId="29" fillId="3" borderId="2" xfId="6" applyNumberFormat="1" applyFont="1" applyFill="1" applyBorder="1" applyAlignment="1">
      <alignment horizontal="center" vertical="center"/>
    </xf>
    <xf numFmtId="3" fontId="30" fillId="3" borderId="15" xfId="6" applyNumberFormat="1" applyFont="1" applyFill="1" applyBorder="1" applyAlignment="1">
      <alignment horizontal="center" vertical="center"/>
    </xf>
    <xf numFmtId="0" fontId="28" fillId="3" borderId="0" xfId="6" applyFont="1" applyFill="1">
      <alignment vertical="center"/>
    </xf>
    <xf numFmtId="0" fontId="29" fillId="3" borderId="0" xfId="6" applyFont="1" applyFill="1" applyAlignment="1">
      <alignment horizontal="center" vertical="center"/>
    </xf>
    <xf numFmtId="0" fontId="30" fillId="3" borderId="4" xfId="6" applyFont="1" applyFill="1" applyBorder="1" applyAlignment="1">
      <alignment horizontal="center" vertical="center"/>
    </xf>
    <xf numFmtId="0" fontId="30" fillId="3" borderId="0" xfId="6" applyFont="1" applyFill="1" applyAlignment="1">
      <alignment horizontal="center" vertical="center"/>
    </xf>
    <xf numFmtId="192" fontId="29" fillId="3" borderId="0" xfId="6" applyNumberFormat="1" applyFont="1" applyFill="1" applyAlignment="1">
      <alignment horizontal="center" vertical="center"/>
    </xf>
    <xf numFmtId="192" fontId="30" fillId="3" borderId="4" xfId="6" applyNumberFormat="1" applyFont="1" applyFill="1" applyBorder="1" applyAlignment="1">
      <alignment horizontal="center" vertical="center"/>
    </xf>
    <xf numFmtId="192" fontId="30" fillId="3" borderId="0" xfId="6" applyNumberFormat="1" applyFont="1" applyFill="1" applyAlignment="1">
      <alignment horizontal="center" vertical="center"/>
    </xf>
    <xf numFmtId="192" fontId="29" fillId="3" borderId="1" xfId="6" applyNumberFormat="1" applyFont="1" applyFill="1" applyBorder="1" applyAlignment="1">
      <alignment horizontal="center" vertical="center"/>
    </xf>
    <xf numFmtId="192" fontId="30" fillId="3" borderId="2" xfId="6" applyNumberFormat="1" applyFont="1" applyFill="1" applyBorder="1" applyAlignment="1">
      <alignment horizontal="center" vertical="center"/>
    </xf>
    <xf numFmtId="192" fontId="30" fillId="3" borderId="1" xfId="6" applyNumberFormat="1" applyFont="1" applyFill="1" applyBorder="1" applyAlignment="1">
      <alignment horizontal="center" vertical="center"/>
    </xf>
    <xf numFmtId="0" fontId="2" fillId="3" borderId="14" xfId="1" applyFont="1" applyFill="1" applyBorder="1" applyAlignment="1" applyProtection="1">
      <alignment horizontal="center" vertical="center"/>
    </xf>
    <xf numFmtId="0" fontId="16" fillId="3" borderId="54" xfId="0" applyFont="1" applyFill="1" applyBorder="1" applyAlignment="1">
      <alignment horizontal="center" vertical="center" shrinkToFit="1"/>
    </xf>
    <xf numFmtId="0" fontId="16" fillId="3" borderId="58" xfId="0" applyFont="1" applyFill="1" applyBorder="1" applyAlignment="1">
      <alignment horizontal="center" vertical="distributed"/>
    </xf>
    <xf numFmtId="188" fontId="7" fillId="3" borderId="58" xfId="0" applyNumberFormat="1" applyFont="1" applyFill="1" applyBorder="1" applyAlignment="1">
      <alignment vertical="center"/>
    </xf>
    <xf numFmtId="188" fontId="7" fillId="3" borderId="59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distributed"/>
    </xf>
    <xf numFmtId="187" fontId="6" fillId="3" borderId="5" xfId="0" applyNumberFormat="1" applyFont="1" applyFill="1" applyBorder="1" applyAlignment="1">
      <alignment vertical="center"/>
    </xf>
    <xf numFmtId="187" fontId="6" fillId="3" borderId="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distributed"/>
    </xf>
    <xf numFmtId="187" fontId="6" fillId="3" borderId="10" xfId="0" applyNumberFormat="1" applyFont="1" applyFill="1" applyBorder="1" applyAlignment="1">
      <alignment vertical="center"/>
    </xf>
    <xf numFmtId="188" fontId="6" fillId="3" borderId="43" xfId="0" applyNumberFormat="1" applyFont="1" applyFill="1" applyBorder="1" applyAlignment="1">
      <alignment vertical="center"/>
    </xf>
    <xf numFmtId="187" fontId="6" fillId="3" borderId="14" xfId="0" applyNumberFormat="1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 shrinkToFit="1"/>
    </xf>
    <xf numFmtId="187" fontId="6" fillId="3" borderId="1" xfId="0" applyNumberFormat="1" applyFont="1" applyFill="1" applyBorder="1" applyAlignment="1">
      <alignment vertical="center"/>
    </xf>
    <xf numFmtId="0" fontId="2" fillId="3" borderId="0" xfId="1" applyFont="1" applyFill="1" applyAlignment="1" applyProtection="1">
      <alignment horizontal="center" vertical="center"/>
    </xf>
    <xf numFmtId="49" fontId="7" fillId="3" borderId="58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top"/>
    </xf>
    <xf numFmtId="0" fontId="2" fillId="3" borderId="14" xfId="1" applyFont="1" applyFill="1" applyBorder="1" applyAlignment="1" applyProtection="1"/>
    <xf numFmtId="0" fontId="7" fillId="3" borderId="5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 wrapText="1"/>
    </xf>
    <xf numFmtId="0" fontId="18" fillId="3" borderId="5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9" fontId="7" fillId="3" borderId="58" xfId="0" applyNumberFormat="1" applyFont="1" applyFill="1" applyBorder="1" applyAlignment="1">
      <alignment horizontal="center" vertical="distributed"/>
    </xf>
    <xf numFmtId="49" fontId="6" fillId="3" borderId="5" xfId="0" applyNumberFormat="1" applyFont="1" applyFill="1" applyBorder="1" applyAlignment="1">
      <alignment horizontal="center" vertical="distributed"/>
    </xf>
    <xf numFmtId="49" fontId="6" fillId="3" borderId="10" xfId="0" applyNumberFormat="1" applyFont="1" applyFill="1" applyBorder="1" applyAlignment="1">
      <alignment horizontal="center" vertical="distributed"/>
    </xf>
    <xf numFmtId="0" fontId="2" fillId="3" borderId="11" xfId="0" applyFont="1" applyFill="1" applyBorder="1"/>
    <xf numFmtId="0" fontId="5" fillId="3" borderId="11" xfId="0" applyFont="1" applyFill="1" applyBorder="1" applyAlignment="1">
      <alignment horizontal="right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distributed"/>
    </xf>
    <xf numFmtId="188" fontId="7" fillId="3" borderId="15" xfId="0" applyNumberFormat="1" applyFont="1" applyFill="1" applyBorder="1" applyAlignment="1">
      <alignment vertical="center"/>
    </xf>
    <xf numFmtId="195" fontId="7" fillId="3" borderId="15" xfId="0" applyNumberFormat="1" applyFont="1" applyFill="1" applyBorder="1" applyAlignment="1">
      <alignment vertical="center"/>
    </xf>
    <xf numFmtId="195" fontId="6" fillId="3" borderId="3" xfId="0" applyNumberFormat="1" applyFont="1" applyFill="1" applyBorder="1" applyAlignment="1">
      <alignment vertical="center"/>
    </xf>
    <xf numFmtId="195" fontId="6" fillId="3" borderId="15" xfId="0" applyNumberFormat="1" applyFont="1" applyFill="1" applyBorder="1" applyAlignment="1">
      <alignment vertical="center"/>
    </xf>
    <xf numFmtId="195" fontId="6" fillId="3" borderId="2" xfId="0" applyNumberFormat="1" applyFont="1" applyFill="1" applyBorder="1" applyAlignment="1">
      <alignment vertical="center"/>
    </xf>
    <xf numFmtId="0" fontId="2" fillId="3" borderId="14" xfId="1" applyFont="1" applyFill="1" applyBorder="1" applyAlignment="1" applyProtection="1">
      <alignment horizontal="left" vertical="center"/>
    </xf>
    <xf numFmtId="0" fontId="7" fillId="3" borderId="10" xfId="0" applyFont="1" applyFill="1" applyBorder="1" applyAlignment="1">
      <alignment vertical="center"/>
    </xf>
    <xf numFmtId="179" fontId="7" fillId="3" borderId="15" xfId="10" applyNumberFormat="1" applyFont="1" applyFill="1" applyBorder="1" applyAlignment="1">
      <alignment vertical="center" wrapText="1"/>
    </xf>
    <xf numFmtId="179" fontId="7" fillId="3" borderId="2" xfId="10" applyNumberFormat="1" applyFont="1" applyFill="1" applyBorder="1" applyAlignment="1">
      <alignment vertical="center" wrapText="1"/>
    </xf>
    <xf numFmtId="179" fontId="7" fillId="3" borderId="10" xfId="10" applyNumberFormat="1" applyFont="1" applyFill="1" applyBorder="1" applyAlignment="1">
      <alignment vertical="center" wrapText="1"/>
    </xf>
    <xf numFmtId="179" fontId="7" fillId="3" borderId="15" xfId="0" applyNumberFormat="1" applyFont="1" applyFill="1" applyBorder="1" applyAlignment="1">
      <alignment horizontal="right" vertical="center" wrapText="1"/>
    </xf>
    <xf numFmtId="179" fontId="7" fillId="3" borderId="2" xfId="0" applyNumberFormat="1" applyFont="1" applyFill="1" applyBorder="1" applyAlignment="1">
      <alignment horizontal="right" vertical="center" wrapText="1"/>
    </xf>
    <xf numFmtId="179" fontId="7" fillId="3" borderId="10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left" vertical="justify"/>
    </xf>
    <xf numFmtId="179" fontId="7" fillId="3" borderId="3" xfId="0" applyNumberFormat="1" applyFont="1" applyFill="1" applyBorder="1" applyAlignment="1">
      <alignment horizontal="right" vertical="justify"/>
    </xf>
    <xf numFmtId="179" fontId="7" fillId="3" borderId="4" xfId="0" applyNumberFormat="1" applyFont="1" applyFill="1" applyBorder="1" applyAlignment="1">
      <alignment horizontal="right" vertical="justify"/>
    </xf>
    <xf numFmtId="179" fontId="7" fillId="3" borderId="5" xfId="0" applyNumberFormat="1" applyFont="1" applyFill="1" applyBorder="1" applyAlignment="1">
      <alignment horizontal="right" vertical="justify"/>
    </xf>
    <xf numFmtId="0" fontId="6" fillId="3" borderId="5" xfId="0" applyFont="1" applyFill="1" applyBorder="1" applyAlignment="1">
      <alignment horizontal="left" vertical="justify"/>
    </xf>
    <xf numFmtId="179" fontId="6" fillId="3" borderId="3" xfId="0" applyNumberFormat="1" applyFont="1" applyFill="1" applyBorder="1" applyAlignment="1">
      <alignment horizontal="right" vertical="justify"/>
    </xf>
    <xf numFmtId="179" fontId="6" fillId="3" borderId="4" xfId="0" applyNumberFormat="1" applyFont="1" applyFill="1" applyBorder="1" applyAlignment="1">
      <alignment horizontal="right" vertical="justify"/>
    </xf>
    <xf numFmtId="179" fontId="6" fillId="3" borderId="5" xfId="0" applyNumberFormat="1" applyFont="1" applyFill="1" applyBorder="1" applyAlignment="1">
      <alignment horizontal="right" vertical="justify"/>
    </xf>
    <xf numFmtId="0" fontId="6" fillId="3" borderId="1" xfId="0" applyFont="1" applyFill="1" applyBorder="1" applyAlignment="1">
      <alignment horizontal="left" vertical="justify"/>
    </xf>
    <xf numFmtId="0" fontId="7" fillId="3" borderId="15" xfId="0" applyFont="1" applyFill="1" applyBorder="1" applyAlignment="1">
      <alignment horizontal="right" vertical="justify"/>
    </xf>
    <xf numFmtId="0" fontId="7" fillId="3" borderId="2" xfId="0" applyFont="1" applyFill="1" applyBorder="1" applyAlignment="1">
      <alignment horizontal="right" vertical="justify"/>
    </xf>
    <xf numFmtId="0" fontId="7" fillId="3" borderId="1" xfId="0" applyFont="1" applyFill="1" applyBorder="1" applyAlignment="1">
      <alignment horizontal="right" vertical="justify"/>
    </xf>
    <xf numFmtId="0" fontId="6" fillId="3" borderId="2" xfId="0" applyFont="1" applyFill="1" applyBorder="1" applyAlignment="1">
      <alignment horizontal="right" vertical="justify"/>
    </xf>
    <xf numFmtId="0" fontId="7" fillId="3" borderId="1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justify"/>
    </xf>
    <xf numFmtId="0" fontId="31" fillId="3" borderId="5" xfId="0" applyFont="1" applyFill="1" applyBorder="1" applyAlignment="1">
      <alignment horizontal="left" vertical="justify" wrapText="1"/>
    </xf>
    <xf numFmtId="0" fontId="6" fillId="3" borderId="4" xfId="0" applyFont="1" applyFill="1" applyBorder="1" applyAlignment="1">
      <alignment horizontal="right" vertical="justify"/>
    </xf>
    <xf numFmtId="0" fontId="5" fillId="3" borderId="4" xfId="0" applyFont="1" applyFill="1" applyBorder="1" applyAlignment="1">
      <alignment horizontal="right" vertical="top"/>
    </xf>
    <xf numFmtId="179" fontId="7" fillId="3" borderId="3" xfId="0" applyNumberFormat="1" applyFont="1" applyFill="1" applyBorder="1" applyAlignment="1">
      <alignment horizontal="right" vertical="top"/>
    </xf>
    <xf numFmtId="179" fontId="7" fillId="3" borderId="4" xfId="0" applyNumberFormat="1" applyFont="1" applyFill="1" applyBorder="1" applyAlignment="1">
      <alignment horizontal="right" vertical="top"/>
    </xf>
    <xf numFmtId="179" fontId="7" fillId="3" borderId="5" xfId="0" applyNumberFormat="1" applyFont="1" applyFill="1" applyBorder="1" applyAlignment="1">
      <alignment horizontal="right" vertical="top"/>
    </xf>
    <xf numFmtId="0" fontId="9" fillId="3" borderId="4" xfId="0" applyFont="1" applyFill="1" applyBorder="1" applyAlignment="1">
      <alignment vertical="top"/>
    </xf>
    <xf numFmtId="0" fontId="7" fillId="3" borderId="3" xfId="0" applyFont="1" applyFill="1" applyBorder="1" applyAlignment="1">
      <alignment horizontal="center" vertical="center"/>
    </xf>
    <xf numFmtId="178" fontId="7" fillId="3" borderId="2" xfId="0" applyNumberFormat="1" applyFont="1" applyFill="1" applyBorder="1" applyAlignment="1">
      <alignment horizontal="right" vertical="center" wrapText="1"/>
    </xf>
    <xf numFmtId="178" fontId="7" fillId="3" borderId="3" xfId="0" applyNumberFormat="1" applyFont="1" applyFill="1" applyBorder="1" applyAlignment="1">
      <alignment horizontal="right" vertical="center" wrapText="1"/>
    </xf>
    <xf numFmtId="178" fontId="7" fillId="3" borderId="0" xfId="0" applyNumberFormat="1" applyFont="1" applyFill="1" applyBorder="1" applyAlignment="1">
      <alignment horizontal="right" vertical="center" wrapText="1"/>
    </xf>
    <xf numFmtId="178" fontId="7" fillId="3" borderId="3" xfId="0" applyNumberFormat="1" applyFont="1" applyFill="1" applyBorder="1" applyAlignment="1">
      <alignment horizontal="right" vertical="justify"/>
    </xf>
    <xf numFmtId="178" fontId="7" fillId="3" borderId="0" xfId="0" applyNumberFormat="1" applyFont="1" applyFill="1" applyBorder="1" applyAlignment="1">
      <alignment horizontal="right" vertical="justify"/>
    </xf>
    <xf numFmtId="178" fontId="6" fillId="3" borderId="0" xfId="0" applyNumberFormat="1" applyFont="1" applyFill="1" applyBorder="1" applyAlignment="1">
      <alignment horizontal="right" vertical="justify"/>
    </xf>
    <xf numFmtId="38" fontId="6" fillId="3" borderId="4" xfId="3" applyFont="1" applyFill="1" applyBorder="1" applyAlignment="1">
      <alignment horizontal="right" vertical="justify"/>
    </xf>
    <xf numFmtId="38" fontId="6" fillId="3" borderId="3" xfId="3" applyFont="1" applyFill="1" applyBorder="1" applyAlignment="1">
      <alignment horizontal="right" vertical="justify"/>
    </xf>
    <xf numFmtId="38" fontId="6" fillId="3" borderId="0" xfId="3" applyFont="1" applyFill="1" applyBorder="1" applyAlignment="1">
      <alignment horizontal="right" vertical="justify"/>
    </xf>
    <xf numFmtId="38" fontId="6" fillId="3" borderId="4" xfId="3" applyFont="1" applyFill="1" applyBorder="1"/>
    <xf numFmtId="38" fontId="6" fillId="3" borderId="0" xfId="3" applyFont="1" applyFill="1" applyBorder="1"/>
    <xf numFmtId="0" fontId="4" fillId="3" borderId="5" xfId="0" applyFont="1" applyFill="1" applyBorder="1" applyAlignment="1">
      <alignment horizontal="left" vertical="justify" wrapText="1"/>
    </xf>
    <xf numFmtId="38" fontId="7" fillId="3" borderId="4" xfId="3" applyFont="1" applyFill="1" applyBorder="1"/>
    <xf numFmtId="38" fontId="7" fillId="3" borderId="3" xfId="3" applyFont="1" applyFill="1" applyBorder="1"/>
    <xf numFmtId="38" fontId="7" fillId="3" borderId="0" xfId="3" applyFont="1" applyFill="1" applyBorder="1"/>
    <xf numFmtId="0" fontId="6" fillId="3" borderId="10" xfId="0" applyFont="1" applyFill="1" applyBorder="1" applyAlignment="1">
      <alignment horizontal="left" vertical="justify"/>
    </xf>
    <xf numFmtId="38" fontId="7" fillId="3" borderId="2" xfId="3" applyFont="1" applyFill="1" applyBorder="1"/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/>
    <xf numFmtId="0" fontId="9" fillId="3" borderId="0" xfId="0" applyFont="1" applyFill="1" applyBorder="1" applyAlignment="1"/>
    <xf numFmtId="0" fontId="2" fillId="3" borderId="0" xfId="0" applyFont="1" applyFill="1" applyBorder="1" applyAlignment="1"/>
    <xf numFmtId="49" fontId="2" fillId="5" borderId="14" xfId="0" applyNumberFormat="1" applyFont="1" applyFill="1" applyBorder="1" applyAlignment="1">
      <alignment vertical="center"/>
    </xf>
    <xf numFmtId="49" fontId="2" fillId="5" borderId="14" xfId="0" applyNumberFormat="1" applyFont="1" applyFill="1" applyBorder="1"/>
    <xf numFmtId="49" fontId="2" fillId="5" borderId="0" xfId="0" applyNumberFormat="1" applyFont="1" applyFill="1" applyBorder="1"/>
    <xf numFmtId="49" fontId="6" fillId="5" borderId="55" xfId="0" applyNumberFormat="1" applyFont="1" applyFill="1" applyBorder="1"/>
    <xf numFmtId="49" fontId="7" fillId="5" borderId="60" xfId="0" applyNumberFormat="1" applyFont="1" applyFill="1" applyBorder="1" applyAlignment="1">
      <alignment vertical="center"/>
    </xf>
    <xf numFmtId="49" fontId="7" fillId="5" borderId="2" xfId="0" applyNumberFormat="1" applyFont="1" applyFill="1" applyBorder="1" applyAlignment="1">
      <alignment horizontal="center" vertical="center" wrapText="1"/>
    </xf>
    <xf numFmtId="49" fontId="7" fillId="5" borderId="48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/>
    </xf>
    <xf numFmtId="179" fontId="7" fillId="5" borderId="2" xfId="3" applyNumberFormat="1" applyFont="1" applyFill="1" applyBorder="1" applyAlignment="1">
      <alignment horizontal="right" vertical="center" wrapText="1"/>
    </xf>
    <xf numFmtId="179" fontId="7" fillId="5" borderId="54" xfId="3" applyNumberFormat="1" applyFont="1" applyFill="1" applyBorder="1" applyAlignment="1">
      <alignment horizontal="right" vertical="center" wrapText="1"/>
    </xf>
    <xf numFmtId="49" fontId="7" fillId="5" borderId="58" xfId="0" applyNumberFormat="1" applyFont="1" applyFill="1" applyBorder="1" applyAlignment="1">
      <alignment horizontal="distributed" vertical="center" indent="1"/>
    </xf>
    <xf numFmtId="179" fontId="7" fillId="5" borderId="48" xfId="3" applyNumberFormat="1" applyFont="1" applyFill="1" applyBorder="1" applyAlignment="1">
      <alignment horizontal="right" vertical="center" wrapText="1"/>
    </xf>
    <xf numFmtId="179" fontId="7" fillId="5" borderId="59" xfId="3" applyNumberFormat="1" applyFont="1" applyFill="1" applyBorder="1" applyAlignment="1">
      <alignment horizontal="right" vertical="center" wrapText="1"/>
    </xf>
    <xf numFmtId="179" fontId="6" fillId="5" borderId="48" xfId="3" applyNumberFormat="1" applyFont="1" applyFill="1" applyBorder="1" applyAlignment="1">
      <alignment horizontal="right" wrapText="1"/>
    </xf>
    <xf numFmtId="49" fontId="6" fillId="5" borderId="5" xfId="0" applyNumberFormat="1" applyFont="1" applyFill="1" applyBorder="1" applyAlignment="1">
      <alignment horizontal="distributed" vertical="center" indent="1"/>
    </xf>
    <xf numFmtId="179" fontId="6" fillId="5" borderId="0" xfId="0" applyNumberFormat="1" applyFont="1" applyFill="1" applyBorder="1" applyAlignment="1">
      <alignment horizontal="right" vertical="center" wrapText="1"/>
    </xf>
    <xf numFmtId="179" fontId="6" fillId="5" borderId="4" xfId="0" applyNumberFormat="1" applyFont="1" applyFill="1" applyBorder="1" applyAlignment="1">
      <alignment horizontal="right" vertical="center" wrapText="1"/>
    </xf>
    <xf numFmtId="179" fontId="7" fillId="5" borderId="3" xfId="0" applyNumberFormat="1" applyFont="1" applyFill="1" applyBorder="1" applyAlignment="1">
      <alignment horizontal="right" vertical="center" wrapText="1"/>
    </xf>
    <xf numFmtId="179" fontId="7" fillId="5" borderId="4" xfId="0" applyNumberFormat="1" applyFont="1" applyFill="1" applyBorder="1" applyAlignment="1">
      <alignment horizontal="right" vertical="center" wrapText="1"/>
    </xf>
    <xf numFmtId="179" fontId="7" fillId="5" borderId="0" xfId="0" applyNumberFormat="1" applyFont="1" applyFill="1" applyBorder="1" applyAlignment="1">
      <alignment horizontal="right" vertical="center" wrapText="1"/>
    </xf>
    <xf numFmtId="49" fontId="2" fillId="5" borderId="48" xfId="0" applyNumberFormat="1" applyFont="1" applyFill="1" applyBorder="1" applyAlignment="1">
      <alignment horizontal="right" vertical="center"/>
    </xf>
    <xf numFmtId="38" fontId="7" fillId="0" borderId="48" xfId="3" applyFont="1" applyFill="1" applyBorder="1" applyAlignment="1">
      <alignment horizontal="right" vertical="center"/>
    </xf>
    <xf numFmtId="38" fontId="7" fillId="0" borderId="59" xfId="3" applyFont="1" applyFill="1" applyBorder="1" applyAlignment="1">
      <alignment horizontal="right" vertical="center"/>
    </xf>
    <xf numFmtId="0" fontId="2" fillId="3" borderId="0" xfId="1" applyFont="1" applyFill="1" applyBorder="1" applyAlignment="1" applyProtection="1">
      <alignment horizontal="left" vertical="center"/>
    </xf>
    <xf numFmtId="0" fontId="7" fillId="3" borderId="59" xfId="0" applyFont="1" applyFill="1" applyBorder="1" applyAlignment="1">
      <alignment vertical="distributed"/>
    </xf>
    <xf numFmtId="178" fontId="7" fillId="3" borderId="15" xfId="0" applyNumberFormat="1" applyFont="1" applyFill="1" applyBorder="1" applyAlignment="1">
      <alignment horizontal="right" vertical="center" wrapText="1"/>
    </xf>
    <xf numFmtId="178" fontId="7" fillId="3" borderId="10" xfId="0" applyNumberFormat="1" applyFont="1" applyFill="1" applyBorder="1" applyAlignment="1">
      <alignment horizontal="right" vertical="center" wrapText="1"/>
    </xf>
    <xf numFmtId="178" fontId="7" fillId="3" borderId="1" xfId="0" applyNumberFormat="1" applyFont="1" applyFill="1" applyBorder="1" applyAlignment="1">
      <alignment horizontal="right" vertical="center" wrapText="1"/>
    </xf>
    <xf numFmtId="49" fontId="5" fillId="3" borderId="57" xfId="0" applyNumberFormat="1" applyFont="1" applyFill="1" applyBorder="1" applyAlignment="1">
      <alignment vertical="center" wrapText="1"/>
    </xf>
    <xf numFmtId="49" fontId="6" fillId="3" borderId="0" xfId="0" applyNumberFormat="1" applyFont="1" applyFill="1" applyBorder="1" applyAlignment="1">
      <alignment vertical="center" wrapText="1"/>
    </xf>
    <xf numFmtId="49" fontId="4" fillId="3" borderId="0" xfId="0" applyNumberFormat="1" applyFont="1" applyFill="1" applyBorder="1" applyAlignment="1">
      <alignment vertical="center" wrapText="1"/>
    </xf>
    <xf numFmtId="49" fontId="6" fillId="3" borderId="14" xfId="0" applyNumberFormat="1" applyFont="1" applyFill="1" applyBorder="1" applyAlignment="1">
      <alignment vertical="center" wrapText="1"/>
    </xf>
    <xf numFmtId="178" fontId="6" fillId="3" borderId="39" xfId="0" applyNumberFormat="1" applyFont="1" applyFill="1" applyBorder="1" applyAlignment="1">
      <alignment horizontal="right" vertical="distributed"/>
    </xf>
    <xf numFmtId="178" fontId="6" fillId="3" borderId="43" xfId="0" applyNumberFormat="1" applyFont="1" applyFill="1" applyBorder="1" applyAlignment="1">
      <alignment horizontal="right" vertical="distributed"/>
    </xf>
    <xf numFmtId="178" fontId="6" fillId="3" borderId="14" xfId="0" applyNumberFormat="1" applyFont="1" applyFill="1" applyBorder="1" applyAlignment="1">
      <alignment horizontal="right" vertical="distributed"/>
    </xf>
    <xf numFmtId="0" fontId="7" fillId="3" borderId="1" xfId="0" applyFont="1" applyFill="1" applyBorder="1" applyAlignment="1">
      <alignment vertical="distributed"/>
    </xf>
    <xf numFmtId="178" fontId="7" fillId="3" borderId="15" xfId="0" applyNumberFormat="1" applyFont="1" applyFill="1" applyBorder="1" applyAlignment="1">
      <alignment horizontal="right" vertical="center"/>
    </xf>
    <xf numFmtId="178" fontId="7" fillId="3" borderId="2" xfId="0" applyNumberFormat="1" applyFont="1" applyFill="1" applyBorder="1" applyAlignment="1">
      <alignment horizontal="right" vertical="center"/>
    </xf>
    <xf numFmtId="178" fontId="7" fillId="3" borderId="1" xfId="0" applyNumberFormat="1" applyFont="1" applyFill="1" applyBorder="1" applyAlignment="1">
      <alignment horizontal="right" vertical="center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0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78" fontId="6" fillId="3" borderId="15" xfId="0" applyNumberFormat="1" applyFont="1" applyFill="1" applyBorder="1" applyAlignment="1">
      <alignment horizontal="right" vertical="distributed"/>
    </xf>
    <xf numFmtId="0" fontId="2" fillId="3" borderId="60" xfId="0" applyFont="1" applyFill="1" applyBorder="1" applyAlignment="1">
      <alignment horizontal="center" vertical="distributed"/>
    </xf>
    <xf numFmtId="0" fontId="2" fillId="3" borderId="3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distributed"/>
    </xf>
    <xf numFmtId="0" fontId="2" fillId="3" borderId="15" xfId="0" applyFont="1" applyFill="1" applyBorder="1" applyAlignment="1">
      <alignment horizontal="right" vertical="distributed"/>
    </xf>
    <xf numFmtId="0" fontId="2" fillId="3" borderId="2" xfId="0" applyFont="1" applyFill="1" applyBorder="1" applyAlignment="1">
      <alignment horizontal="right" vertical="distributed"/>
    </xf>
    <xf numFmtId="0" fontId="2" fillId="3" borderId="1" xfId="0" applyFont="1" applyFill="1" applyBorder="1" applyAlignment="1">
      <alignment horizontal="right" vertical="distributed"/>
    </xf>
    <xf numFmtId="176" fontId="6" fillId="3" borderId="1" xfId="0" applyNumberFormat="1" applyFont="1" applyFill="1" applyBorder="1" applyAlignment="1">
      <alignment horizontal="right" vertical="distributed"/>
    </xf>
    <xf numFmtId="178" fontId="7" fillId="3" borderId="15" xfId="0" applyNumberFormat="1" applyFont="1" applyFill="1" applyBorder="1" applyAlignment="1">
      <alignment horizontal="right" vertical="distributed"/>
    </xf>
    <xf numFmtId="0" fontId="2" fillId="3" borderId="17" xfId="0" applyFont="1" applyFill="1" applyBorder="1"/>
    <xf numFmtId="0" fontId="16" fillId="3" borderId="4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9" fontId="7" fillId="3" borderId="3" xfId="0" applyNumberFormat="1" applyFont="1" applyFill="1" applyBorder="1" applyAlignment="1">
      <alignment horizontal="right" vertical="distributed"/>
    </xf>
    <xf numFmtId="179" fontId="7" fillId="3" borderId="4" xfId="0" applyNumberFormat="1" applyFont="1" applyFill="1" applyBorder="1" applyAlignment="1">
      <alignment horizontal="right" vertical="distributed"/>
    </xf>
    <xf numFmtId="179" fontId="6" fillId="3" borderId="4" xfId="0" applyNumberFormat="1" applyFont="1" applyFill="1" applyBorder="1" applyAlignment="1">
      <alignment horizontal="right" vertical="distributed"/>
    </xf>
    <xf numFmtId="179" fontId="6" fillId="3" borderId="0" xfId="0" applyNumberFormat="1" applyFont="1" applyFill="1" applyAlignment="1">
      <alignment horizontal="right" vertical="distributed"/>
    </xf>
    <xf numFmtId="179" fontId="2" fillId="3" borderId="0" xfId="0" applyNumberFormat="1" applyFont="1" applyFill="1" applyBorder="1" applyAlignment="1">
      <alignment horizontal="right" vertical="distributed"/>
    </xf>
    <xf numFmtId="179" fontId="6" fillId="3" borderId="0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right" vertical="distributed"/>
    </xf>
    <xf numFmtId="0" fontId="7" fillId="3" borderId="48" xfId="0" applyFont="1" applyFill="1" applyBorder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 wrapText="1"/>
    </xf>
    <xf numFmtId="178" fontId="6" fillId="3" borderId="0" xfId="0" applyNumberFormat="1" applyFont="1" applyFill="1" applyAlignment="1">
      <alignment horizontal="right" vertical="distributed"/>
    </xf>
    <xf numFmtId="0" fontId="2" fillId="3" borderId="0" xfId="1" applyFont="1" applyFill="1" applyAlignment="1" applyProtection="1">
      <alignment vertical="center"/>
    </xf>
    <xf numFmtId="179" fontId="6" fillId="3" borderId="3" xfId="0" applyNumberFormat="1" applyFont="1" applyFill="1" applyBorder="1" applyAlignment="1">
      <alignment horizontal="right" vertical="distributed"/>
    </xf>
    <xf numFmtId="197" fontId="6" fillId="3" borderId="4" xfId="0" applyNumberFormat="1" applyFont="1" applyFill="1" applyBorder="1" applyAlignment="1">
      <alignment horizontal="right" vertical="distributed"/>
    </xf>
    <xf numFmtId="177" fontId="6" fillId="3" borderId="4" xfId="0" applyNumberFormat="1" applyFont="1" applyFill="1" applyBorder="1" applyAlignment="1">
      <alignment horizontal="right" vertical="distributed"/>
    </xf>
    <xf numFmtId="177" fontId="6" fillId="3" borderId="0" xfId="0" applyNumberFormat="1" applyFont="1" applyFill="1" applyBorder="1" applyAlignment="1">
      <alignment horizontal="right" vertical="distributed"/>
    </xf>
    <xf numFmtId="181" fontId="6" fillId="3" borderId="0" xfId="0" applyNumberFormat="1" applyFont="1" applyFill="1" applyBorder="1" applyAlignment="1">
      <alignment horizontal="right" vertical="distributed"/>
    </xf>
    <xf numFmtId="178" fontId="6" fillId="3" borderId="10" xfId="0" applyNumberFormat="1" applyFont="1" applyFill="1" applyBorder="1" applyAlignment="1">
      <alignment horizontal="right" vertical="distributed"/>
    </xf>
    <xf numFmtId="0" fontId="5" fillId="3" borderId="17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right" vertical="center"/>
    </xf>
    <xf numFmtId="178" fontId="7" fillId="3" borderId="4" xfId="0" applyNumberFormat="1" applyFont="1" applyFill="1" applyBorder="1" applyAlignment="1">
      <alignment horizontal="right" vertical="center" wrapText="1"/>
    </xf>
    <xf numFmtId="178" fontId="6" fillId="3" borderId="3" xfId="0" applyNumberFormat="1" applyFont="1" applyFill="1" applyBorder="1" applyAlignment="1">
      <alignment horizontal="right" vertical="center" wrapText="1"/>
    </xf>
    <xf numFmtId="178" fontId="6" fillId="3" borderId="4" xfId="0" applyNumberFormat="1" applyFont="1" applyFill="1" applyBorder="1" applyAlignment="1">
      <alignment horizontal="right" vertical="center" wrapText="1"/>
    </xf>
    <xf numFmtId="178" fontId="6" fillId="3" borderId="0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29" fillId="3" borderId="62" xfId="6" applyFont="1" applyFill="1" applyBorder="1" applyAlignment="1">
      <alignment horizontal="center" vertical="center"/>
    </xf>
    <xf numFmtId="0" fontId="29" fillId="3" borderId="64" xfId="6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right" vertical="center" wrapText="1"/>
    </xf>
    <xf numFmtId="178" fontId="6" fillId="0" borderId="4" xfId="0" applyNumberFormat="1" applyFont="1" applyFill="1" applyBorder="1" applyAlignment="1">
      <alignment horizontal="right" vertical="center" wrapText="1"/>
    </xf>
    <xf numFmtId="178" fontId="6" fillId="0" borderId="3" xfId="0" applyNumberFormat="1" applyFont="1" applyFill="1" applyBorder="1" applyAlignment="1">
      <alignment horizontal="right" vertical="center" wrapText="1"/>
    </xf>
    <xf numFmtId="3" fontId="6" fillId="3" borderId="2" xfId="8" applyNumberFormat="1" applyFont="1" applyFill="1" applyBorder="1">
      <alignment vertical="center"/>
    </xf>
    <xf numFmtId="3" fontId="7" fillId="3" borderId="2" xfId="8" applyNumberFormat="1" applyFont="1" applyFill="1" applyBorder="1">
      <alignment vertical="center"/>
    </xf>
    <xf numFmtId="3" fontId="6" fillId="3" borderId="15" xfId="8" applyNumberFormat="1" applyFont="1" applyFill="1" applyBorder="1">
      <alignment vertical="center"/>
    </xf>
    <xf numFmtId="0" fontId="6" fillId="0" borderId="5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8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distributed"/>
    </xf>
    <xf numFmtId="0" fontId="7" fillId="3" borderId="2" xfId="0" applyFont="1" applyFill="1" applyBorder="1" applyAlignment="1">
      <alignment horizontal="center" vertical="distributed"/>
    </xf>
    <xf numFmtId="3" fontId="6" fillId="3" borderId="4" xfId="8" applyNumberFormat="1" applyFont="1" applyFill="1" applyBorder="1">
      <alignment vertical="center"/>
    </xf>
    <xf numFmtId="3" fontId="7" fillId="3" borderId="4" xfId="8" applyNumberFormat="1" applyFont="1" applyFill="1" applyBorder="1">
      <alignment vertical="center"/>
    </xf>
    <xf numFmtId="3" fontId="6" fillId="3" borderId="3" xfId="8" applyNumberFormat="1" applyFont="1" applyFill="1" applyBorder="1">
      <alignment vertical="center"/>
    </xf>
    <xf numFmtId="0" fontId="5" fillId="3" borderId="0" xfId="8" applyFont="1" applyFill="1" applyBorder="1" applyAlignment="1">
      <alignment horizontal="left" vertical="center"/>
    </xf>
    <xf numFmtId="189" fontId="2" fillId="4" borderId="0" xfId="0" applyNumberFormat="1" applyFont="1" applyFill="1"/>
    <xf numFmtId="189" fontId="2" fillId="4" borderId="0" xfId="1" applyNumberFormat="1" applyFont="1" applyFill="1" applyAlignment="1" applyProtection="1"/>
    <xf numFmtId="189" fontId="15" fillId="4" borderId="0" xfId="1" applyNumberFormat="1" applyFont="1" applyFill="1" applyAlignment="1" applyProtection="1">
      <alignment horizontal="center"/>
    </xf>
    <xf numFmtId="189" fontId="2" fillId="4" borderId="0" xfId="0" applyNumberFormat="1" applyFont="1" applyFill="1" applyBorder="1"/>
    <xf numFmtId="189" fontId="2" fillId="4" borderId="14" xfId="0" applyNumberFormat="1" applyFont="1" applyFill="1" applyBorder="1"/>
    <xf numFmtId="189" fontId="7" fillId="4" borderId="1" xfId="0" applyNumberFormat="1" applyFont="1" applyFill="1" applyBorder="1" applyAlignment="1">
      <alignment horizontal="center" vertical="center"/>
    </xf>
    <xf numFmtId="189" fontId="7" fillId="4" borderId="48" xfId="0" applyNumberFormat="1" applyFont="1" applyFill="1" applyBorder="1" applyAlignment="1">
      <alignment horizontal="center" vertical="center"/>
    </xf>
    <xf numFmtId="189" fontId="6" fillId="4" borderId="5" xfId="0" applyNumberFormat="1" applyFont="1" applyFill="1" applyBorder="1" applyAlignment="1">
      <alignment horizontal="distributed" vertical="center" indent="1"/>
    </xf>
    <xf numFmtId="189" fontId="6" fillId="4" borderId="5" xfId="0" applyNumberFormat="1" applyFont="1" applyFill="1" applyBorder="1" applyAlignment="1">
      <alignment vertical="center"/>
    </xf>
    <xf numFmtId="189" fontId="6" fillId="4" borderId="4" xfId="0" applyNumberFormat="1" applyFont="1" applyFill="1" applyBorder="1" applyAlignment="1">
      <alignment horizontal="right" vertical="center"/>
    </xf>
    <xf numFmtId="189" fontId="6" fillId="4" borderId="27" xfId="0" applyNumberFormat="1" applyFont="1" applyFill="1" applyBorder="1" applyAlignment="1">
      <alignment horizontal="distributed" vertical="center" indent="1"/>
    </xf>
    <xf numFmtId="189" fontId="4" fillId="4" borderId="27" xfId="0" applyNumberFormat="1" applyFont="1" applyFill="1" applyBorder="1" applyAlignment="1">
      <alignment horizontal="distributed" vertical="center" indent="1"/>
    </xf>
    <xf numFmtId="189" fontId="7" fillId="4" borderId="25" xfId="0" applyNumberFormat="1" applyFont="1" applyFill="1" applyBorder="1" applyAlignment="1">
      <alignment horizontal="center" vertical="center"/>
    </xf>
    <xf numFmtId="189" fontId="7" fillId="4" borderId="48" xfId="0" applyNumberFormat="1" applyFont="1" applyFill="1" applyBorder="1" applyAlignment="1">
      <alignment horizontal="right" vertical="center"/>
    </xf>
    <xf numFmtId="189" fontId="6" fillId="4" borderId="2" xfId="0" applyNumberFormat="1" applyFont="1" applyFill="1" applyBorder="1" applyAlignment="1">
      <alignment horizontal="right" vertical="center"/>
    </xf>
    <xf numFmtId="189" fontId="6" fillId="4" borderId="26" xfId="0" applyNumberFormat="1" applyFont="1" applyFill="1" applyBorder="1" applyAlignment="1">
      <alignment horizontal="distributed" vertical="center" indent="1"/>
    </xf>
    <xf numFmtId="189" fontId="6" fillId="4" borderId="15" xfId="0" applyNumberFormat="1" applyFont="1" applyFill="1" applyBorder="1" applyAlignment="1">
      <alignment horizontal="right" vertical="center"/>
    </xf>
    <xf numFmtId="189" fontId="6" fillId="4" borderId="3" xfId="0" applyNumberFormat="1" applyFont="1" applyFill="1" applyBorder="1" applyAlignment="1">
      <alignment horizontal="right" vertical="center"/>
    </xf>
    <xf numFmtId="189" fontId="6" fillId="4" borderId="10" xfId="0" applyNumberFormat="1" applyFont="1" applyFill="1" applyBorder="1" applyAlignment="1">
      <alignment horizontal="distributed" vertical="center" indent="1"/>
    </xf>
    <xf numFmtId="189" fontId="7" fillId="4" borderId="37" xfId="0" applyNumberFormat="1" applyFont="1" applyFill="1" applyBorder="1" applyAlignment="1">
      <alignment vertical="center"/>
    </xf>
    <xf numFmtId="189" fontId="7" fillId="4" borderId="36" xfId="0" applyNumberFormat="1" applyFont="1" applyFill="1" applyBorder="1" applyAlignment="1">
      <alignment horizontal="center" vertical="center"/>
    </xf>
    <xf numFmtId="189" fontId="7" fillId="4" borderId="34" xfId="0" applyNumberFormat="1" applyFont="1" applyFill="1" applyBorder="1" applyAlignment="1">
      <alignment vertical="center"/>
    </xf>
    <xf numFmtId="189" fontId="6" fillId="4" borderId="0" xfId="0" applyNumberFormat="1" applyFont="1" applyFill="1" applyBorder="1" applyAlignment="1">
      <alignment horizontal="distributed" vertical="justify"/>
    </xf>
    <xf numFmtId="189" fontId="7" fillId="4" borderId="0" xfId="0" applyNumberFormat="1" applyFont="1" applyFill="1" applyBorder="1" applyAlignment="1">
      <alignment horizontal="center" vertical="center"/>
    </xf>
    <xf numFmtId="189" fontId="7" fillId="4" borderId="0" xfId="0" applyNumberFormat="1" applyFont="1" applyFill="1" applyBorder="1" applyAlignment="1">
      <alignment horizontal="right" vertical="center"/>
    </xf>
    <xf numFmtId="0" fontId="6" fillId="4" borderId="10" xfId="0" applyFont="1" applyFill="1" applyBorder="1" applyAlignment="1">
      <alignment horizontal="right" vertical="center"/>
    </xf>
    <xf numFmtId="178" fontId="7" fillId="4" borderId="2" xfId="0" applyNumberFormat="1" applyFont="1" applyFill="1" applyBorder="1" applyAlignment="1">
      <alignment horizontal="right" vertical="center" wrapText="1"/>
    </xf>
    <xf numFmtId="178" fontId="6" fillId="4" borderId="2" xfId="0" applyNumberFormat="1" applyFont="1" applyFill="1" applyBorder="1" applyAlignment="1">
      <alignment horizontal="right" vertical="center" wrapText="1"/>
    </xf>
    <xf numFmtId="178" fontId="6" fillId="4" borderId="15" xfId="0" applyNumberFormat="1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distributed"/>
    </xf>
    <xf numFmtId="189" fontId="7" fillId="3" borderId="2" xfId="0" applyNumberFormat="1" applyFont="1" applyFill="1" applyBorder="1" applyAlignment="1">
      <alignment horizontal="center" vertical="center"/>
    </xf>
    <xf numFmtId="189" fontId="11" fillId="4" borderId="0" xfId="0" applyNumberFormat="1" applyFont="1" applyFill="1" applyAlignment="1">
      <alignment horizontal="left" vertical="center"/>
    </xf>
    <xf numFmtId="189" fontId="7" fillId="4" borderId="10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176" fontId="6" fillId="3" borderId="15" xfId="0" applyNumberFormat="1" applyFont="1" applyFill="1" applyBorder="1" applyAlignment="1">
      <alignment vertical="justify"/>
    </xf>
    <xf numFmtId="0" fontId="7" fillId="3" borderId="65" xfId="8" applyFont="1" applyFill="1" applyBorder="1" applyAlignment="1">
      <alignment horizontal="center" vertical="center" wrapText="1"/>
    </xf>
    <xf numFmtId="0" fontId="6" fillId="3" borderId="10" xfId="8" applyFont="1" applyFill="1" applyBorder="1" applyAlignment="1">
      <alignment horizontal="right" vertical="center"/>
    </xf>
    <xf numFmtId="0" fontId="7" fillId="3" borderId="69" xfId="0" applyFont="1" applyFill="1" applyBorder="1" applyAlignment="1">
      <alignment horizontal="center" vertical="distributed"/>
    </xf>
    <xf numFmtId="0" fontId="7" fillId="3" borderId="70" xfId="0" applyFont="1" applyFill="1" applyBorder="1" applyAlignment="1">
      <alignment horizontal="center" vertical="distributed"/>
    </xf>
    <xf numFmtId="180" fontId="7" fillId="3" borderId="66" xfId="0" applyNumberFormat="1" applyFont="1" applyFill="1" applyBorder="1" applyAlignment="1">
      <alignment horizontal="right" vertical="distributed"/>
    </xf>
    <xf numFmtId="180" fontId="6" fillId="3" borderId="66" xfId="0" applyNumberFormat="1" applyFont="1" applyFill="1" applyBorder="1" applyAlignment="1">
      <alignment horizontal="right" vertical="distributed"/>
    </xf>
    <xf numFmtId="0" fontId="16" fillId="3" borderId="66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left" vertical="center" indent="5"/>
    </xf>
    <xf numFmtId="0" fontId="6" fillId="3" borderId="67" xfId="0" applyFont="1" applyFill="1" applyBorder="1" applyAlignment="1">
      <alignment horizontal="left" vertical="center" indent="5"/>
    </xf>
    <xf numFmtId="0" fontId="2" fillId="3" borderId="67" xfId="0" applyFont="1" applyFill="1" applyBorder="1"/>
    <xf numFmtId="180" fontId="6" fillId="3" borderId="68" xfId="0" applyNumberFormat="1" applyFont="1" applyFill="1" applyBorder="1" applyAlignment="1">
      <alignment horizontal="left" vertical="center" indent="5"/>
    </xf>
    <xf numFmtId="49" fontId="7" fillId="3" borderId="69" xfId="0" applyNumberFormat="1" applyFont="1" applyFill="1" applyBorder="1" applyAlignment="1">
      <alignment horizontal="distributed" vertical="center"/>
    </xf>
    <xf numFmtId="181" fontId="7" fillId="3" borderId="65" xfId="0" applyNumberFormat="1" applyFont="1" applyFill="1" applyBorder="1" applyAlignment="1">
      <alignment horizontal="right" vertical="center"/>
    </xf>
    <xf numFmtId="189" fontId="7" fillId="3" borderId="0" xfId="0" applyNumberFormat="1" applyFont="1" applyFill="1" applyAlignment="1">
      <alignment vertical="center"/>
    </xf>
    <xf numFmtId="189" fontId="6" fillId="3" borderId="0" xfId="0" applyNumberFormat="1" applyFont="1" applyFill="1"/>
    <xf numFmtId="189" fontId="6" fillId="3" borderId="0" xfId="1" applyNumberFormat="1" applyFont="1" applyFill="1" applyBorder="1" applyAlignment="1" applyProtection="1">
      <alignment horizontal="center"/>
    </xf>
    <xf numFmtId="189" fontId="6" fillId="3" borderId="0" xfId="0" applyNumberFormat="1" applyFont="1" applyFill="1" applyBorder="1"/>
    <xf numFmtId="189" fontId="6" fillId="3" borderId="14" xfId="0" applyNumberFormat="1" applyFont="1" applyFill="1" applyBorder="1"/>
    <xf numFmtId="189" fontId="7" fillId="3" borderId="72" xfId="0" applyNumberFormat="1" applyFont="1" applyFill="1" applyBorder="1" applyAlignment="1">
      <alignment horizontal="center" vertical="center"/>
    </xf>
    <xf numFmtId="189" fontId="6" fillId="3" borderId="73" xfId="0" applyNumberFormat="1" applyFont="1" applyFill="1" applyBorder="1" applyAlignment="1">
      <alignment horizontal="center" vertical="center"/>
    </xf>
    <xf numFmtId="189" fontId="6" fillId="3" borderId="74" xfId="0" applyNumberFormat="1" applyFont="1" applyFill="1" applyBorder="1" applyAlignment="1">
      <alignment horizontal="center" vertical="center"/>
    </xf>
    <xf numFmtId="189" fontId="6" fillId="3" borderId="75" xfId="0" applyNumberFormat="1" applyFont="1" applyFill="1" applyBorder="1" applyAlignment="1">
      <alignment horizontal="center" vertical="center"/>
    </xf>
    <xf numFmtId="189" fontId="6" fillId="3" borderId="76" xfId="0" applyNumberFormat="1" applyFont="1" applyFill="1" applyBorder="1" applyAlignment="1">
      <alignment horizontal="center" vertical="center"/>
    </xf>
    <xf numFmtId="189" fontId="6" fillId="3" borderId="77" xfId="0" applyNumberFormat="1" applyFont="1" applyFill="1" applyBorder="1" applyAlignment="1">
      <alignment horizontal="center" vertical="center"/>
    </xf>
    <xf numFmtId="38" fontId="34" fillId="0" borderId="4" xfId="3" applyFont="1" applyBorder="1" applyAlignment="1">
      <alignment shrinkToFit="1"/>
    </xf>
    <xf numFmtId="38" fontId="34" fillId="0" borderId="3" xfId="3" applyFont="1" applyBorder="1" applyAlignment="1">
      <alignment shrinkToFit="1"/>
    </xf>
    <xf numFmtId="38" fontId="34" fillId="0" borderId="73" xfId="3" applyFont="1" applyBorder="1" applyAlignment="1">
      <alignment horizontal="right" vertical="center" shrinkToFit="1"/>
    </xf>
    <xf numFmtId="188" fontId="6" fillId="3" borderId="4" xfId="0" applyNumberFormat="1" applyFont="1" applyFill="1" applyBorder="1" applyAlignment="1">
      <alignment horizontal="right" vertical="center"/>
    </xf>
    <xf numFmtId="38" fontId="34" fillId="0" borderId="75" xfId="3" applyFont="1" applyBorder="1" applyAlignment="1">
      <alignment horizontal="right" vertical="center" shrinkToFit="1"/>
    </xf>
    <xf numFmtId="38" fontId="34" fillId="0" borderId="4" xfId="3" applyFont="1" applyBorder="1" applyAlignment="1">
      <alignment horizontal="right" vertical="center" shrinkToFit="1"/>
    </xf>
    <xf numFmtId="38" fontId="34" fillId="0" borderId="31" xfId="3" applyFont="1" applyBorder="1" applyAlignment="1">
      <alignment horizontal="right" vertical="center" shrinkToFit="1"/>
    </xf>
    <xf numFmtId="189" fontId="7" fillId="3" borderId="78" xfId="0" applyNumberFormat="1" applyFont="1" applyFill="1" applyBorder="1" applyAlignment="1">
      <alignment horizontal="center" vertical="center"/>
    </xf>
    <xf numFmtId="188" fontId="7" fillId="4" borderId="34" xfId="0" applyNumberFormat="1" applyFont="1" applyFill="1" applyBorder="1" applyAlignment="1">
      <alignment vertical="center"/>
    </xf>
    <xf numFmtId="188" fontId="7" fillId="3" borderId="33" xfId="0" applyNumberFormat="1" applyFont="1" applyFill="1" applyBorder="1" applyAlignment="1">
      <alignment vertical="center"/>
    </xf>
    <xf numFmtId="188" fontId="6" fillId="4" borderId="4" xfId="0" applyNumberFormat="1" applyFont="1" applyFill="1" applyBorder="1" applyAlignment="1">
      <alignment vertical="center"/>
    </xf>
    <xf numFmtId="38" fontId="35" fillId="4" borderId="35" xfId="3" applyFont="1" applyFill="1" applyBorder="1" applyAlignment="1">
      <alignment horizontal="center" shrinkToFit="1"/>
    </xf>
    <xf numFmtId="188" fontId="7" fillId="4" borderId="34" xfId="0" applyNumberFormat="1" applyFont="1" applyFill="1" applyBorder="1" applyAlignment="1">
      <alignment horizontal="right" vertical="center"/>
    </xf>
    <xf numFmtId="188" fontId="7" fillId="4" borderId="79" xfId="0" applyNumberFormat="1" applyFont="1" applyFill="1" applyBorder="1" applyAlignment="1">
      <alignment horizontal="right" vertical="center"/>
    </xf>
    <xf numFmtId="189" fontId="6" fillId="4" borderId="0" xfId="0" applyNumberFormat="1" applyFont="1" applyFill="1" applyBorder="1" applyAlignment="1">
      <alignment horizontal="distributed" vertical="center" indent="1"/>
    </xf>
    <xf numFmtId="38" fontId="34" fillId="4" borderId="4" xfId="3" applyFont="1" applyFill="1" applyBorder="1" applyAlignment="1">
      <alignment shrinkToFit="1"/>
    </xf>
    <xf numFmtId="38" fontId="34" fillId="4" borderId="3" xfId="3" applyFont="1" applyFill="1" applyBorder="1" applyAlignment="1">
      <alignment shrinkToFit="1"/>
    </xf>
    <xf numFmtId="38" fontId="34" fillId="4" borderId="80" xfId="3" applyFont="1" applyFill="1" applyBorder="1" applyAlignment="1">
      <alignment horizontal="right" vertical="center" shrinkToFit="1"/>
    </xf>
    <xf numFmtId="188" fontId="6" fillId="4" borderId="81" xfId="0" applyNumberFormat="1" applyFont="1" applyFill="1" applyBorder="1" applyAlignment="1">
      <alignment horizontal="right" vertical="center"/>
    </xf>
    <xf numFmtId="38" fontId="34" fillId="4" borderId="4" xfId="3" applyFont="1" applyFill="1" applyBorder="1" applyAlignment="1">
      <alignment horizontal="right" vertical="center" shrinkToFit="1"/>
    </xf>
    <xf numFmtId="188" fontId="6" fillId="4" borderId="31" xfId="0" applyNumberFormat="1" applyFont="1" applyFill="1" applyBorder="1" applyAlignment="1">
      <alignment horizontal="right" vertical="center"/>
    </xf>
    <xf numFmtId="189" fontId="7" fillId="4" borderId="78" xfId="0" applyNumberFormat="1" applyFont="1" applyFill="1" applyBorder="1" applyAlignment="1">
      <alignment horizontal="center" vertical="center"/>
    </xf>
    <xf numFmtId="188" fontId="7" fillId="4" borderId="33" xfId="0" applyNumberFormat="1" applyFont="1" applyFill="1" applyBorder="1" applyAlignment="1">
      <alignment vertical="center"/>
    </xf>
    <xf numFmtId="38" fontId="35" fillId="4" borderId="34" xfId="3" applyFont="1" applyFill="1" applyBorder="1" applyAlignment="1">
      <alignment horizontal="right" vertical="center" shrinkToFit="1"/>
    </xf>
    <xf numFmtId="189" fontId="7" fillId="3" borderId="35" xfId="0" applyNumberFormat="1" applyFont="1" applyFill="1" applyBorder="1" applyAlignment="1">
      <alignment horizontal="center" vertical="center"/>
    </xf>
    <xf numFmtId="188" fontId="7" fillId="3" borderId="79" xfId="0" applyNumberFormat="1" applyFont="1" applyFill="1" applyBorder="1" applyAlignment="1">
      <alignment vertical="center"/>
    </xf>
    <xf numFmtId="189" fontId="7" fillId="4" borderId="72" xfId="0" applyNumberFormat="1" applyFont="1" applyFill="1" applyBorder="1" applyAlignment="1">
      <alignment horizontal="center" vertical="center"/>
    </xf>
    <xf numFmtId="185" fontId="6" fillId="4" borderId="31" xfId="0" applyNumberFormat="1" applyFont="1" applyFill="1" applyBorder="1" applyAlignment="1">
      <alignment horizontal="right" vertical="center"/>
    </xf>
    <xf numFmtId="185" fontId="6" fillId="4" borderId="0" xfId="0" applyNumberFormat="1" applyFont="1" applyFill="1" applyBorder="1" applyAlignment="1">
      <alignment horizontal="right" vertical="center"/>
    </xf>
    <xf numFmtId="189" fontId="7" fillId="4" borderId="82" xfId="0" applyNumberFormat="1" applyFont="1" applyFill="1" applyBorder="1" applyAlignment="1">
      <alignment vertical="center"/>
    </xf>
    <xf numFmtId="185" fontId="7" fillId="4" borderId="83" xfId="0" applyNumberFormat="1" applyFont="1" applyFill="1" applyBorder="1" applyAlignment="1">
      <alignment horizontal="right" vertical="center"/>
    </xf>
    <xf numFmtId="185" fontId="6" fillId="4" borderId="1" xfId="0" applyNumberFormat="1" applyFont="1" applyFill="1" applyBorder="1" applyAlignment="1">
      <alignment horizontal="right" vertical="center"/>
    </xf>
    <xf numFmtId="189" fontId="7" fillId="4" borderId="82" xfId="0" applyNumberFormat="1" applyFont="1" applyFill="1" applyBorder="1" applyAlignment="1">
      <alignment horizontal="center" vertical="center"/>
    </xf>
    <xf numFmtId="185" fontId="7" fillId="4" borderId="23" xfId="0" applyNumberFormat="1" applyFont="1" applyFill="1" applyBorder="1" applyAlignment="1">
      <alignment horizontal="right" vertical="center"/>
    </xf>
    <xf numFmtId="185" fontId="6" fillId="4" borderId="0" xfId="0" applyNumberFormat="1" applyFont="1" applyFill="1" applyAlignment="1">
      <alignment horizontal="right" vertical="center"/>
    </xf>
    <xf numFmtId="185" fontId="6" fillId="4" borderId="15" xfId="0" applyNumberFormat="1" applyFont="1" applyFill="1" applyBorder="1" applyAlignment="1">
      <alignment horizontal="right" vertical="center"/>
    </xf>
    <xf numFmtId="189" fontId="6" fillId="4" borderId="84" xfId="0" applyNumberFormat="1" applyFont="1" applyFill="1" applyBorder="1" applyAlignment="1">
      <alignment horizontal="distributed" vertical="center" indent="1"/>
    </xf>
    <xf numFmtId="185" fontId="6" fillId="4" borderId="24" xfId="0" applyNumberFormat="1" applyFont="1" applyFill="1" applyBorder="1" applyAlignment="1">
      <alignment horizontal="right" vertical="center"/>
    </xf>
    <xf numFmtId="189" fontId="7" fillId="4" borderId="84" xfId="0" applyNumberFormat="1" applyFont="1" applyFill="1" applyBorder="1" applyAlignment="1">
      <alignment horizontal="center" vertical="center"/>
    </xf>
    <xf numFmtId="185" fontId="7" fillId="4" borderId="76" xfId="0" applyNumberFormat="1" applyFont="1" applyFill="1" applyBorder="1" applyAlignment="1">
      <alignment horizontal="right" vertical="center"/>
    </xf>
    <xf numFmtId="185" fontId="7" fillId="4" borderId="33" xfId="0" applyNumberFormat="1" applyFont="1" applyFill="1" applyBorder="1" applyAlignment="1">
      <alignment horizontal="right" vertical="center"/>
    </xf>
    <xf numFmtId="0" fontId="6" fillId="3" borderId="74" xfId="0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/>
    </xf>
    <xf numFmtId="0" fontId="9" fillId="3" borderId="74" xfId="0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right" vertical="justify"/>
    </xf>
    <xf numFmtId="178" fontId="6" fillId="3" borderId="73" xfId="0" applyNumberFormat="1" applyFont="1" applyFill="1" applyBorder="1" applyAlignment="1">
      <alignment horizontal="right" vertical="justify"/>
    </xf>
    <xf numFmtId="178" fontId="7" fillId="3" borderId="73" xfId="0" applyNumberFormat="1" applyFont="1" applyFill="1" applyBorder="1" applyAlignment="1">
      <alignment horizontal="right" vertical="justify"/>
    </xf>
    <xf numFmtId="176" fontId="6" fillId="3" borderId="76" xfId="0" applyNumberFormat="1" applyFont="1" applyFill="1" applyBorder="1" applyAlignment="1">
      <alignment horizontal="right" vertical="justify"/>
    </xf>
    <xf numFmtId="0" fontId="2" fillId="3" borderId="74" xfId="0" applyFont="1" applyFill="1" applyBorder="1" applyAlignment="1">
      <alignment horizontal="center" vertical="center"/>
    </xf>
    <xf numFmtId="178" fontId="6" fillId="3" borderId="73" xfId="0" applyNumberFormat="1" applyFont="1" applyFill="1" applyBorder="1" applyAlignment="1">
      <alignment vertical="justify"/>
    </xf>
    <xf numFmtId="0" fontId="5" fillId="3" borderId="76" xfId="0" applyFont="1" applyFill="1" applyBorder="1" applyAlignment="1">
      <alignment vertical="top"/>
    </xf>
    <xf numFmtId="0" fontId="2" fillId="3" borderId="76" xfId="0" applyFont="1" applyFill="1" applyBorder="1"/>
    <xf numFmtId="0" fontId="23" fillId="4" borderId="0" xfId="0" applyFont="1" applyFill="1"/>
    <xf numFmtId="0" fontId="2" fillId="4" borderId="0" xfId="0" applyFont="1" applyFill="1"/>
    <xf numFmtId="0" fontId="2" fillId="4" borderId="14" xfId="0" applyFont="1" applyFill="1" applyBorder="1" applyAlignment="1">
      <alignment horizontal="left" vertical="center"/>
    </xf>
    <xf numFmtId="0" fontId="2" fillId="4" borderId="14" xfId="0" applyFont="1" applyFill="1" applyBorder="1"/>
    <xf numFmtId="0" fontId="7" fillId="4" borderId="2" xfId="0" applyFont="1" applyFill="1" applyBorder="1" applyAlignment="1">
      <alignment horizontal="center" vertical="distributed"/>
    </xf>
    <xf numFmtId="0" fontId="7" fillId="4" borderId="15" xfId="0" applyFont="1" applyFill="1" applyBorder="1" applyAlignment="1">
      <alignment horizontal="center" vertical="distributed"/>
    </xf>
    <xf numFmtId="0" fontId="7" fillId="4" borderId="72" xfId="0" applyFont="1" applyFill="1" applyBorder="1" applyAlignment="1">
      <alignment horizontal="center" vertical="distributed"/>
    </xf>
    <xf numFmtId="0" fontId="7" fillId="4" borderId="82" xfId="0" applyFont="1" applyFill="1" applyBorder="1" applyAlignment="1">
      <alignment horizontal="distributed" vertical="center" indent="1"/>
    </xf>
    <xf numFmtId="178" fontId="7" fillId="4" borderId="48" xfId="0" applyNumberFormat="1" applyFont="1" applyFill="1" applyBorder="1" applyAlignment="1">
      <alignment horizontal="right" vertical="distributed"/>
    </xf>
    <xf numFmtId="178" fontId="7" fillId="4" borderId="1" xfId="0" applyNumberFormat="1" applyFont="1" applyFill="1" applyBorder="1" applyAlignment="1">
      <alignment horizontal="right" vertical="distributed"/>
    </xf>
    <xf numFmtId="0" fontId="6" fillId="4" borderId="27" xfId="0" applyFont="1" applyFill="1" applyBorder="1" applyAlignment="1">
      <alignment horizontal="distributed" vertical="center" indent="1"/>
    </xf>
    <xf numFmtId="178" fontId="6" fillId="4" borderId="0" xfId="0" applyNumberFormat="1" applyFont="1" applyFill="1" applyBorder="1" applyAlignment="1">
      <alignment horizontal="right" vertical="distributed"/>
    </xf>
    <xf numFmtId="178" fontId="6" fillId="4" borderId="4" xfId="0" applyNumberFormat="1" applyFont="1" applyFill="1" applyBorder="1" applyAlignment="1">
      <alignment horizontal="right" vertical="distributed"/>
    </xf>
    <xf numFmtId="0" fontId="6" fillId="4" borderId="5" xfId="0" applyFont="1" applyFill="1" applyBorder="1" applyAlignment="1">
      <alignment horizontal="distributed" vertical="center" indent="1"/>
    </xf>
    <xf numFmtId="0" fontId="4" fillId="4" borderId="27" xfId="0" applyFont="1" applyFill="1" applyBorder="1" applyAlignment="1">
      <alignment horizontal="distributed" vertical="center" indent="1"/>
    </xf>
    <xf numFmtId="0" fontId="7" fillId="4" borderId="25" xfId="0" applyFont="1" applyFill="1" applyBorder="1" applyAlignment="1">
      <alignment horizontal="center" vertical="center"/>
    </xf>
    <xf numFmtId="178" fontId="7" fillId="4" borderId="83" xfId="0" applyNumberFormat="1" applyFont="1" applyFill="1" applyBorder="1" applyAlignment="1">
      <alignment horizontal="right" vertical="distributed"/>
    </xf>
    <xf numFmtId="178" fontId="6" fillId="4" borderId="5" xfId="0" applyNumberFormat="1" applyFont="1" applyFill="1" applyBorder="1" applyAlignment="1">
      <alignment horizontal="right" vertical="distributed"/>
    </xf>
    <xf numFmtId="178" fontId="7" fillId="4" borderId="82" xfId="0" applyNumberFormat="1" applyFont="1" applyFill="1" applyBorder="1" applyAlignment="1">
      <alignment horizontal="right" vertical="distributed"/>
    </xf>
    <xf numFmtId="0" fontId="7" fillId="4" borderId="82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distributed" vertical="center" indent="1"/>
    </xf>
    <xf numFmtId="178" fontId="6" fillId="4" borderId="2" xfId="0" applyNumberFormat="1" applyFont="1" applyFill="1" applyBorder="1" applyAlignment="1">
      <alignment horizontal="right" vertical="distributed"/>
    </xf>
    <xf numFmtId="178" fontId="6" fillId="4" borderId="1" xfId="0" applyNumberFormat="1" applyFont="1" applyFill="1" applyBorder="1" applyAlignment="1">
      <alignment horizontal="right" vertical="distributed"/>
    </xf>
    <xf numFmtId="0" fontId="6" fillId="4" borderId="10" xfId="0" applyFont="1" applyFill="1" applyBorder="1" applyAlignment="1">
      <alignment horizontal="distributed" vertical="center" indent="1"/>
    </xf>
    <xf numFmtId="178" fontId="6" fillId="4" borderId="24" xfId="0" applyNumberFormat="1" applyFont="1" applyFill="1" applyBorder="1" applyAlignment="1">
      <alignment horizontal="right" vertical="distributed"/>
    </xf>
    <xf numFmtId="0" fontId="16" fillId="4" borderId="82" xfId="0" applyFont="1" applyFill="1" applyBorder="1" applyAlignment="1">
      <alignment horizontal="center" vertical="center"/>
    </xf>
    <xf numFmtId="178" fontId="7" fillId="4" borderId="86" xfId="0" applyNumberFormat="1" applyFont="1" applyFill="1" applyBorder="1" applyAlignment="1">
      <alignment horizontal="right" vertical="distributed"/>
    </xf>
    <xf numFmtId="0" fontId="2" fillId="4" borderId="0" xfId="0" applyFont="1" applyFill="1" applyBorder="1"/>
    <xf numFmtId="0" fontId="7" fillId="3" borderId="72" xfId="0" applyFont="1" applyFill="1" applyBorder="1" applyAlignment="1">
      <alignment horizontal="center" vertical="center"/>
    </xf>
    <xf numFmtId="0" fontId="11" fillId="3" borderId="76" xfId="0" applyFont="1" applyFill="1" applyBorder="1" applyAlignment="1">
      <alignment horizontal="center" vertical="center"/>
    </xf>
    <xf numFmtId="188" fontId="7" fillId="3" borderId="77" xfId="10" applyNumberFormat="1" applyFont="1" applyFill="1" applyBorder="1" applyAlignment="1">
      <alignment horizontal="right" vertical="center"/>
    </xf>
    <xf numFmtId="188" fontId="7" fillId="3" borderId="73" xfId="10" applyNumberFormat="1" applyFont="1" applyFill="1" applyBorder="1" applyAlignment="1">
      <alignment horizontal="right" vertical="center"/>
    </xf>
    <xf numFmtId="188" fontId="7" fillId="3" borderId="74" xfId="10" applyNumberFormat="1" applyFont="1" applyFill="1" applyBorder="1" applyAlignment="1">
      <alignment horizontal="right" vertical="center"/>
    </xf>
    <xf numFmtId="188" fontId="7" fillId="3" borderId="76" xfId="1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vertical="center"/>
    </xf>
    <xf numFmtId="0" fontId="6" fillId="3" borderId="0" xfId="0" applyFont="1" applyFill="1" applyAlignment="1"/>
    <xf numFmtId="0" fontId="6" fillId="3" borderId="14" xfId="0" applyFont="1" applyFill="1" applyBorder="1"/>
    <xf numFmtId="0" fontId="6" fillId="3" borderId="0" xfId="0" applyFont="1" applyFill="1"/>
    <xf numFmtId="0" fontId="7" fillId="3" borderId="73" xfId="0" applyFont="1" applyFill="1" applyBorder="1" applyAlignment="1">
      <alignment horizontal="center" vertical="center"/>
    </xf>
    <xf numFmtId="0" fontId="7" fillId="3" borderId="77" xfId="0" applyFont="1" applyFill="1" applyBorder="1" applyAlignment="1">
      <alignment horizontal="center" vertical="center"/>
    </xf>
    <xf numFmtId="0" fontId="7" fillId="3" borderId="76" xfId="0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vertical="distributed"/>
    </xf>
    <xf numFmtId="178" fontId="6" fillId="3" borderId="73" xfId="0" applyNumberFormat="1" applyFont="1" applyFill="1" applyBorder="1" applyAlignment="1">
      <alignment horizontal="right" vertical="distributed"/>
    </xf>
    <xf numFmtId="190" fontId="6" fillId="3" borderId="76" xfId="0" applyNumberFormat="1" applyFont="1" applyFill="1" applyBorder="1" applyAlignment="1">
      <alignment horizontal="right" vertical="distributed"/>
    </xf>
    <xf numFmtId="178" fontId="6" fillId="3" borderId="73" xfId="0" applyNumberFormat="1" applyFont="1" applyFill="1" applyBorder="1" applyAlignment="1">
      <alignment horizontal="right"/>
    </xf>
    <xf numFmtId="190" fontId="6" fillId="3" borderId="73" xfId="0" applyNumberFormat="1" applyFont="1" applyFill="1" applyBorder="1" applyAlignment="1">
      <alignment horizontal="right" vertical="distributed"/>
    </xf>
    <xf numFmtId="3" fontId="36" fillId="0" borderId="73" xfId="0" applyNumberFormat="1" applyFont="1" applyBorder="1" applyAlignment="1">
      <alignment vertical="center"/>
    </xf>
    <xf numFmtId="0" fontId="36" fillId="0" borderId="73" xfId="0" applyFont="1" applyBorder="1" applyAlignment="1">
      <alignment vertical="center"/>
    </xf>
    <xf numFmtId="190" fontId="6" fillId="3" borderId="77" xfId="0" applyNumberFormat="1" applyFont="1" applyFill="1" applyBorder="1" applyAlignment="1">
      <alignment horizontal="right" vertical="distributed"/>
    </xf>
    <xf numFmtId="3" fontId="36" fillId="0" borderId="4" xfId="0" applyNumberFormat="1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190" fontId="6" fillId="4" borderId="3" xfId="0" applyNumberFormat="1" applyFont="1" applyFill="1" applyBorder="1" applyAlignment="1">
      <alignment horizontal="right" vertical="distributed"/>
    </xf>
    <xf numFmtId="3" fontId="6" fillId="3" borderId="4" xfId="0" applyNumberFormat="1" applyFont="1" applyFill="1" applyBorder="1" applyAlignment="1">
      <alignment vertical="center"/>
    </xf>
    <xf numFmtId="3" fontId="6" fillId="3" borderId="4" xfId="0" applyNumberFormat="1" applyFont="1" applyFill="1" applyBorder="1" applyAlignment="1"/>
    <xf numFmtId="0" fontId="6" fillId="3" borderId="2" xfId="0" applyFont="1" applyFill="1" applyBorder="1"/>
    <xf numFmtId="0" fontId="6" fillId="3" borderId="1" xfId="0" applyFont="1" applyFill="1" applyBorder="1"/>
    <xf numFmtId="178" fontId="6" fillId="3" borderId="2" xfId="0" applyNumberFormat="1" applyFont="1" applyFill="1" applyBorder="1"/>
    <xf numFmtId="190" fontId="6" fillId="3" borderId="15" xfId="0" applyNumberFormat="1" applyFont="1" applyFill="1" applyBorder="1"/>
    <xf numFmtId="0" fontId="6" fillId="3" borderId="0" xfId="0" applyFont="1" applyFill="1" applyAlignment="1">
      <alignment vertical="center"/>
    </xf>
    <xf numFmtId="190" fontId="6" fillId="3" borderId="0" xfId="0" applyNumberFormat="1" applyFont="1" applyFill="1"/>
    <xf numFmtId="178" fontId="6" fillId="3" borderId="0" xfId="0" applyNumberFormat="1" applyFont="1" applyFill="1"/>
    <xf numFmtId="0" fontId="16" fillId="3" borderId="72" xfId="0" applyFont="1" applyFill="1" applyBorder="1" applyAlignment="1">
      <alignment horizontal="center" vertical="center"/>
    </xf>
    <xf numFmtId="49" fontId="7" fillId="3" borderId="82" xfId="0" applyNumberFormat="1" applyFont="1" applyFill="1" applyBorder="1" applyAlignment="1">
      <alignment horizontal="distributed" vertical="center" indent="1"/>
    </xf>
    <xf numFmtId="49" fontId="6" fillId="3" borderId="74" xfId="0" applyNumberFormat="1" applyFont="1" applyFill="1" applyBorder="1" applyAlignment="1">
      <alignment horizontal="distributed" vertical="center" indent="1"/>
    </xf>
    <xf numFmtId="179" fontId="2" fillId="3" borderId="5" xfId="0" applyNumberFormat="1" applyFont="1" applyFill="1" applyBorder="1" applyAlignment="1">
      <alignment horizontal="right" vertical="distributed"/>
    </xf>
    <xf numFmtId="179" fontId="7" fillId="0" borderId="4" xfId="0" applyNumberFormat="1" applyFont="1" applyFill="1" applyBorder="1" applyAlignment="1">
      <alignment horizontal="right" vertical="distributed"/>
    </xf>
    <xf numFmtId="179" fontId="6" fillId="0" borderId="4" xfId="0" applyNumberFormat="1" applyFont="1" applyFill="1" applyBorder="1" applyAlignment="1">
      <alignment horizontal="right" vertical="distributed"/>
    </xf>
    <xf numFmtId="179" fontId="6" fillId="0" borderId="3" xfId="0" applyNumberFormat="1" applyFont="1" applyFill="1" applyBorder="1" applyAlignment="1">
      <alignment horizontal="right" vertical="distributed"/>
    </xf>
    <xf numFmtId="0" fontId="7" fillId="3" borderId="82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horizontal="right" vertical="distributed"/>
    </xf>
    <xf numFmtId="178" fontId="6" fillId="0" borderId="4" xfId="0" applyNumberFormat="1" applyFont="1" applyFill="1" applyBorder="1" applyAlignment="1">
      <alignment horizontal="right" vertical="distributed"/>
    </xf>
    <xf numFmtId="49" fontId="6" fillId="0" borderId="4" xfId="0" applyNumberFormat="1" applyFont="1" applyFill="1" applyBorder="1" applyAlignment="1">
      <alignment horizontal="right" vertical="distributed"/>
    </xf>
    <xf numFmtId="178" fontId="6" fillId="0" borderId="0" xfId="0" applyNumberFormat="1" applyFont="1" applyFill="1" applyBorder="1" applyAlignment="1">
      <alignment horizontal="right" vertical="distributed"/>
    </xf>
    <xf numFmtId="178" fontId="6" fillId="0" borderId="10" xfId="0" applyNumberFormat="1" applyFont="1" applyFill="1" applyBorder="1" applyAlignment="1">
      <alignment horizontal="right" vertical="distributed"/>
    </xf>
    <xf numFmtId="0" fontId="7" fillId="3" borderId="77" xfId="0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distributed"/>
    </xf>
    <xf numFmtId="0" fontId="6" fillId="4" borderId="5" xfId="0" applyFont="1" applyFill="1" applyBorder="1" applyAlignment="1">
      <alignment horizontal="right" vertical="center"/>
    </xf>
    <xf numFmtId="178" fontId="7" fillId="4" borderId="4" xfId="0" applyNumberFormat="1" applyFont="1" applyFill="1" applyBorder="1" applyAlignment="1">
      <alignment horizontal="right" vertical="center" wrapText="1"/>
    </xf>
    <xf numFmtId="178" fontId="6" fillId="4" borderId="4" xfId="0" applyNumberFormat="1" applyFont="1" applyFill="1" applyBorder="1" applyAlignment="1">
      <alignment horizontal="right" vertical="center" wrapText="1"/>
    </xf>
    <xf numFmtId="178" fontId="6" fillId="4" borderId="3" xfId="0" applyNumberFormat="1" applyFont="1" applyFill="1" applyBorder="1" applyAlignment="1">
      <alignment horizontal="right" vertical="center" wrapText="1"/>
    </xf>
    <xf numFmtId="0" fontId="7" fillId="3" borderId="87" xfId="0" applyFont="1" applyFill="1" applyBorder="1" applyAlignment="1">
      <alignment horizontal="center" vertical="distributed"/>
    </xf>
    <xf numFmtId="49" fontId="6" fillId="3" borderId="88" xfId="0" applyNumberFormat="1" applyFont="1" applyFill="1" applyBorder="1" applyAlignment="1">
      <alignment horizontal="center" vertical="distributed"/>
    </xf>
    <xf numFmtId="49" fontId="6" fillId="3" borderId="89" xfId="0" applyNumberFormat="1" applyFont="1" applyFill="1" applyBorder="1" applyAlignment="1">
      <alignment horizontal="center" vertical="distributed"/>
    </xf>
    <xf numFmtId="49" fontId="6" fillId="3" borderId="90" xfId="0" applyNumberFormat="1" applyFont="1" applyFill="1" applyBorder="1" applyAlignment="1">
      <alignment horizontal="center" vertical="distributed"/>
    </xf>
    <xf numFmtId="49" fontId="6" fillId="3" borderId="91" xfId="0" applyNumberFormat="1" applyFont="1" applyFill="1" applyBorder="1" applyAlignment="1">
      <alignment horizontal="center" vertical="distributed"/>
    </xf>
    <xf numFmtId="49" fontId="6" fillId="3" borderId="15" xfId="0" applyNumberFormat="1" applyFont="1" applyFill="1" applyBorder="1" applyAlignment="1">
      <alignment horizontal="center" vertical="distributed"/>
    </xf>
    <xf numFmtId="49" fontId="6" fillId="3" borderId="2" xfId="0" applyNumberFormat="1" applyFont="1" applyFill="1" applyBorder="1" applyAlignment="1">
      <alignment horizontal="center" vertical="distributed"/>
    </xf>
    <xf numFmtId="49" fontId="6" fillId="3" borderId="1" xfId="0" applyNumberFormat="1" applyFont="1" applyFill="1" applyBorder="1" applyAlignment="1">
      <alignment horizontal="center" vertical="distributed"/>
    </xf>
    <xf numFmtId="0" fontId="7" fillId="0" borderId="0" xfId="0" applyFont="1" applyFill="1" applyBorder="1" applyAlignment="1">
      <alignment horizontal="center" vertical="distributed"/>
    </xf>
    <xf numFmtId="0" fontId="7" fillId="0" borderId="0" xfId="0" applyFont="1" applyFill="1" applyBorder="1" applyAlignment="1">
      <alignment horizontal="center" vertical="distributed" wrapText="1"/>
    </xf>
    <xf numFmtId="49" fontId="6" fillId="0" borderId="0" xfId="0" applyNumberFormat="1" applyFont="1" applyFill="1" applyBorder="1" applyAlignment="1">
      <alignment horizontal="right" vertical="distributed"/>
    </xf>
    <xf numFmtId="178" fontId="7" fillId="0" borderId="0" xfId="0" applyNumberFormat="1" applyFont="1" applyFill="1" applyBorder="1" applyAlignment="1">
      <alignment horizontal="right" vertical="distributed"/>
    </xf>
    <xf numFmtId="3" fontId="6" fillId="0" borderId="0" xfId="0" applyNumberFormat="1" applyFont="1" applyFill="1" applyBorder="1" applyAlignment="1">
      <alignment horizontal="right" vertical="distributed"/>
    </xf>
    <xf numFmtId="3" fontId="7" fillId="0" borderId="0" xfId="0" applyNumberFormat="1" applyFont="1" applyFill="1" applyBorder="1" applyAlignment="1">
      <alignment horizontal="right" vertical="distributed"/>
    </xf>
    <xf numFmtId="0" fontId="5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top"/>
    </xf>
    <xf numFmtId="0" fontId="11" fillId="3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3" borderId="14" xfId="1" applyFont="1" applyFill="1" applyBorder="1" applyAlignment="1" applyProtection="1">
      <alignment vertical="center"/>
    </xf>
    <xf numFmtId="0" fontId="5" fillId="4" borderId="14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4" fillId="3" borderId="0" xfId="8" applyFont="1" applyFill="1" applyBorder="1" applyAlignment="1">
      <alignment horizontal="left" vertical="top" wrapText="1"/>
    </xf>
    <xf numFmtId="0" fontId="7" fillId="3" borderId="16" xfId="8" applyFont="1" applyFill="1" applyBorder="1" applyAlignment="1">
      <alignment horizontal="center" vertical="center" wrapText="1"/>
    </xf>
    <xf numFmtId="0" fontId="7" fillId="3" borderId="11" xfId="8" applyFont="1" applyFill="1" applyBorder="1" applyAlignment="1">
      <alignment horizontal="center" vertical="center" wrapText="1"/>
    </xf>
    <xf numFmtId="0" fontId="5" fillId="3" borderId="68" xfId="8" applyFont="1" applyFill="1" applyBorder="1" applyAlignment="1">
      <alignment horizontal="left" vertical="center"/>
    </xf>
    <xf numFmtId="0" fontId="2" fillId="3" borderId="14" xfId="8" applyFont="1" applyFill="1" applyBorder="1" applyAlignment="1">
      <alignment vertical="center"/>
    </xf>
    <xf numFmtId="0" fontId="5" fillId="3" borderId="14" xfId="8" applyFont="1" applyFill="1" applyBorder="1" applyAlignment="1">
      <alignment horizontal="right"/>
    </xf>
    <xf numFmtId="0" fontId="7" fillId="3" borderId="13" xfId="8" applyFont="1" applyFill="1" applyBorder="1" applyAlignment="1">
      <alignment horizontal="center" vertical="center" wrapText="1"/>
    </xf>
    <xf numFmtId="0" fontId="7" fillId="3" borderId="10" xfId="8" applyFont="1" applyFill="1" applyBorder="1" applyAlignment="1">
      <alignment horizontal="center" vertical="center" wrapText="1"/>
    </xf>
    <xf numFmtId="0" fontId="7" fillId="3" borderId="12" xfId="8" applyFont="1" applyFill="1" applyBorder="1" applyAlignment="1">
      <alignment horizontal="center" vertical="center" wrapText="1"/>
    </xf>
    <xf numFmtId="0" fontId="7" fillId="3" borderId="2" xfId="8" applyFont="1" applyFill="1" applyBorder="1" applyAlignment="1">
      <alignment horizontal="center" vertical="center" wrapText="1"/>
    </xf>
    <xf numFmtId="0" fontId="5" fillId="3" borderId="68" xfId="0" applyFont="1" applyFill="1" applyBorder="1" applyAlignment="1">
      <alignment vertical="center"/>
    </xf>
    <xf numFmtId="0" fontId="2" fillId="3" borderId="68" xfId="0" applyFont="1" applyFill="1" applyBorder="1" applyAlignment="1"/>
    <xf numFmtId="0" fontId="2" fillId="3" borderId="14" xfId="1" applyFont="1" applyFill="1" applyBorder="1" applyAlignment="1" applyProtection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15" fillId="3" borderId="14" xfId="1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>
      <alignment horizontal="center" vertical="distributed"/>
    </xf>
    <xf numFmtId="0" fontId="7" fillId="3" borderId="10" xfId="0" applyFont="1" applyFill="1" applyBorder="1" applyAlignment="1">
      <alignment horizontal="center" vertical="distributed"/>
    </xf>
    <xf numFmtId="0" fontId="7" fillId="3" borderId="11" xfId="0" applyFont="1" applyFill="1" applyBorder="1" applyAlignment="1">
      <alignment horizontal="center" vertical="distributed"/>
    </xf>
    <xf numFmtId="0" fontId="7" fillId="3" borderId="17" xfId="0" applyFont="1" applyFill="1" applyBorder="1" applyAlignment="1">
      <alignment horizontal="center" vertical="distributed"/>
    </xf>
    <xf numFmtId="0" fontId="7" fillId="3" borderId="20" xfId="0" applyFont="1" applyFill="1" applyBorder="1" applyAlignment="1">
      <alignment horizontal="center" vertical="distributed"/>
    </xf>
    <xf numFmtId="0" fontId="2" fillId="3" borderId="0" xfId="0" applyFont="1" applyFill="1" applyBorder="1" applyAlignment="1">
      <alignment horizontal="left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180" fontId="16" fillId="3" borderId="16" xfId="0" applyNumberFormat="1" applyFont="1" applyFill="1" applyBorder="1" applyAlignment="1">
      <alignment horizontal="center" vertical="center" wrapText="1"/>
    </xf>
    <xf numFmtId="180" fontId="16" fillId="3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distributed"/>
    </xf>
    <xf numFmtId="0" fontId="7" fillId="3" borderId="16" xfId="0" applyFont="1" applyFill="1" applyBorder="1" applyAlignment="1">
      <alignment horizontal="center" vertical="distributed" wrapText="1"/>
    </xf>
    <xf numFmtId="0" fontId="7" fillId="3" borderId="11" xfId="0" applyFont="1" applyFill="1" applyBorder="1" applyAlignment="1">
      <alignment horizontal="center" vertical="distributed" wrapText="1"/>
    </xf>
    <xf numFmtId="0" fontId="5" fillId="3" borderId="76" xfId="0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16" fillId="3" borderId="72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8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" fillId="4" borderId="85" xfId="0" applyFont="1" applyFill="1" applyBorder="1" applyAlignment="1">
      <alignment horizontal="center" vertical="center" wrapText="1"/>
    </xf>
    <xf numFmtId="0" fontId="2" fillId="4" borderId="76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5" fillId="4" borderId="76" xfId="0" applyFont="1" applyFill="1" applyBorder="1" applyAlignment="1">
      <alignment vertical="center"/>
    </xf>
    <xf numFmtId="0" fontId="2" fillId="4" borderId="76" xfId="0" applyFont="1" applyFill="1" applyBorder="1" applyAlignment="1"/>
    <xf numFmtId="0" fontId="6" fillId="4" borderId="0" xfId="0" applyFont="1" applyFill="1" applyBorder="1" applyAlignment="1">
      <alignment horizontal="right" vertical="distributed"/>
    </xf>
    <xf numFmtId="0" fontId="7" fillId="4" borderId="13" xfId="0" applyFont="1" applyFill="1" applyBorder="1" applyAlignment="1">
      <alignment horizontal="center" vertical="distributed"/>
    </xf>
    <xf numFmtId="0" fontId="7" fillId="4" borderId="10" xfId="0" applyFont="1" applyFill="1" applyBorder="1" applyAlignment="1">
      <alignment horizontal="center" vertical="distributed"/>
    </xf>
    <xf numFmtId="0" fontId="7" fillId="4" borderId="16" xfId="0" applyFont="1" applyFill="1" applyBorder="1" applyAlignment="1">
      <alignment horizontal="center" vertical="distributed"/>
    </xf>
    <xf numFmtId="0" fontId="7" fillId="4" borderId="11" xfId="0" applyFont="1" applyFill="1" applyBorder="1" applyAlignment="1">
      <alignment horizontal="center" vertical="distributed"/>
    </xf>
    <xf numFmtId="0" fontId="7" fillId="4" borderId="28" xfId="0" applyFont="1" applyFill="1" applyBorder="1" applyAlignment="1">
      <alignment horizontal="center" vertical="distributed"/>
    </xf>
    <xf numFmtId="0" fontId="7" fillId="4" borderId="26" xfId="0" applyFont="1" applyFill="1" applyBorder="1" applyAlignment="1">
      <alignment horizontal="center" vertical="distributed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7" fillId="4" borderId="5" xfId="0" applyFont="1" applyFill="1" applyBorder="1" applyAlignment="1">
      <alignment horizontal="center" vertical="distributed"/>
    </xf>
    <xf numFmtId="0" fontId="7" fillId="4" borderId="1" xfId="0" applyFont="1" applyFill="1" applyBorder="1" applyAlignment="1">
      <alignment horizontal="center" vertical="distributed"/>
    </xf>
    <xf numFmtId="0" fontId="7" fillId="4" borderId="17" xfId="0" applyFont="1" applyFill="1" applyBorder="1" applyAlignment="1">
      <alignment horizontal="center" vertical="distributed"/>
    </xf>
    <xf numFmtId="0" fontId="11" fillId="4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5" fillId="4" borderId="14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left" vertical="top" wrapText="1"/>
    </xf>
    <xf numFmtId="0" fontId="7" fillId="3" borderId="30" xfId="0" applyFont="1" applyFill="1" applyBorder="1" applyAlignment="1">
      <alignment vertical="distributed" wrapText="1"/>
    </xf>
    <xf numFmtId="0" fontId="11" fillId="3" borderId="29" xfId="0" applyFont="1" applyFill="1" applyBorder="1" applyAlignment="1">
      <alignment vertical="distributed"/>
    </xf>
    <xf numFmtId="0" fontId="7" fillId="4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189" fontId="7" fillId="3" borderId="0" xfId="0" applyNumberFormat="1" applyFont="1" applyFill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189" fontId="6" fillId="3" borderId="0" xfId="0" applyNumberFormat="1" applyFont="1" applyFill="1" applyBorder="1" applyAlignment="1">
      <alignment horizontal="left" vertical="center"/>
    </xf>
    <xf numFmtId="189" fontId="6" fillId="3" borderId="14" xfId="0" applyNumberFormat="1" applyFont="1" applyFill="1" applyBorder="1" applyAlignment="1">
      <alignment horizontal="right"/>
    </xf>
    <xf numFmtId="189" fontId="7" fillId="3" borderId="13" xfId="0" applyNumberFormat="1" applyFont="1" applyFill="1" applyBorder="1" applyAlignment="1">
      <alignment horizontal="center" vertical="center"/>
    </xf>
    <xf numFmtId="189" fontId="7" fillId="4" borderId="10" xfId="0" applyNumberFormat="1" applyFont="1" applyFill="1" applyBorder="1" applyAlignment="1">
      <alignment horizontal="center" vertical="center"/>
    </xf>
    <xf numFmtId="189" fontId="7" fillId="3" borderId="11" xfId="0" applyNumberFormat="1" applyFont="1" applyFill="1" applyBorder="1" applyAlignment="1">
      <alignment horizontal="center" vertical="center"/>
    </xf>
    <xf numFmtId="189" fontId="7" fillId="4" borderId="1" xfId="0" applyNumberFormat="1" applyFont="1" applyFill="1" applyBorder="1" applyAlignment="1">
      <alignment horizontal="center" vertical="center"/>
    </xf>
    <xf numFmtId="189" fontId="7" fillId="3" borderId="16" xfId="0" applyNumberFormat="1" applyFont="1" applyFill="1" applyBorder="1" applyAlignment="1">
      <alignment horizontal="center" vertical="center"/>
    </xf>
    <xf numFmtId="189" fontId="7" fillId="3" borderId="50" xfId="0" applyNumberFormat="1" applyFont="1" applyFill="1" applyBorder="1" applyAlignment="1">
      <alignment horizontal="center" vertical="center"/>
    </xf>
    <xf numFmtId="189" fontId="7" fillId="3" borderId="28" xfId="0" applyNumberFormat="1" applyFont="1" applyFill="1" applyBorder="1" applyAlignment="1">
      <alignment horizontal="center" vertical="center"/>
    </xf>
    <xf numFmtId="189" fontId="7" fillId="3" borderId="26" xfId="0" applyNumberFormat="1" applyFont="1" applyFill="1" applyBorder="1" applyAlignment="1">
      <alignment horizontal="center" vertical="center"/>
    </xf>
    <xf numFmtId="189" fontId="7" fillId="3" borderId="12" xfId="0" applyNumberFormat="1" applyFont="1" applyFill="1" applyBorder="1" applyAlignment="1">
      <alignment horizontal="center" vertical="center"/>
    </xf>
    <xf numFmtId="189" fontId="7" fillId="3" borderId="2" xfId="0" applyNumberFormat="1" applyFont="1" applyFill="1" applyBorder="1" applyAlignment="1">
      <alignment horizontal="center" vertical="center"/>
    </xf>
    <xf numFmtId="0" fontId="6" fillId="3" borderId="14" xfId="1" applyFont="1" applyFill="1" applyBorder="1" applyAlignment="1" applyProtection="1">
      <alignment vertical="center"/>
    </xf>
    <xf numFmtId="0" fontId="18" fillId="3" borderId="1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vertical="distributed"/>
    </xf>
    <xf numFmtId="0" fontId="7" fillId="3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distributed" wrapText="1"/>
    </xf>
    <xf numFmtId="0" fontId="7" fillId="3" borderId="10" xfId="0" applyFont="1" applyFill="1" applyBorder="1" applyAlignment="1">
      <alignment horizontal="center" vertical="distributed" wrapText="1"/>
    </xf>
    <xf numFmtId="0" fontId="23" fillId="3" borderId="0" xfId="0" applyFont="1" applyFill="1" applyAlignment="1">
      <alignment horizontal="center"/>
    </xf>
    <xf numFmtId="189" fontId="5" fillId="4" borderId="76" xfId="0" applyNumberFormat="1" applyFont="1" applyFill="1" applyBorder="1" applyAlignment="1">
      <alignment horizontal="left" vertical="center"/>
    </xf>
    <xf numFmtId="189" fontId="5" fillId="4" borderId="0" xfId="0" applyNumberFormat="1" applyFont="1" applyFill="1" applyBorder="1" applyAlignment="1">
      <alignment horizontal="left" vertical="center"/>
    </xf>
    <xf numFmtId="189" fontId="11" fillId="4" borderId="0" xfId="0" applyNumberFormat="1" applyFont="1" applyFill="1" applyAlignment="1">
      <alignment horizontal="left" vertical="center"/>
    </xf>
    <xf numFmtId="189" fontId="5" fillId="4" borderId="14" xfId="0" applyNumberFormat="1" applyFont="1" applyFill="1" applyBorder="1" applyAlignment="1">
      <alignment horizontal="right" vertical="center"/>
    </xf>
    <xf numFmtId="189" fontId="7" fillId="4" borderId="38" xfId="0" applyNumberFormat="1" applyFont="1" applyFill="1" applyBorder="1" applyAlignment="1">
      <alignment horizontal="center" vertical="center" wrapText="1"/>
    </xf>
    <xf numFmtId="189" fontId="7" fillId="4" borderId="24" xfId="0" applyNumberFormat="1" applyFont="1" applyFill="1" applyBorder="1" applyAlignment="1">
      <alignment horizontal="center" vertical="center"/>
    </xf>
    <xf numFmtId="189" fontId="7" fillId="4" borderId="16" xfId="0" applyNumberFormat="1" applyFont="1" applyFill="1" applyBorder="1" applyAlignment="1">
      <alignment horizontal="center" vertical="center" wrapText="1"/>
    </xf>
    <xf numFmtId="189" fontId="7" fillId="4" borderId="15" xfId="0" applyNumberFormat="1" applyFont="1" applyFill="1" applyBorder="1" applyAlignment="1">
      <alignment horizontal="center" vertical="center"/>
    </xf>
    <xf numFmtId="189" fontId="9" fillId="4" borderId="11" xfId="0" applyNumberFormat="1" applyFont="1" applyFill="1" applyBorder="1" applyAlignment="1">
      <alignment horizontal="center" vertical="center"/>
    </xf>
    <xf numFmtId="189" fontId="9" fillId="4" borderId="13" xfId="0" applyNumberFormat="1" applyFont="1" applyFill="1" applyBorder="1" applyAlignment="1">
      <alignment horizontal="center" vertical="center"/>
    </xf>
    <xf numFmtId="189" fontId="7" fillId="4" borderId="13" xfId="0" applyNumberFormat="1" applyFont="1" applyFill="1" applyBorder="1" applyAlignment="1">
      <alignment horizontal="center" vertical="center"/>
    </xf>
    <xf numFmtId="189" fontId="7" fillId="4" borderId="28" xfId="0" applyNumberFormat="1" applyFont="1" applyFill="1" applyBorder="1" applyAlignment="1">
      <alignment horizontal="center" vertical="center"/>
    </xf>
    <xf numFmtId="189" fontId="7" fillId="4" borderId="26" xfId="0" applyNumberFormat="1" applyFont="1" applyFill="1" applyBorder="1" applyAlignment="1">
      <alignment horizontal="center" vertical="center"/>
    </xf>
    <xf numFmtId="0" fontId="29" fillId="3" borderId="13" xfId="6" applyFont="1" applyFill="1" applyBorder="1" applyAlignment="1">
      <alignment horizontal="center" vertical="center"/>
    </xf>
    <xf numFmtId="0" fontId="29" fillId="3" borderId="10" xfId="6" applyFont="1" applyFill="1" applyBorder="1" applyAlignment="1">
      <alignment horizontal="center" vertical="center"/>
    </xf>
    <xf numFmtId="0" fontId="29" fillId="3" borderId="16" xfId="6" applyFont="1" applyFill="1" applyBorder="1" applyAlignment="1">
      <alignment horizontal="center" vertical="center"/>
    </xf>
    <xf numFmtId="0" fontId="29" fillId="3" borderId="11" xfId="6" applyFont="1" applyFill="1" applyBorder="1" applyAlignment="1">
      <alignment horizontal="center" vertical="center"/>
    </xf>
    <xf numFmtId="0" fontId="29" fillId="3" borderId="20" xfId="6" applyFont="1" applyFill="1" applyBorder="1" applyAlignment="1">
      <alignment horizontal="center" vertical="center"/>
    </xf>
    <xf numFmtId="0" fontId="29" fillId="3" borderId="63" xfId="6" applyFont="1" applyFill="1" applyBorder="1" applyAlignment="1">
      <alignment horizontal="center" vertical="center"/>
    </xf>
    <xf numFmtId="0" fontId="29" fillId="3" borderId="22" xfId="6" applyFont="1" applyFill="1" applyBorder="1" applyAlignment="1">
      <alignment horizontal="center" vertical="center"/>
    </xf>
    <xf numFmtId="0" fontId="29" fillId="3" borderId="21" xfId="6" applyFont="1" applyFill="1" applyBorder="1" applyAlignment="1">
      <alignment horizontal="center" vertical="center"/>
    </xf>
    <xf numFmtId="0" fontId="27" fillId="3" borderId="0" xfId="6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23" fillId="3" borderId="0" xfId="0" applyFont="1" applyFill="1" applyAlignment="1">
      <alignment horizontal="center" shrinkToFit="1"/>
    </xf>
    <xf numFmtId="0" fontId="5" fillId="3" borderId="14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 vertical="top"/>
    </xf>
    <xf numFmtId="0" fontId="7" fillId="3" borderId="17" xfId="0" applyFont="1" applyFill="1" applyBorder="1" applyAlignment="1">
      <alignment horizontal="center" vertical="center"/>
    </xf>
    <xf numFmtId="194" fontId="7" fillId="3" borderId="15" xfId="0" applyNumberFormat="1" applyFont="1" applyFill="1" applyBorder="1" applyAlignment="1">
      <alignment vertical="center"/>
    </xf>
    <xf numFmtId="194" fontId="7" fillId="3" borderId="10" xfId="0" applyNumberFormat="1" applyFont="1" applyFill="1" applyBorder="1" applyAlignment="1">
      <alignment vertical="center"/>
    </xf>
    <xf numFmtId="194" fontId="7" fillId="3" borderId="1" xfId="0" applyNumberFormat="1" applyFont="1" applyFill="1" applyBorder="1" applyAlignment="1">
      <alignment vertical="center"/>
    </xf>
    <xf numFmtId="193" fontId="6" fillId="3" borderId="3" xfId="0" applyNumberFormat="1" applyFont="1" applyFill="1" applyBorder="1" applyAlignment="1">
      <alignment vertical="center"/>
    </xf>
    <xf numFmtId="193" fontId="6" fillId="3" borderId="5" xfId="0" applyNumberFormat="1" applyFont="1" applyFill="1" applyBorder="1" applyAlignment="1">
      <alignment vertical="center"/>
    </xf>
    <xf numFmtId="193" fontId="6" fillId="3" borderId="0" xfId="0" applyNumberFormat="1" applyFont="1" applyFill="1" applyBorder="1" applyAlignment="1">
      <alignment vertical="center"/>
    </xf>
    <xf numFmtId="193" fontId="6" fillId="3" borderId="15" xfId="0" applyNumberFormat="1" applyFont="1" applyFill="1" applyBorder="1" applyAlignment="1">
      <alignment vertical="center"/>
    </xf>
    <xf numFmtId="193" fontId="6" fillId="3" borderId="10" xfId="0" applyNumberFormat="1" applyFont="1" applyFill="1" applyBorder="1" applyAlignment="1">
      <alignment vertical="center"/>
    </xf>
    <xf numFmtId="193" fontId="6" fillId="3" borderId="39" xfId="0" applyNumberFormat="1" applyFont="1" applyFill="1" applyBorder="1" applyAlignment="1">
      <alignment vertical="center"/>
    </xf>
    <xf numFmtId="193" fontId="6" fillId="3" borderId="14" xfId="0" applyNumberFormat="1" applyFont="1" applyFill="1" applyBorder="1" applyAlignment="1">
      <alignment vertical="center"/>
    </xf>
    <xf numFmtId="193" fontId="6" fillId="3" borderId="1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/>
    </xf>
    <xf numFmtId="0" fontId="7" fillId="3" borderId="4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20" fillId="3" borderId="54" xfId="0" applyFont="1" applyFill="1" applyBorder="1" applyAlignment="1">
      <alignment horizontal="center" vertical="center"/>
    </xf>
    <xf numFmtId="0" fontId="20" fillId="3" borderId="5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7" fillId="3" borderId="30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7" fillId="3" borderId="32" xfId="0" applyFont="1" applyFill="1" applyBorder="1" applyAlignment="1">
      <alignment vertical="center" wrapText="1"/>
    </xf>
    <xf numFmtId="0" fontId="5" fillId="3" borderId="57" xfId="0" applyFont="1" applyFill="1" applyBorder="1" applyAlignment="1">
      <alignment horizontal="left" vertical="top" wrapText="1"/>
    </xf>
    <xf numFmtId="49" fontId="7" fillId="5" borderId="16" xfId="0" applyNumberFormat="1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center" vertical="center"/>
    </xf>
    <xf numFmtId="49" fontId="7" fillId="5" borderId="15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49" fontId="7" fillId="5" borderId="17" xfId="0" applyNumberFormat="1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49" fontId="7" fillId="5" borderId="56" xfId="0" applyNumberFormat="1" applyFont="1" applyFill="1" applyBorder="1" applyAlignment="1">
      <alignment horizontal="left" vertical="center" wrapText="1"/>
    </xf>
    <xf numFmtId="49" fontId="7" fillId="5" borderId="2" xfId="0" applyNumberFormat="1" applyFont="1" applyFill="1" applyBorder="1" applyAlignment="1">
      <alignment horizontal="left" vertical="center" wrapText="1"/>
    </xf>
    <xf numFmtId="49" fontId="11" fillId="5" borderId="0" xfId="0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center"/>
    </xf>
    <xf numFmtId="0" fontId="32" fillId="5" borderId="1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20" fillId="0" borderId="5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5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7" fillId="5" borderId="30" xfId="0" applyNumberFormat="1" applyFont="1" applyFill="1" applyBorder="1" applyAlignment="1">
      <alignment horizontal="center" vertical="center"/>
    </xf>
    <xf numFmtId="49" fontId="7" fillId="5" borderId="32" xfId="0" applyNumberFormat="1" applyFont="1" applyFill="1" applyBorder="1" applyAlignment="1">
      <alignment horizontal="center" vertical="center"/>
    </xf>
    <xf numFmtId="49" fontId="7" fillId="5" borderId="29" xfId="0" applyNumberFormat="1" applyFont="1" applyFill="1" applyBorder="1" applyAlignment="1">
      <alignment horizontal="center" vertical="center"/>
    </xf>
    <xf numFmtId="49" fontId="7" fillId="5" borderId="55" xfId="0" applyNumberFormat="1" applyFont="1" applyFill="1" applyBorder="1" applyAlignment="1">
      <alignment horizontal="center" vertical="center"/>
    </xf>
    <xf numFmtId="49" fontId="7" fillId="5" borderId="57" xfId="0" applyNumberFormat="1" applyFont="1" applyFill="1" applyBorder="1" applyAlignment="1">
      <alignment horizontal="center" vertical="center"/>
    </xf>
    <xf numFmtId="49" fontId="7" fillId="5" borderId="11" xfId="0" applyNumberFormat="1" applyFont="1" applyFill="1" applyBorder="1" applyAlignment="1">
      <alignment horizontal="center" vertical="center" wrapText="1"/>
    </xf>
    <xf numFmtId="49" fontId="7" fillId="5" borderId="0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9" fontId="7" fillId="5" borderId="60" xfId="0" applyNumberFormat="1" applyFont="1" applyFill="1" applyBorder="1" applyAlignment="1">
      <alignment horizontal="center" vertical="center"/>
    </xf>
    <xf numFmtId="49" fontId="7" fillId="5" borderId="10" xfId="0" applyNumberFormat="1" applyFont="1" applyFill="1" applyBorder="1" applyAlignment="1">
      <alignment horizontal="center" vertical="center"/>
    </xf>
    <xf numFmtId="49" fontId="7" fillId="5" borderId="59" xfId="0" applyNumberFormat="1" applyFont="1" applyFill="1" applyBorder="1" applyAlignment="1">
      <alignment horizontal="center" vertical="center"/>
    </xf>
    <xf numFmtId="49" fontId="7" fillId="5" borderId="58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textRotation="255" wrapText="1"/>
    </xf>
    <xf numFmtId="0" fontId="7" fillId="0" borderId="15" xfId="0" applyFont="1" applyFill="1" applyBorder="1" applyAlignment="1">
      <alignment horizontal="center" vertical="center" textRotation="255" wrapText="1"/>
    </xf>
    <xf numFmtId="0" fontId="7" fillId="0" borderId="53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 textRotation="255" wrapText="1"/>
    </xf>
    <xf numFmtId="0" fontId="7" fillId="0" borderId="2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right"/>
    </xf>
    <xf numFmtId="0" fontId="2" fillId="3" borderId="45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5" fillId="3" borderId="57" xfId="0" applyFont="1" applyFill="1" applyBorder="1" applyAlignment="1">
      <alignment vertical="center"/>
    </xf>
    <xf numFmtId="0" fontId="2" fillId="3" borderId="57" xfId="0" applyFont="1" applyFill="1" applyBorder="1" applyAlignment="1"/>
    <xf numFmtId="0" fontId="11" fillId="0" borderId="0" xfId="0" applyFont="1" applyFill="1" applyAlignment="1">
      <alignment vertical="center"/>
    </xf>
    <xf numFmtId="0" fontId="7" fillId="3" borderId="5" xfId="0" applyFont="1" applyFill="1" applyBorder="1" applyAlignment="1">
      <alignment horizontal="center" vertical="distributed"/>
    </xf>
    <xf numFmtId="0" fontId="7" fillId="3" borderId="11" xfId="0" applyFont="1" applyFill="1" applyBorder="1" applyAlignment="1"/>
    <xf numFmtId="0" fontId="7" fillId="3" borderId="13" xfId="0" applyFont="1" applyFill="1" applyBorder="1" applyAlignment="1"/>
    <xf numFmtId="0" fontId="7" fillId="3" borderId="3" xfId="0" applyFont="1" applyFill="1" applyBorder="1" applyAlignment="1"/>
    <xf numFmtId="0" fontId="7" fillId="3" borderId="0" xfId="0" applyFont="1" applyFill="1" applyBorder="1" applyAlignment="1"/>
    <xf numFmtId="0" fontId="7" fillId="3" borderId="5" xfId="0" applyFont="1" applyFill="1" applyBorder="1" applyAlignment="1"/>
    <xf numFmtId="0" fontId="7" fillId="3" borderId="5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2" fillId="3" borderId="0" xfId="0" applyFont="1" applyFill="1" applyBorder="1" applyAlignment="1"/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top" wrapText="1"/>
    </xf>
    <xf numFmtId="0" fontId="7" fillId="4" borderId="3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181" fontId="6" fillId="0" borderId="3" xfId="0" applyNumberFormat="1" applyFont="1" applyFill="1" applyBorder="1" applyAlignment="1">
      <alignment horizontal="center" vertical="distributed"/>
    </xf>
    <xf numFmtId="0" fontId="0" fillId="0" borderId="0" xfId="0" applyAlignment="1">
      <alignment horizontal="center" vertical="distributed"/>
    </xf>
    <xf numFmtId="0" fontId="0" fillId="0" borderId="15" xfId="0" applyBorder="1" applyAlignment="1">
      <alignment vertical="distributed"/>
    </xf>
    <xf numFmtId="0" fontId="0" fillId="0" borderId="1" xfId="0" applyBorder="1" applyAlignment="1">
      <alignment vertical="distributed"/>
    </xf>
    <xf numFmtId="0" fontId="5" fillId="3" borderId="76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4" borderId="7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distributed"/>
    </xf>
    <xf numFmtId="0" fontId="7" fillId="4" borderId="2" xfId="0" applyFont="1" applyFill="1" applyBorder="1" applyAlignment="1">
      <alignment horizontal="center" vertical="distributed"/>
    </xf>
    <xf numFmtId="0" fontId="7" fillId="3" borderId="73" xfId="0" applyFont="1" applyFill="1" applyBorder="1" applyAlignment="1">
      <alignment horizontal="center" vertical="distributed"/>
    </xf>
    <xf numFmtId="0" fontId="7" fillId="3" borderId="1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3" borderId="76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right"/>
    </xf>
  </cellXfs>
  <cellStyles count="11">
    <cellStyle name="パーセント 2" xfId="2"/>
    <cellStyle name="ハイパーリンク" xfId="1" builtinId="8"/>
    <cellStyle name="桁区切り 2" xfId="3"/>
    <cellStyle name="桁区切り 3" xfId="4"/>
    <cellStyle name="桁区切り 4" xfId="10"/>
    <cellStyle name="標準" xfId="0" builtinId="0"/>
    <cellStyle name="標準 2" xfId="5"/>
    <cellStyle name="標準 3" xfId="6"/>
    <cellStyle name="標準_Book1" xfId="9"/>
    <cellStyle name="標準_Sheet1_人口推計" xfId="7"/>
    <cellStyle name="標準_人口推計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03135888501745E-2"/>
          <c:y val="0.03"/>
          <c:w val="0.88327526132404177"/>
          <c:h val="0.7924999999999999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'[1]12'!$G$30</c:f>
              <c:strCache>
                <c:ptCount val="1"/>
                <c:pt idx="0">
                  <c:v>世　帯　数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'[1]12'!$F$31:$F$51</c:f>
              <c:strCache>
                <c:ptCount val="21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  <c:pt idx="20">
                  <c:v>令和２年</c:v>
                </c:pt>
              </c:strCache>
            </c:strRef>
          </c:cat>
          <c:val>
            <c:numRef>
              <c:f>'[1]12'!$G$31:$G$51</c:f>
              <c:numCache>
                <c:formatCode>General</c:formatCode>
                <c:ptCount val="21"/>
                <c:pt idx="0">
                  <c:v>5300</c:v>
                </c:pt>
                <c:pt idx="1">
                  <c:v>5680</c:v>
                </c:pt>
                <c:pt idx="2">
                  <c:v>6114</c:v>
                </c:pt>
                <c:pt idx="3">
                  <c:v>6175</c:v>
                </c:pt>
                <c:pt idx="4">
                  <c:v>6196</c:v>
                </c:pt>
                <c:pt idx="5">
                  <c:v>8148</c:v>
                </c:pt>
                <c:pt idx="6">
                  <c:v>8021</c:v>
                </c:pt>
                <c:pt idx="7">
                  <c:v>8096</c:v>
                </c:pt>
                <c:pt idx="8">
                  <c:v>8545</c:v>
                </c:pt>
                <c:pt idx="9">
                  <c:v>9197</c:v>
                </c:pt>
                <c:pt idx="10">
                  <c:v>9864</c:v>
                </c:pt>
                <c:pt idx="11">
                  <c:v>10879</c:v>
                </c:pt>
                <c:pt idx="12">
                  <c:v>12121</c:v>
                </c:pt>
                <c:pt idx="13">
                  <c:v>12872</c:v>
                </c:pt>
                <c:pt idx="14">
                  <c:v>13785</c:v>
                </c:pt>
                <c:pt idx="15">
                  <c:v>15084</c:v>
                </c:pt>
                <c:pt idx="16">
                  <c:v>16234</c:v>
                </c:pt>
                <c:pt idx="17">
                  <c:v>16251</c:v>
                </c:pt>
                <c:pt idx="18">
                  <c:v>16343</c:v>
                </c:pt>
                <c:pt idx="19">
                  <c:v>16662</c:v>
                </c:pt>
                <c:pt idx="20">
                  <c:v>16831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A-4C25-B51D-1D0F1C4E5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4930872"/>
        <c:axId val="1"/>
      </c:barChart>
      <c:lineChart>
        <c:grouping val="standard"/>
        <c:varyColors val="0"/>
        <c:ser>
          <c:idx val="1"/>
          <c:order val="0"/>
          <c:tx>
            <c:strRef>
              <c:f>'[1]12'!$H$30</c:f>
              <c:strCache>
                <c:ptCount val="1"/>
                <c:pt idx="0">
                  <c:v>人口（総数）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>
                  <a:alpha val="99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'[1]12'!$F$31:$F$51</c:f>
              <c:strCache>
                <c:ptCount val="21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  <c:pt idx="20">
                  <c:v>令和２年</c:v>
                </c:pt>
              </c:strCache>
            </c:strRef>
          </c:cat>
          <c:val>
            <c:numRef>
              <c:f>'[1]12'!$H$31:$H$51</c:f>
              <c:numCache>
                <c:formatCode>General</c:formatCode>
                <c:ptCount val="21"/>
                <c:pt idx="0">
                  <c:v>28625</c:v>
                </c:pt>
                <c:pt idx="1">
                  <c:v>31518</c:v>
                </c:pt>
                <c:pt idx="2">
                  <c:v>34092</c:v>
                </c:pt>
                <c:pt idx="3">
                  <c:v>32279</c:v>
                </c:pt>
                <c:pt idx="4">
                  <c:v>32325</c:v>
                </c:pt>
                <c:pt idx="5">
                  <c:v>41348</c:v>
                </c:pt>
                <c:pt idx="6">
                  <c:v>40975</c:v>
                </c:pt>
                <c:pt idx="7">
                  <c:v>40084</c:v>
                </c:pt>
                <c:pt idx="8">
                  <c:v>39283</c:v>
                </c:pt>
                <c:pt idx="9">
                  <c:v>38830</c:v>
                </c:pt>
                <c:pt idx="10">
                  <c:v>39093</c:v>
                </c:pt>
                <c:pt idx="11">
                  <c:v>39936</c:v>
                </c:pt>
                <c:pt idx="12">
                  <c:v>42355</c:v>
                </c:pt>
                <c:pt idx="13">
                  <c:v>43705</c:v>
                </c:pt>
                <c:pt idx="14">
                  <c:v>44888</c:v>
                </c:pt>
                <c:pt idx="15">
                  <c:v>45711</c:v>
                </c:pt>
                <c:pt idx="16">
                  <c:v>46158</c:v>
                </c:pt>
                <c:pt idx="17">
                  <c:v>45499</c:v>
                </c:pt>
                <c:pt idx="18">
                  <c:v>43997</c:v>
                </c:pt>
                <c:pt idx="19">
                  <c:v>42512</c:v>
                </c:pt>
                <c:pt idx="20">
                  <c:v>40991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6A-4C25-B51D-1D0F1C4E5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930872"/>
        <c:axId val="1"/>
      </c:lineChart>
      <c:catAx>
        <c:axId val="54493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930872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7372598636508934E-2"/>
          <c:y val="5.2837623874013764E-2"/>
          <c:w val="0.22411153654434593"/>
          <c:h val="0.1722115148486374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n>
                  <a:solidFill>
                    <a:schemeClr val="tx1"/>
                  </a:solidFill>
                </a:ln>
              </a:rPr>
              <a:t>年齢３区分別将来推計人口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22668876916701"/>
          <c:y val="0.10860761699393386"/>
          <c:w val="0.80687751047693634"/>
          <c:h val="0.6348079415384280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'[4]20'!$C$3:$C$4</c:f>
              <c:strCache>
                <c:ptCount val="1"/>
                <c:pt idx="0">
                  <c:v>人　　　　　口（人） 0～14歳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'[4]20'!$A$5:$A$11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'[4]20'!$C$5:$C$11</c:f>
              <c:numCache>
                <c:formatCode>General</c:formatCode>
                <c:ptCount val="7"/>
                <c:pt idx="0">
                  <c:v>5371</c:v>
                </c:pt>
                <c:pt idx="1">
                  <c:v>4900</c:v>
                </c:pt>
                <c:pt idx="2">
                  <c:v>4341</c:v>
                </c:pt>
                <c:pt idx="3">
                  <c:v>3927</c:v>
                </c:pt>
                <c:pt idx="4">
                  <c:v>3561</c:v>
                </c:pt>
                <c:pt idx="5">
                  <c:v>3263</c:v>
                </c:pt>
                <c:pt idx="6">
                  <c:v>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C-4B67-9057-C2E2B882248B}"/>
            </c:ext>
          </c:extLst>
        </c:ser>
        <c:ser>
          <c:idx val="2"/>
          <c:order val="2"/>
          <c:tx>
            <c:strRef>
              <c:f>'[4]20'!$D$3:$D$4</c:f>
              <c:strCache>
                <c:ptCount val="1"/>
                <c:pt idx="0">
                  <c:v>人　　　　　口（人） 15～64歳</c:v>
                </c:pt>
              </c:strCache>
            </c:strRef>
          </c:tx>
          <c:spPr>
            <a:pattFill prst="pct10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'[4]20'!$A$5:$A$11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'[4]20'!$D$5:$D$11</c:f>
              <c:numCache>
                <c:formatCode>General</c:formatCode>
                <c:ptCount val="7"/>
                <c:pt idx="0">
                  <c:v>24206</c:v>
                </c:pt>
                <c:pt idx="1">
                  <c:v>22193</c:v>
                </c:pt>
                <c:pt idx="2">
                  <c:v>20734</c:v>
                </c:pt>
                <c:pt idx="3">
                  <c:v>19121</c:v>
                </c:pt>
                <c:pt idx="4">
                  <c:v>17428</c:v>
                </c:pt>
                <c:pt idx="5">
                  <c:v>15397</c:v>
                </c:pt>
                <c:pt idx="6">
                  <c:v>13584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C-4B67-9057-C2E2B882248B}"/>
            </c:ext>
          </c:extLst>
        </c:ser>
        <c:ser>
          <c:idx val="3"/>
          <c:order val="3"/>
          <c:tx>
            <c:strRef>
              <c:f>'[4]20'!$E$3:$E$4</c:f>
              <c:strCache>
                <c:ptCount val="1"/>
                <c:pt idx="0">
                  <c:v>人　　　　　口（人） 65歳以上</c:v>
                </c:pt>
              </c:strCache>
            </c:strRef>
          </c:tx>
          <c:spPr>
            <a:pattFill prst="solidDmnd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'[4]20'!$A$5:$A$11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'[4]20'!$E$5:$E$11</c:f>
              <c:numCache>
                <c:formatCode>General</c:formatCode>
                <c:ptCount val="7"/>
                <c:pt idx="0">
                  <c:v>12935</c:v>
                </c:pt>
                <c:pt idx="1">
                  <c:v>13757</c:v>
                </c:pt>
                <c:pt idx="2">
                  <c:v>13911</c:v>
                </c:pt>
                <c:pt idx="3">
                  <c:v>13939</c:v>
                </c:pt>
                <c:pt idx="4">
                  <c:v>13892</c:v>
                </c:pt>
                <c:pt idx="5">
                  <c:v>13964</c:v>
                </c:pt>
                <c:pt idx="6">
                  <c:v>13756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AC-4B67-9057-C2E2B8822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995168"/>
        <c:axId val="542995560"/>
      </c:barChart>
      <c:lineChart>
        <c:grouping val="standard"/>
        <c:varyColors val="0"/>
        <c:ser>
          <c:idx val="0"/>
          <c:order val="0"/>
          <c:tx>
            <c:strRef>
              <c:f>'[4]20'!$B$3:$B$4</c:f>
              <c:strCache>
                <c:ptCount val="1"/>
                <c:pt idx="0">
                  <c:v>人　　　　　口（人） 総　数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'[4]20'!$A$5:$A$11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'[4]20'!$B$5:$B$11</c:f>
              <c:numCache>
                <c:formatCode>General</c:formatCode>
                <c:ptCount val="7"/>
                <c:pt idx="0">
                  <c:v>42512</c:v>
                </c:pt>
                <c:pt idx="1">
                  <c:v>40850</c:v>
                </c:pt>
                <c:pt idx="2">
                  <c:v>38986</c:v>
                </c:pt>
                <c:pt idx="3">
                  <c:v>36987</c:v>
                </c:pt>
                <c:pt idx="4">
                  <c:v>34881</c:v>
                </c:pt>
                <c:pt idx="5">
                  <c:v>32624</c:v>
                </c:pt>
                <c:pt idx="6">
                  <c:v>30326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C-4B67-9057-C2E2B8822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95168"/>
        <c:axId val="542995560"/>
      </c:lineChart>
      <c:catAx>
        <c:axId val="54299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2995560"/>
        <c:crosses val="autoZero"/>
        <c:auto val="1"/>
        <c:lblAlgn val="ctr"/>
        <c:lblOffset val="100"/>
        <c:noMultiLvlLbl val="0"/>
      </c:catAx>
      <c:valAx>
        <c:axId val="54299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2995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09458686085292E-2"/>
          <c:y val="0.82436741050522211"/>
          <c:w val="0.88223373394115201"/>
          <c:h val="0.1465603728994456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小諸市より他市町村への流出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23087037751404993"/>
          <c:y val="1.0898545089271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376973021078402"/>
          <c:y val="0.33014392632317946"/>
          <c:w val="0.3946789195439383"/>
          <c:h val="0.4258378180110575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産業別就業者人口割合</a:t>
            </a:r>
          </a:p>
        </c:rich>
      </c:tx>
      <c:layout>
        <c:manualLayout>
          <c:xMode val="edge"/>
          <c:yMode val="edge"/>
          <c:x val="0.33306029928077174"/>
          <c:y val="3.2056596373729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948684299078"/>
          <c:y val="9.5990287310342898E-2"/>
          <c:w val="0.78857142857142859"/>
          <c:h val="0.71733520139375362"/>
        </c:manualLayout>
      </c:layout>
      <c:bar3DChart>
        <c:barDir val="col"/>
        <c:grouping val="percentStacked"/>
        <c:varyColors val="0"/>
        <c:ser>
          <c:idx val="2"/>
          <c:order val="0"/>
          <c:tx>
            <c:strRef>
              <c:f>'[3]25(2)'!$K$26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pct7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'[3]25(2)'!$L$23:$P$23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'[3]25(2)'!$L$26:$P$26</c:f>
              <c:numCache>
                <c:formatCode>General</c:formatCode>
                <c:ptCount val="5"/>
                <c:pt idx="0">
                  <c:v>12069</c:v>
                </c:pt>
                <c:pt idx="1">
                  <c:v>12464</c:v>
                </c:pt>
                <c:pt idx="2">
                  <c:v>12581</c:v>
                </c:pt>
                <c:pt idx="3">
                  <c:v>12006</c:v>
                </c:pt>
                <c:pt idx="4">
                  <c:v>12626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5-4D97-A4CC-08F6AB7A9616}"/>
            </c:ext>
          </c:extLst>
        </c:ser>
        <c:ser>
          <c:idx val="1"/>
          <c:order val="1"/>
          <c:tx>
            <c:strRef>
              <c:f>'[3]25(2)'!$K$25</c:f>
              <c:strCache>
                <c:ptCount val="1"/>
                <c:pt idx="0">
                  <c:v>第2次産業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'[3]25(2)'!$L$23:$P$23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'[3]25(2)'!$L$25:$P$25</c:f>
              <c:numCache>
                <c:formatCode>General</c:formatCode>
                <c:ptCount val="5"/>
                <c:pt idx="0">
                  <c:v>9262</c:v>
                </c:pt>
                <c:pt idx="1">
                  <c:v>8865</c:v>
                </c:pt>
                <c:pt idx="2">
                  <c:v>7249</c:v>
                </c:pt>
                <c:pt idx="3">
                  <c:v>6167</c:v>
                </c:pt>
                <c:pt idx="4">
                  <c:v>6138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35-4D97-A4CC-08F6AB7A9616}"/>
            </c:ext>
          </c:extLst>
        </c:ser>
        <c:ser>
          <c:idx val="0"/>
          <c:order val="2"/>
          <c:tx>
            <c:strRef>
              <c:f>'[3]25(2)'!$K$24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openDmnd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'[3]25(2)'!$L$23:$P$23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'[3]25(2)'!$L$24:$P$24</c:f>
              <c:numCache>
                <c:formatCode>General</c:formatCode>
                <c:ptCount val="5"/>
                <c:pt idx="0">
                  <c:v>3130</c:v>
                </c:pt>
                <c:pt idx="1">
                  <c:v>2520</c:v>
                </c:pt>
                <c:pt idx="2">
                  <c:v>2684</c:v>
                </c:pt>
                <c:pt idx="3">
                  <c:v>1800</c:v>
                </c:pt>
                <c:pt idx="4">
                  <c:v>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35-4D97-A4CC-08F6AB7A9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42996736"/>
        <c:axId val="542997128"/>
        <c:axId val="0"/>
      </c:bar3DChart>
      <c:catAx>
        <c:axId val="542996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42997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2997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429967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1326652350274395E-2"/>
          <c:y val="0.83677587715328694"/>
          <c:w val="0.87349081364829395"/>
          <c:h val="9.2480767490270566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小諸市より他市町村への流出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23087037751404993"/>
          <c:y val="1.0898545089271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376973021078402"/>
          <c:y val="0.33014392632317946"/>
          <c:w val="0.3946789195439383"/>
          <c:h val="0.425837818011057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82-47B5-A4AC-AD4BC460618D}"/>
              </c:ext>
            </c:extLst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682-47B5-A4AC-AD4BC460618D}"/>
              </c:ext>
            </c:extLst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682-47B5-A4AC-AD4BC460618D}"/>
              </c:ext>
            </c:extLst>
          </c:dPt>
          <c:dPt>
            <c:idx val="3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682-47B5-A4AC-AD4BC460618D}"/>
              </c:ext>
            </c:extLst>
          </c:dPt>
          <c:dPt>
            <c:idx val="4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682-47B5-A4AC-AD4BC460618D}"/>
              </c:ext>
            </c:extLst>
          </c:dPt>
          <c:dPt>
            <c:idx val="5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682-47B5-A4AC-AD4BC460618D}"/>
              </c:ext>
            </c:extLst>
          </c:dPt>
          <c:dPt>
            <c:idx val="6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682-47B5-A4AC-AD4BC460618D}"/>
              </c:ext>
            </c:extLst>
          </c:dPt>
          <c:dPt>
            <c:idx val="7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682-47B5-A4AC-AD4BC460618D}"/>
              </c:ext>
            </c:extLst>
          </c:dPt>
          <c:dPt>
            <c:idx val="8"/>
            <c:bubble3D val="0"/>
            <c:spPr>
              <a:pattFill prst="dk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682-47B5-A4AC-AD4BC460618D}"/>
              </c:ext>
            </c:extLst>
          </c:dPt>
          <c:dPt>
            <c:idx val="9"/>
            <c:bubble3D val="0"/>
            <c:spPr>
              <a:pattFill prst="dk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682-47B5-A4AC-AD4BC460618D}"/>
              </c:ext>
            </c:extLst>
          </c:dPt>
          <c:dLbls>
            <c:dLbl>
              <c:idx val="0"/>
              <c:layout>
                <c:manualLayout>
                  <c:x val="4.2513936478401154E-2"/>
                  <c:y val="1.760150351576423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82-47B5-A4AC-AD4BC460618D}"/>
                </c:ext>
              </c:extLst>
            </c:dLbl>
            <c:dLbl>
              <c:idx val="1"/>
              <c:layout>
                <c:manualLayout>
                  <c:x val="2.6106030694290013E-2"/>
                  <c:y val="4.8538932633420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82-47B5-A4AC-AD4BC460618D}"/>
                </c:ext>
              </c:extLst>
            </c:dLbl>
            <c:dLbl>
              <c:idx val="2"/>
              <c:layout>
                <c:manualLayout>
                  <c:x val="-5.4122398965259041E-2"/>
                  <c:y val="-2.10450082628560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82-47B5-A4AC-AD4BC460618D}"/>
                </c:ext>
              </c:extLst>
            </c:dLbl>
            <c:dLbl>
              <c:idx val="3"/>
              <c:layout>
                <c:manualLayout>
                  <c:x val="-3.8102974880301343E-2"/>
                  <c:y val="6.66180616311849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82-47B5-A4AC-AD4BC460618D}"/>
                </c:ext>
              </c:extLst>
            </c:dLbl>
            <c:dLbl>
              <c:idx val="4"/>
              <c:layout>
                <c:manualLayout>
                  <c:x val="-0.10420053401105842"/>
                  <c:y val="0.1348760571595217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82-47B5-A4AC-AD4BC460618D}"/>
                </c:ext>
              </c:extLst>
            </c:dLbl>
            <c:dLbl>
              <c:idx val="5"/>
              <c:layout>
                <c:manualLayout>
                  <c:x val="-0.16271634633567059"/>
                  <c:y val="4.5081818476394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82-47B5-A4AC-AD4BC460618D}"/>
                </c:ext>
              </c:extLst>
            </c:dLbl>
            <c:dLbl>
              <c:idx val="6"/>
              <c:layout>
                <c:manualLayout>
                  <c:x val="-0.14485193673557376"/>
                  <c:y val="-5.33906872752017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82-47B5-A4AC-AD4BC460618D}"/>
                </c:ext>
              </c:extLst>
            </c:dLbl>
            <c:dLbl>
              <c:idx val="7"/>
              <c:layout>
                <c:manualLayout>
                  <c:x val="-1.4482137859568707E-2"/>
                  <c:y val="-0.1316794659926768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82-47B5-A4AC-AD4BC460618D}"/>
                </c:ext>
              </c:extLst>
            </c:dLbl>
            <c:dLbl>
              <c:idx val="8"/>
              <c:layout>
                <c:manualLayout>
                  <c:x val="0.13716005960350058"/>
                  <c:y val="-8.21775055895790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682-47B5-A4AC-AD4BC460618D}"/>
                </c:ext>
              </c:extLst>
            </c:dLbl>
            <c:dLbl>
              <c:idx val="9"/>
              <c:layout>
                <c:manualLayout>
                  <c:x val="0.20322645548269008"/>
                  <c:y val="5.0372638605359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682-47B5-A4AC-AD4BC46061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'[3]25(2)'!$L$42:$L$51</c:f>
              <c:strCache>
                <c:ptCount val="10"/>
                <c:pt idx="0">
                  <c:v>佐久市</c:v>
                </c:pt>
                <c:pt idx="1">
                  <c:v>上田市</c:v>
                </c:pt>
                <c:pt idx="2">
                  <c:v>軽井沢町</c:v>
                </c:pt>
                <c:pt idx="3">
                  <c:v>東御市</c:v>
                </c:pt>
                <c:pt idx="4">
                  <c:v>御代田町</c:v>
                </c:pt>
                <c:pt idx="5">
                  <c:v>長野市</c:v>
                </c:pt>
                <c:pt idx="6">
                  <c:v>立科町</c:v>
                </c:pt>
                <c:pt idx="7">
                  <c:v>松本市</c:v>
                </c:pt>
                <c:pt idx="8">
                  <c:v>千曲市</c:v>
                </c:pt>
                <c:pt idx="9">
                  <c:v>佐久穂町</c:v>
                </c:pt>
              </c:strCache>
            </c:strRef>
          </c:cat>
          <c:val>
            <c:numRef>
              <c:f>'[3]25(2)'!$M$42:$M$51</c:f>
              <c:numCache>
                <c:formatCode>General</c:formatCode>
                <c:ptCount val="10"/>
                <c:pt idx="0">
                  <c:v>3925</c:v>
                </c:pt>
                <c:pt idx="1">
                  <c:v>1528</c:v>
                </c:pt>
                <c:pt idx="2">
                  <c:v>1472</c:v>
                </c:pt>
                <c:pt idx="3">
                  <c:v>1155</c:v>
                </c:pt>
                <c:pt idx="4">
                  <c:v>995</c:v>
                </c:pt>
                <c:pt idx="5">
                  <c:v>300</c:v>
                </c:pt>
                <c:pt idx="6">
                  <c:v>119</c:v>
                </c:pt>
                <c:pt idx="7">
                  <c:v>45</c:v>
                </c:pt>
                <c:pt idx="8">
                  <c:v>42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682-47B5-A4AC-AD4BC4606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他市町村から小諸市への流入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30049944623974029"/>
          <c:y val="1.07371763714720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109890109890108"/>
          <c:y val="0.32451923076923078"/>
          <c:w val="0.4"/>
          <c:h val="0.437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BA-488D-9F8F-C2847A4ED7D8}"/>
              </c:ext>
            </c:extLst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BA-488D-9F8F-C2847A4ED7D8}"/>
              </c:ext>
            </c:extLst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BA-488D-9F8F-C2847A4ED7D8}"/>
              </c:ext>
            </c:extLst>
          </c:dPt>
          <c:dPt>
            <c:idx val="3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8BA-488D-9F8F-C2847A4ED7D8}"/>
              </c:ext>
            </c:extLst>
          </c:dPt>
          <c:dPt>
            <c:idx val="4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8BA-488D-9F8F-C2847A4ED7D8}"/>
              </c:ext>
            </c:extLst>
          </c:dPt>
          <c:dPt>
            <c:idx val="5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8BA-488D-9F8F-C2847A4ED7D8}"/>
              </c:ext>
            </c:extLst>
          </c:dPt>
          <c:dPt>
            <c:idx val="6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8BA-488D-9F8F-C2847A4ED7D8}"/>
              </c:ext>
            </c:extLst>
          </c:dPt>
          <c:dPt>
            <c:idx val="7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8BA-488D-9F8F-C2847A4ED7D8}"/>
              </c:ext>
            </c:extLst>
          </c:dPt>
          <c:dPt>
            <c:idx val="8"/>
            <c:bubble3D val="0"/>
            <c:spPr>
              <a:pattFill prst="dk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8BA-488D-9F8F-C2847A4ED7D8}"/>
              </c:ext>
            </c:extLst>
          </c:dPt>
          <c:dPt>
            <c:idx val="9"/>
            <c:bubble3D val="0"/>
            <c:spPr>
              <a:pattFill prst="dk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8BA-488D-9F8F-C2847A4ED7D8}"/>
              </c:ext>
            </c:extLst>
          </c:dPt>
          <c:dLbls>
            <c:dLbl>
              <c:idx val="0"/>
              <c:layout>
                <c:manualLayout>
                  <c:x val="3.4457542518167891E-2"/>
                  <c:y val="-2.58893101325297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BA-488D-9F8F-C2847A4ED7D8}"/>
                </c:ext>
              </c:extLst>
            </c:dLbl>
            <c:dLbl>
              <c:idx val="1"/>
              <c:layout>
                <c:manualLayout>
                  <c:x val="7.187565427153976E-2"/>
                  <c:y val="4.00511973040405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BA-488D-9F8F-C2847A4ED7D8}"/>
                </c:ext>
              </c:extLst>
            </c:dLbl>
            <c:dLbl>
              <c:idx val="2"/>
              <c:layout>
                <c:manualLayout>
                  <c:x val="-5.265789753159468E-2"/>
                  <c:y val="8.93943812578983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BA-488D-9F8F-C2847A4ED7D8}"/>
                </c:ext>
              </c:extLst>
            </c:dLbl>
            <c:dLbl>
              <c:idx val="3"/>
              <c:layout>
                <c:manualLayout>
                  <c:x val="-4.9801404882193173E-2"/>
                  <c:y val="4.51855092187551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BA-488D-9F8F-C2847A4ED7D8}"/>
                </c:ext>
              </c:extLst>
            </c:dLbl>
            <c:dLbl>
              <c:idx val="4"/>
              <c:layout>
                <c:manualLayout>
                  <c:x val="-8.1364829396325458E-2"/>
                  <c:y val="0.123251352840154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BA-488D-9F8F-C2847A4ED7D8}"/>
                </c:ext>
              </c:extLst>
            </c:dLbl>
            <c:dLbl>
              <c:idx val="5"/>
              <c:layout>
                <c:manualLayout>
                  <c:x val="-0.11102089117473031"/>
                  <c:y val="4.75331324325200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BA-488D-9F8F-C2847A4ED7D8}"/>
                </c:ext>
              </c:extLst>
            </c:dLbl>
            <c:dLbl>
              <c:idx val="6"/>
              <c:layout>
                <c:manualLayout>
                  <c:x val="-7.5615735894284886E-2"/>
                  <c:y val="-3.19584588963416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BA-488D-9F8F-C2847A4ED7D8}"/>
                </c:ext>
              </c:extLst>
            </c:dLbl>
            <c:dLbl>
              <c:idx val="7"/>
              <c:layout>
                <c:manualLayout>
                  <c:x val="2.2366756178599061E-2"/>
                  <c:y val="-9.7635851074171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8BA-488D-9F8F-C2847A4ED7D8}"/>
                </c:ext>
              </c:extLst>
            </c:dLbl>
            <c:dLbl>
              <c:idx val="8"/>
              <c:layout>
                <c:manualLayout>
                  <c:x val="0.20845902932653643"/>
                  <c:y val="-7.16052623051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8BA-488D-9F8F-C2847A4ED7D8}"/>
                </c:ext>
              </c:extLst>
            </c:dLbl>
            <c:dLbl>
              <c:idx val="9"/>
              <c:layout>
                <c:manualLayout>
                  <c:x val="0.23935005234172319"/>
                  <c:y val="1.51492174589287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8BA-488D-9F8F-C2847A4ED7D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'[3]25(2)'!$N$42:$N$51</c:f>
              <c:strCache>
                <c:ptCount val="10"/>
                <c:pt idx="0">
                  <c:v>佐久市</c:v>
                </c:pt>
                <c:pt idx="1">
                  <c:v>東御市</c:v>
                </c:pt>
                <c:pt idx="2">
                  <c:v>上田市</c:v>
                </c:pt>
                <c:pt idx="3">
                  <c:v>御代田町</c:v>
                </c:pt>
                <c:pt idx="4">
                  <c:v>軽井沢町</c:v>
                </c:pt>
                <c:pt idx="5">
                  <c:v>佐久穂町</c:v>
                </c:pt>
                <c:pt idx="6">
                  <c:v>立科町</c:v>
                </c:pt>
                <c:pt idx="7">
                  <c:v>長野市</c:v>
                </c:pt>
                <c:pt idx="8">
                  <c:v>千曲市</c:v>
                </c:pt>
                <c:pt idx="9">
                  <c:v>長和町</c:v>
                </c:pt>
              </c:strCache>
            </c:strRef>
          </c:cat>
          <c:val>
            <c:numRef>
              <c:f>'[3]25(2)'!$O$42:$O$51</c:f>
              <c:numCache>
                <c:formatCode>General</c:formatCode>
                <c:ptCount val="10"/>
                <c:pt idx="0">
                  <c:v>3810</c:v>
                </c:pt>
                <c:pt idx="1">
                  <c:v>1099</c:v>
                </c:pt>
                <c:pt idx="2">
                  <c:v>1083</c:v>
                </c:pt>
                <c:pt idx="3">
                  <c:v>902</c:v>
                </c:pt>
                <c:pt idx="4">
                  <c:v>411</c:v>
                </c:pt>
                <c:pt idx="5">
                  <c:v>212</c:v>
                </c:pt>
                <c:pt idx="6">
                  <c:v>212</c:v>
                </c:pt>
                <c:pt idx="7">
                  <c:v>168</c:v>
                </c:pt>
                <c:pt idx="8">
                  <c:v>56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8BA-488D-9F8F-C2847A4ED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6159151680719E-2"/>
          <c:y val="4.6186054753530367E-2"/>
          <c:w val="0.86873470017036591"/>
          <c:h val="0.75810461970699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'[1]15'!$V$5</c:f>
              <c:strCache>
                <c:ptCount val="1"/>
                <c:pt idx="0">
                  <c:v>０～１４歳
（年少人口）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令和２年</c:v>
                </c:pt>
              </c:strCache>
            </c:strRef>
          </c:cat>
          <c:val>
            <c:numRef>
              <c:f>'[1]15'!$W$5:$AA$5</c:f>
              <c:numCache>
                <c:formatCode>General</c:formatCode>
                <c:ptCount val="5"/>
                <c:pt idx="0">
                  <c:v>7060</c:v>
                </c:pt>
                <c:pt idx="1">
                  <c:v>6453</c:v>
                </c:pt>
                <c:pt idx="2">
                  <c:v>5857</c:v>
                </c:pt>
                <c:pt idx="3">
                  <c:v>5371</c:v>
                </c:pt>
                <c:pt idx="4">
                  <c:v>4731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5-4D83-BB99-057AF74C4B91}"/>
            </c:ext>
          </c:extLst>
        </c:ser>
        <c:ser>
          <c:idx val="1"/>
          <c:order val="1"/>
          <c:tx>
            <c:strRef>
              <c:f>'[1]15'!$V$6</c:f>
              <c:strCache>
                <c:ptCount val="1"/>
                <c:pt idx="0">
                  <c:v>１５～６４歳
（生産年齢人口）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令和２年</c:v>
                </c:pt>
              </c:strCache>
            </c:strRef>
          </c:cat>
          <c:val>
            <c:numRef>
              <c:f>'[1]15'!$W$6:$AA$6</c:f>
              <c:numCache>
                <c:formatCode>General</c:formatCode>
                <c:ptCount val="5"/>
                <c:pt idx="0">
                  <c:v>29297</c:v>
                </c:pt>
                <c:pt idx="1">
                  <c:v>28159</c:v>
                </c:pt>
                <c:pt idx="2">
                  <c:v>26617</c:v>
                </c:pt>
                <c:pt idx="3">
                  <c:v>24099</c:v>
                </c:pt>
                <c:pt idx="4">
                  <c:v>22257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15-4D83-BB99-057AF74C4B91}"/>
            </c:ext>
          </c:extLst>
        </c:ser>
        <c:ser>
          <c:idx val="2"/>
          <c:order val="2"/>
          <c:tx>
            <c:strRef>
              <c:f>'[1]15'!$V$7</c:f>
              <c:strCache>
                <c:ptCount val="1"/>
                <c:pt idx="0">
                  <c:v>６５歳以上
（老年人口）</c:v>
                </c:pt>
              </c:strCache>
            </c:strRef>
          </c:tx>
          <c:spPr>
            <a:pattFill prst="solidDmnd">
              <a:fgClr>
                <a:schemeClr val="tx1">
                  <a:lumMod val="75000"/>
                  <a:lumOff val="2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令和２年</c:v>
                </c:pt>
              </c:strCache>
            </c:strRef>
          </c:cat>
          <c:val>
            <c:numRef>
              <c:f>'[1]15'!$W$7:$AA$7</c:f>
              <c:numCache>
                <c:formatCode>General</c:formatCode>
                <c:ptCount val="5"/>
                <c:pt idx="0">
                  <c:v>9623</c:v>
                </c:pt>
                <c:pt idx="1">
                  <c:v>10368</c:v>
                </c:pt>
                <c:pt idx="2">
                  <c:v>11506</c:v>
                </c:pt>
                <c:pt idx="3">
                  <c:v>12857</c:v>
                </c:pt>
                <c:pt idx="4">
                  <c:v>13773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15-4D83-BB99-057AF74C4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545175880"/>
        <c:axId val="1"/>
      </c:barChart>
      <c:catAx>
        <c:axId val="545175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5175880"/>
        <c:crosses val="autoZero"/>
        <c:crossBetween val="between"/>
      </c:valAx>
      <c:spPr>
        <a:noFill/>
        <a:ln w="25400">
          <a:solidFill>
            <a:schemeClr val="bg1"/>
          </a:solidFill>
        </a:ln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5.8823566370792574E-3"/>
          <c:y val="0.87411423193898907"/>
          <c:w val="0.98750062044968034"/>
          <c:h val="0.11347527554583224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  <a:alpha val="97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令和２年国勢調査年齢別人口分布グラフ</a:t>
            </a:r>
          </a:p>
        </c:rich>
      </c:tx>
      <c:layout>
        <c:manualLayout>
          <c:xMode val="edge"/>
          <c:yMode val="edge"/>
          <c:x val="0.27732081566727235"/>
          <c:y val="2.6683669682677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956521739130432E-2"/>
          <c:y val="9.7839959051356423E-2"/>
          <c:w val="0.80493537015276151"/>
          <c:h val="0.809403297606675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'[1]17'!$P$34</c:f>
              <c:strCache>
                <c:ptCount val="1"/>
                <c:pt idx="0">
                  <c:v>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'[1]17'!$O$35:$O$53</c:f>
              <c:strCache>
                <c:ptCount val="19"/>
                <c:pt idx="0">
                  <c:v>０～４歳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'[1]17'!$P$35:$P$53</c:f>
              <c:numCache>
                <c:formatCode>General</c:formatCode>
                <c:ptCount val="19"/>
                <c:pt idx="0">
                  <c:v>697</c:v>
                </c:pt>
                <c:pt idx="1">
                  <c:v>784</c:v>
                </c:pt>
                <c:pt idx="2">
                  <c:v>937</c:v>
                </c:pt>
                <c:pt idx="3">
                  <c:v>876</c:v>
                </c:pt>
                <c:pt idx="4">
                  <c:v>721</c:v>
                </c:pt>
                <c:pt idx="5">
                  <c:v>843</c:v>
                </c:pt>
                <c:pt idx="6">
                  <c:v>897</c:v>
                </c:pt>
                <c:pt idx="7">
                  <c:v>1125</c:v>
                </c:pt>
                <c:pt idx="8">
                  <c:v>1353</c:v>
                </c:pt>
                <c:pt idx="9">
                  <c:v>1519</c:v>
                </c:pt>
                <c:pt idx="10">
                  <c:v>1333</c:v>
                </c:pt>
                <c:pt idx="11">
                  <c:v>1327</c:v>
                </c:pt>
                <c:pt idx="12">
                  <c:v>1327</c:v>
                </c:pt>
                <c:pt idx="13">
                  <c:v>1519</c:v>
                </c:pt>
                <c:pt idx="14">
                  <c:v>1663</c:v>
                </c:pt>
                <c:pt idx="15">
                  <c:v>1207</c:v>
                </c:pt>
                <c:pt idx="16">
                  <c:v>821</c:v>
                </c:pt>
                <c:pt idx="17">
                  <c:v>551</c:v>
                </c:pt>
                <c:pt idx="18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4-44DB-9F7F-2794906D27BF}"/>
            </c:ext>
          </c:extLst>
        </c:ser>
        <c:ser>
          <c:idx val="1"/>
          <c:order val="1"/>
          <c:tx>
            <c:strRef>
              <c:f>'[1]17'!$Q$34</c:f>
              <c:strCache>
                <c:ptCount val="1"/>
                <c:pt idx="0">
                  <c:v>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'[1]17'!$O$35:$O$53</c:f>
              <c:strCache>
                <c:ptCount val="19"/>
                <c:pt idx="0">
                  <c:v>０～４歳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'[1]17'!$Q$35:$Q$53</c:f>
              <c:numCache>
                <c:formatCode>General</c:formatCode>
                <c:ptCount val="19"/>
                <c:pt idx="0">
                  <c:v>635</c:v>
                </c:pt>
                <c:pt idx="1">
                  <c:v>802</c:v>
                </c:pt>
                <c:pt idx="2">
                  <c:v>876</c:v>
                </c:pt>
                <c:pt idx="3">
                  <c:v>869</c:v>
                </c:pt>
                <c:pt idx="4">
                  <c:v>691</c:v>
                </c:pt>
                <c:pt idx="5">
                  <c:v>785</c:v>
                </c:pt>
                <c:pt idx="6">
                  <c:v>883</c:v>
                </c:pt>
                <c:pt idx="7">
                  <c:v>1064</c:v>
                </c:pt>
                <c:pt idx="8">
                  <c:v>1323</c:v>
                </c:pt>
                <c:pt idx="9">
                  <c:v>1407</c:v>
                </c:pt>
                <c:pt idx="10">
                  <c:v>1325</c:v>
                </c:pt>
                <c:pt idx="11">
                  <c:v>1278</c:v>
                </c:pt>
                <c:pt idx="12">
                  <c:v>1311</c:v>
                </c:pt>
                <c:pt idx="13">
                  <c:v>1565</c:v>
                </c:pt>
                <c:pt idx="14">
                  <c:v>1758</c:v>
                </c:pt>
                <c:pt idx="15">
                  <c:v>1373</c:v>
                </c:pt>
                <c:pt idx="16">
                  <c:v>1062</c:v>
                </c:pt>
                <c:pt idx="17">
                  <c:v>994</c:v>
                </c:pt>
                <c:pt idx="18">
                  <c:v>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B4-44DB-9F7F-2794906D2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173584"/>
        <c:axId val="1"/>
      </c:barChart>
      <c:catAx>
        <c:axId val="5451735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7.4030474697450152E-2"/>
              <c:y val="0.940280009985898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5173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758929057782668"/>
          <c:y val="0.47289237767639003"/>
          <c:w val="7.0351862366317477E-2"/>
          <c:h val="7.42973162379041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72699116374775"/>
          <c:y val="6.6057322834645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31830755062348"/>
          <c:y val="0.39636363636363636"/>
          <c:w val="0.39363548477328825"/>
          <c:h val="0.3418181818181818"/>
        </c:manualLayout>
      </c:layout>
      <c:pieChart>
        <c:varyColors val="1"/>
        <c:ser>
          <c:idx val="0"/>
          <c:order val="0"/>
          <c:tx>
            <c:strRef>
              <c:f>'[2]18'!$S$15</c:f>
              <c:strCache>
                <c:ptCount val="1"/>
                <c:pt idx="0">
                  <c:v>15〜64歳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9E-41E5-9D5A-99DDD62BDB5C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9E-41E5-9D5A-99DDD62BDB5C}"/>
              </c:ext>
            </c:extLst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59E-41E5-9D5A-99DDD62BDB5C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59E-41E5-9D5A-99DDD62BDB5C}"/>
              </c:ext>
            </c:extLst>
          </c:dPt>
          <c:dPt>
            <c:idx val="4"/>
            <c:bubble3D val="0"/>
            <c:spPr>
              <a:pattFill prst="pct3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59E-41E5-9D5A-99DDD62BDB5C}"/>
              </c:ext>
            </c:extLst>
          </c:dPt>
          <c:dPt>
            <c:idx val="5"/>
            <c:bubble3D val="0"/>
            <c:spPr>
              <a:pattFill prst="plaid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59E-41E5-9D5A-99DDD62BDB5C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59E-41E5-9D5A-99DDD62BDB5C}"/>
              </c:ext>
            </c:extLst>
          </c:dPt>
          <c:dLbls>
            <c:dLbl>
              <c:idx val="1"/>
              <c:layout>
                <c:manualLayout>
                  <c:x val="3.235898295037179E-2"/>
                  <c:y val="8.082309711286088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9E-41E5-9D5A-99DDD62BDB5C}"/>
                </c:ext>
              </c:extLst>
            </c:dLbl>
            <c:dLbl>
              <c:idx val="2"/>
              <c:layout>
                <c:manualLayout>
                  <c:x val="7.9092576603047374E-2"/>
                  <c:y val="8.228325459317585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9E-41E5-9D5A-99DDD62BDB5C}"/>
                </c:ext>
              </c:extLst>
            </c:dLbl>
            <c:dLbl>
              <c:idx val="3"/>
              <c:layout>
                <c:manualLayout>
                  <c:x val="-0.10050989943769306"/>
                  <c:y val="3.55544356955380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9E-41E5-9D5A-99DDD62BDB5C}"/>
                </c:ext>
              </c:extLst>
            </c:dLbl>
            <c:dLbl>
              <c:idx val="4"/>
              <c:layout>
                <c:manualLayout>
                  <c:x val="-6.8540278619018763E-2"/>
                  <c:y val="-4.403611548556430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9E-41E5-9D5A-99DDD62BDB5C}"/>
                </c:ext>
              </c:extLst>
            </c:dLbl>
            <c:dLbl>
              <c:idx val="5"/>
              <c:layout>
                <c:manualLayout>
                  <c:x val="-4.0003436558973503E-2"/>
                  <c:y val="-2.443968503937007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9E-41E5-9D5A-99DDD62BDB5C}"/>
                </c:ext>
              </c:extLst>
            </c:dLbl>
            <c:dLbl>
              <c:idx val="6"/>
              <c:layout>
                <c:manualLayout>
                  <c:x val="6.9296493421137417E-2"/>
                  <c:y val="-7.50038845144356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9E-41E5-9D5A-99DDD62BDB5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'[2]18'!$R$16:$R$22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'[2]18'!$S$16:$S$22</c:f>
              <c:numCache>
                <c:formatCode>General</c:formatCode>
                <c:ptCount val="7"/>
                <c:pt idx="0">
                  <c:v>8805</c:v>
                </c:pt>
                <c:pt idx="1">
                  <c:v>4647</c:v>
                </c:pt>
                <c:pt idx="2">
                  <c:v>1546</c:v>
                </c:pt>
                <c:pt idx="3">
                  <c:v>1094</c:v>
                </c:pt>
                <c:pt idx="4">
                  <c:v>2202</c:v>
                </c:pt>
                <c:pt idx="5">
                  <c:v>4651</c:v>
                </c:pt>
                <c:pt idx="6">
                  <c:v>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9E-41E5-9D5A-99DDD62BD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881082172420755"/>
          <c:y val="4.60606060606060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434807459441188"/>
          <c:y val="0.39636363636363636"/>
          <c:w val="0.39297690950377356"/>
          <c:h val="0.3418181818181818"/>
        </c:manualLayout>
      </c:layout>
      <c:pieChart>
        <c:varyColors val="1"/>
        <c:ser>
          <c:idx val="0"/>
          <c:order val="0"/>
          <c:tx>
            <c:strRef>
              <c:f>'[2]18'!$U$15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A3-4C4E-9AE0-2CF6E3170262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A3-4C4E-9AE0-2CF6E3170262}"/>
              </c:ext>
            </c:extLst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A3-4C4E-9AE0-2CF6E3170262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A3-4C4E-9AE0-2CF6E3170262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9A3-4C4E-9AE0-2CF6E3170262}"/>
              </c:ext>
            </c:extLst>
          </c:dPt>
          <c:dPt>
            <c:idx val="5"/>
            <c:bubble3D val="0"/>
            <c:spPr>
              <a:pattFill prst="pla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9A3-4C4E-9AE0-2CF6E3170262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9A3-4C4E-9AE0-2CF6E3170262}"/>
              </c:ext>
            </c:extLst>
          </c:dPt>
          <c:dLbls>
            <c:dLbl>
              <c:idx val="0"/>
              <c:layout>
                <c:manualLayout>
                  <c:x val="5.490634183547569E-3"/>
                  <c:y val="2.370336435218324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A3-4C4E-9AE0-2CF6E3170262}"/>
                </c:ext>
              </c:extLst>
            </c:dLbl>
            <c:dLbl>
              <c:idx val="1"/>
              <c:layout>
                <c:manualLayout>
                  <c:x val="4.8498014671242935E-2"/>
                  <c:y val="3.9065807683130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A3-4C4E-9AE0-2CF6E3170262}"/>
                </c:ext>
              </c:extLst>
            </c:dLbl>
            <c:dLbl>
              <c:idx val="2"/>
              <c:layout>
                <c:manualLayout>
                  <c:x val="7.7887699934943615E-3"/>
                  <c:y val="5.170584586017656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A3-4C4E-9AE0-2CF6E3170262}"/>
                </c:ext>
              </c:extLst>
            </c:dLbl>
            <c:dLbl>
              <c:idx val="3"/>
              <c:layout>
                <c:manualLayout>
                  <c:x val="-9.4389124436368516E-2"/>
                  <c:y val="4.93636840849438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A3-4C4E-9AE0-2CF6E3170262}"/>
                </c:ext>
              </c:extLst>
            </c:dLbl>
            <c:dLbl>
              <c:idx val="4"/>
              <c:layout>
                <c:manualLayout>
                  <c:x val="-0.10100670749489647"/>
                  <c:y val="-4.308279646862332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A3-4C4E-9AE0-2CF6E3170262}"/>
                </c:ext>
              </c:extLst>
            </c:dLbl>
            <c:dLbl>
              <c:idx val="5"/>
              <c:layout>
                <c:manualLayout>
                  <c:x val="-8.0414563564170285E-3"/>
                  <c:y val="-4.528637556669052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A3-4C4E-9AE0-2CF6E3170262}"/>
                </c:ext>
              </c:extLst>
            </c:dLbl>
            <c:dLbl>
              <c:idx val="6"/>
              <c:layout>
                <c:manualLayout>
                  <c:x val="0.12576781748435284"/>
                  <c:y val="-1.56972560248150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A3-4C4E-9AE0-2CF6E317026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'[2]18'!$T$16:$T$22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'[2]18'!$U$16:$U$22</c:f>
              <c:numCache>
                <c:formatCode>General</c:formatCode>
                <c:ptCount val="7"/>
                <c:pt idx="0">
                  <c:v>5172</c:v>
                </c:pt>
                <c:pt idx="1">
                  <c:v>2166</c:v>
                </c:pt>
                <c:pt idx="2">
                  <c:v>1055</c:v>
                </c:pt>
                <c:pt idx="3">
                  <c:v>748</c:v>
                </c:pt>
                <c:pt idx="4">
                  <c:v>1035</c:v>
                </c:pt>
                <c:pt idx="5">
                  <c:v>2049</c:v>
                </c:pt>
                <c:pt idx="6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9A3-4C4E-9AE0-2CF6E3170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72699116374775"/>
          <c:y val="6.6057322834645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31830755062348"/>
          <c:y val="0.39636363636363636"/>
          <c:w val="0.39363548477328825"/>
          <c:h val="0.3418181818181818"/>
        </c:manualLayout>
      </c:layout>
      <c:pieChart>
        <c:varyColors val="1"/>
        <c:ser>
          <c:idx val="0"/>
          <c:order val="0"/>
          <c:tx>
            <c:strRef>
              <c:f>'[3]18'!$S$15</c:f>
              <c:strCache>
                <c:ptCount val="1"/>
                <c:pt idx="0">
                  <c:v>15〜64歳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1E-4833-8742-1E99AC54674E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01E-4833-8742-1E99AC54674E}"/>
              </c:ext>
            </c:extLst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01E-4833-8742-1E99AC54674E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01E-4833-8742-1E99AC54674E}"/>
              </c:ext>
            </c:extLst>
          </c:dPt>
          <c:dPt>
            <c:idx val="4"/>
            <c:bubble3D val="0"/>
            <c:spPr>
              <a:pattFill prst="pct3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01E-4833-8742-1E99AC54674E}"/>
              </c:ext>
            </c:extLst>
          </c:dPt>
          <c:dPt>
            <c:idx val="5"/>
            <c:bubble3D val="0"/>
            <c:spPr>
              <a:pattFill prst="plaid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01E-4833-8742-1E99AC54674E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01E-4833-8742-1E99AC54674E}"/>
              </c:ext>
            </c:extLst>
          </c:dPt>
          <c:dLbls>
            <c:dLbl>
              <c:idx val="1"/>
              <c:layout>
                <c:manualLayout>
                  <c:x val="3.235898295037179E-2"/>
                  <c:y val="8.082309711286088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1E-4833-8742-1E99AC54674E}"/>
                </c:ext>
              </c:extLst>
            </c:dLbl>
            <c:dLbl>
              <c:idx val="2"/>
              <c:layout>
                <c:manualLayout>
                  <c:x val="7.9092576603047374E-2"/>
                  <c:y val="8.228325459317585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1E-4833-8742-1E99AC54674E}"/>
                </c:ext>
              </c:extLst>
            </c:dLbl>
            <c:dLbl>
              <c:idx val="3"/>
              <c:layout>
                <c:manualLayout>
                  <c:x val="-0.10050989943769306"/>
                  <c:y val="3.55544356955380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1E-4833-8742-1E99AC54674E}"/>
                </c:ext>
              </c:extLst>
            </c:dLbl>
            <c:dLbl>
              <c:idx val="4"/>
              <c:layout>
                <c:manualLayout>
                  <c:x val="-6.8540278619018763E-2"/>
                  <c:y val="-4.403611548556430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1E-4833-8742-1E99AC54674E}"/>
                </c:ext>
              </c:extLst>
            </c:dLbl>
            <c:dLbl>
              <c:idx val="5"/>
              <c:layout>
                <c:manualLayout>
                  <c:x val="-4.0003436558973503E-2"/>
                  <c:y val="-2.443968503937007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1E-4833-8742-1E99AC54674E}"/>
                </c:ext>
              </c:extLst>
            </c:dLbl>
            <c:dLbl>
              <c:idx val="6"/>
              <c:layout>
                <c:manualLayout>
                  <c:x val="6.9296493421137417E-2"/>
                  <c:y val="-7.50038845144356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1E-4833-8742-1E99AC54674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'[3]18'!$R$16:$R$22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'[3]18'!$S$16:$S$22</c:f>
              <c:numCache>
                <c:formatCode>General</c:formatCode>
                <c:ptCount val="7"/>
                <c:pt idx="0">
                  <c:v>8805</c:v>
                </c:pt>
                <c:pt idx="1">
                  <c:v>4647</c:v>
                </c:pt>
                <c:pt idx="2">
                  <c:v>1546</c:v>
                </c:pt>
                <c:pt idx="3">
                  <c:v>1094</c:v>
                </c:pt>
                <c:pt idx="4">
                  <c:v>2202</c:v>
                </c:pt>
                <c:pt idx="5">
                  <c:v>4651</c:v>
                </c:pt>
                <c:pt idx="6">
                  <c:v>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01E-4833-8742-1E99AC546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976628667685196"/>
          <c:y val="1.81814932707879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765910592200723"/>
          <c:y val="0.4"/>
          <c:w val="0.40301036251238054"/>
          <c:h val="0.34545454545454546"/>
        </c:manualLayout>
      </c:layout>
      <c:pieChart>
        <c:varyColors val="1"/>
        <c:ser>
          <c:idx val="0"/>
          <c:order val="0"/>
          <c:tx>
            <c:strRef>
              <c:f>'[1]18'!$Q$15</c:f>
              <c:strCache>
                <c:ptCount val="1"/>
                <c:pt idx="0">
                  <c:v>0〜14歳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4F-4B8F-B3B0-1C615616C090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4F-4B8F-B3B0-1C615616C090}"/>
              </c:ext>
            </c:extLst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4F-4B8F-B3B0-1C615616C090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B4F-4B8F-B3B0-1C615616C090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B4F-4B8F-B3B0-1C615616C090}"/>
              </c:ext>
            </c:extLst>
          </c:dPt>
          <c:dPt>
            <c:idx val="5"/>
            <c:bubble3D val="0"/>
            <c:spPr>
              <a:pattFill prst="pla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B4F-4B8F-B3B0-1C615616C090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B4F-4B8F-B3B0-1C615616C090}"/>
              </c:ext>
            </c:extLst>
          </c:dPt>
          <c:dLbls>
            <c:dLbl>
              <c:idx val="1"/>
              <c:layout>
                <c:manualLayout>
                  <c:x val="2.8221464173655817E-2"/>
                  <c:y val="1.370413804657396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4F-4B8F-B3B0-1C615616C090}"/>
                </c:ext>
              </c:extLst>
            </c:dLbl>
            <c:dLbl>
              <c:idx val="2"/>
              <c:layout>
                <c:manualLayout>
                  <c:x val="2.1063718826677649E-2"/>
                  <c:y val="5.22173451722789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4F-4B8F-B3B0-1C615616C090}"/>
                </c:ext>
              </c:extLst>
            </c:dLbl>
            <c:dLbl>
              <c:idx val="3"/>
              <c:layout>
                <c:manualLayout>
                  <c:x val="-0.14618943804662854"/>
                  <c:y val="-2.336159043949304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4F-4B8F-B3B0-1C615616C090}"/>
                </c:ext>
              </c:extLst>
            </c:dLbl>
            <c:dLbl>
              <c:idx val="4"/>
              <c:layout>
                <c:manualLayout>
                  <c:x val="-0.13659904075508478"/>
                  <c:y val="-0.1217829898922210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4F-4B8F-B3B0-1C615616C090}"/>
                </c:ext>
              </c:extLst>
            </c:dLbl>
            <c:dLbl>
              <c:idx val="5"/>
              <c:layout>
                <c:manualLayout>
                  <c:x val="-6.8995186676584011E-2"/>
                  <c:y val="-8.33488579884961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B4F-4B8F-B3B0-1C615616C090}"/>
                </c:ext>
              </c:extLst>
            </c:dLbl>
            <c:dLbl>
              <c:idx val="6"/>
              <c:layout>
                <c:manualLayout>
                  <c:x val="3.4257525626886214E-2"/>
                  <c:y val="-2.742703970514326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B4F-4B8F-B3B0-1C615616C09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'[1]18'!$P$16:$P$22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'[1]18'!$Q$16:$Q$22</c:f>
              <c:numCache>
                <c:formatCode>General</c:formatCode>
                <c:ptCount val="7"/>
                <c:pt idx="0">
                  <c:v>1624</c:v>
                </c:pt>
                <c:pt idx="1">
                  <c:v>1016</c:v>
                </c:pt>
                <c:pt idx="2">
                  <c:v>282</c:v>
                </c:pt>
                <c:pt idx="3">
                  <c:v>159</c:v>
                </c:pt>
                <c:pt idx="4">
                  <c:v>373</c:v>
                </c:pt>
                <c:pt idx="5">
                  <c:v>1055</c:v>
                </c:pt>
                <c:pt idx="6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B4F-4B8F-B3B0-1C615616C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72703412073488"/>
          <c:y val="6.6057322834645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31830755062348"/>
          <c:y val="0.39636363636363636"/>
          <c:w val="0.39363548477328825"/>
          <c:h val="0.3418181818181818"/>
        </c:manualLayout>
      </c:layout>
      <c:pieChart>
        <c:varyColors val="1"/>
        <c:ser>
          <c:idx val="0"/>
          <c:order val="0"/>
          <c:tx>
            <c:strRef>
              <c:f>'[1]18'!$S$15</c:f>
              <c:strCache>
                <c:ptCount val="1"/>
                <c:pt idx="0">
                  <c:v>15〜64歳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4D-4732-B44E-4F085BEA3400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04D-4732-B44E-4F085BEA3400}"/>
              </c:ext>
            </c:extLst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04D-4732-B44E-4F085BEA3400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04D-4732-B44E-4F085BEA3400}"/>
              </c:ext>
            </c:extLst>
          </c:dPt>
          <c:dPt>
            <c:idx val="4"/>
            <c:bubble3D val="0"/>
            <c:spPr>
              <a:pattFill prst="pct3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04D-4732-B44E-4F085BEA3400}"/>
              </c:ext>
            </c:extLst>
          </c:dPt>
          <c:dPt>
            <c:idx val="5"/>
            <c:bubble3D val="0"/>
            <c:spPr>
              <a:pattFill prst="plaid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04D-4732-B44E-4F085BEA3400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04D-4732-B44E-4F085BEA3400}"/>
              </c:ext>
            </c:extLst>
          </c:dPt>
          <c:dLbls>
            <c:dLbl>
              <c:idx val="1"/>
              <c:layout>
                <c:manualLayout>
                  <c:x val="3.235898295037179E-2"/>
                  <c:y val="8.082309711286088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D-4732-B44E-4F085BEA3400}"/>
                </c:ext>
              </c:extLst>
            </c:dLbl>
            <c:dLbl>
              <c:idx val="2"/>
              <c:layout>
                <c:manualLayout>
                  <c:x val="7.9092576603047374E-2"/>
                  <c:y val="8.228325459317585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D-4732-B44E-4F085BEA3400}"/>
                </c:ext>
              </c:extLst>
            </c:dLbl>
            <c:dLbl>
              <c:idx val="3"/>
              <c:layout>
                <c:manualLayout>
                  <c:x val="-0.10050989943769306"/>
                  <c:y val="3.55544356955380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4D-4732-B44E-4F085BEA3400}"/>
                </c:ext>
              </c:extLst>
            </c:dLbl>
            <c:dLbl>
              <c:idx val="4"/>
              <c:layout>
                <c:manualLayout>
                  <c:x val="-6.8540278619018763E-2"/>
                  <c:y val="-4.403611548556430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4D-4732-B44E-4F085BEA3400}"/>
                </c:ext>
              </c:extLst>
            </c:dLbl>
            <c:dLbl>
              <c:idx val="5"/>
              <c:layout>
                <c:manualLayout>
                  <c:x val="-4.0003436558973503E-2"/>
                  <c:y val="-2.443968503937007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4D-4732-B44E-4F085BEA3400}"/>
                </c:ext>
              </c:extLst>
            </c:dLbl>
            <c:dLbl>
              <c:idx val="6"/>
              <c:layout>
                <c:manualLayout>
                  <c:x val="6.9296493421137417E-2"/>
                  <c:y val="-7.50038845144356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4D-4732-B44E-4F085BEA340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'[1]18'!$R$16:$R$22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'[1]18'!$S$16:$S$22</c:f>
              <c:numCache>
                <c:formatCode>General</c:formatCode>
                <c:ptCount val="7"/>
                <c:pt idx="0">
                  <c:v>8011</c:v>
                </c:pt>
                <c:pt idx="1">
                  <c:v>4337</c:v>
                </c:pt>
                <c:pt idx="2">
                  <c:v>1376</c:v>
                </c:pt>
                <c:pt idx="3">
                  <c:v>906</c:v>
                </c:pt>
                <c:pt idx="4">
                  <c:v>2043</c:v>
                </c:pt>
                <c:pt idx="5">
                  <c:v>4516</c:v>
                </c:pt>
                <c:pt idx="6">
                  <c:v>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04D-4732-B44E-4F085BEA3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881077069157826"/>
          <c:y val="4.60606060606060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434807459441188"/>
          <c:y val="0.39636363636363636"/>
          <c:w val="0.39297690950377356"/>
          <c:h val="0.3418181818181818"/>
        </c:manualLayout>
      </c:layout>
      <c:pieChart>
        <c:varyColors val="1"/>
        <c:ser>
          <c:idx val="0"/>
          <c:order val="0"/>
          <c:tx>
            <c:strRef>
              <c:f>'[1]18'!$U$15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7B-49F5-9711-172B83FCD54D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7B-49F5-9711-172B83FCD54D}"/>
              </c:ext>
            </c:extLst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7B-49F5-9711-172B83FCD54D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7B-49F5-9711-172B83FCD54D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7B-49F5-9711-172B83FCD54D}"/>
              </c:ext>
            </c:extLst>
          </c:dPt>
          <c:dPt>
            <c:idx val="5"/>
            <c:bubble3D val="0"/>
            <c:spPr>
              <a:pattFill prst="pla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77B-49F5-9711-172B83FCD54D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77B-49F5-9711-172B83FCD54D}"/>
              </c:ext>
            </c:extLst>
          </c:dPt>
          <c:dLbls>
            <c:dLbl>
              <c:idx val="0"/>
              <c:layout>
                <c:manualLayout>
                  <c:x val="4.7618099870217645E-2"/>
                  <c:y val="4.309424958243767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7B-49F5-9711-172B83FCD54D}"/>
                </c:ext>
              </c:extLst>
            </c:dLbl>
            <c:dLbl>
              <c:idx val="1"/>
              <c:layout>
                <c:manualLayout>
                  <c:x val="4.8498014671242935E-2"/>
                  <c:y val="3.9065807683130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7B-49F5-9711-172B83FCD54D}"/>
                </c:ext>
              </c:extLst>
            </c:dLbl>
            <c:dLbl>
              <c:idx val="2"/>
              <c:layout>
                <c:manualLayout>
                  <c:x val="7.7887699934943615E-3"/>
                  <c:y val="5.170584586017656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7B-49F5-9711-172B83FCD54D}"/>
                </c:ext>
              </c:extLst>
            </c:dLbl>
            <c:dLbl>
              <c:idx val="3"/>
              <c:layout>
                <c:manualLayout>
                  <c:x val="-9.4389124436368516E-2"/>
                  <c:y val="4.93636840849438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7B-49F5-9711-172B83FCD54D}"/>
                </c:ext>
              </c:extLst>
            </c:dLbl>
            <c:dLbl>
              <c:idx val="4"/>
              <c:layout>
                <c:manualLayout>
                  <c:x val="-0.10100670749489647"/>
                  <c:y val="-4.308279646862332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7B-49F5-9711-172B83FCD54D}"/>
                </c:ext>
              </c:extLst>
            </c:dLbl>
            <c:dLbl>
              <c:idx val="5"/>
              <c:layout>
                <c:manualLayout>
                  <c:x val="-8.0414563564170285E-3"/>
                  <c:y val="-4.528637556669052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7B-49F5-9711-172B83FCD54D}"/>
                </c:ext>
              </c:extLst>
            </c:dLbl>
            <c:dLbl>
              <c:idx val="6"/>
              <c:layout>
                <c:manualLayout>
                  <c:x val="0.12576781748435284"/>
                  <c:y val="-1.56972560248150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7B-49F5-9711-172B83FCD54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'[1]18'!$T$16:$T$22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'[1]18'!$U$16:$U$22</c:f>
              <c:numCache>
                <c:formatCode>General</c:formatCode>
                <c:ptCount val="7"/>
                <c:pt idx="0">
                  <c:v>5301</c:v>
                </c:pt>
                <c:pt idx="1">
                  <c:v>2322</c:v>
                </c:pt>
                <c:pt idx="2">
                  <c:v>1157</c:v>
                </c:pt>
                <c:pt idx="3">
                  <c:v>829</c:v>
                </c:pt>
                <c:pt idx="4">
                  <c:v>1123</c:v>
                </c:pt>
                <c:pt idx="5">
                  <c:v>2344</c:v>
                </c:pt>
                <c:pt idx="6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7B-49F5-9711-172B83FCD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31</xdr:row>
      <xdr:rowOff>129540</xdr:rowOff>
    </xdr:from>
    <xdr:to>
      <xdr:col>4</xdr:col>
      <xdr:colOff>1005840</xdr:colOff>
      <xdr:row>55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14</xdr:row>
      <xdr:rowOff>0</xdr:rowOff>
    </xdr:from>
    <xdr:to>
      <xdr:col>16</xdr:col>
      <xdr:colOff>327660</xdr:colOff>
      <xdr:row>64</xdr:row>
      <xdr:rowOff>68580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0.68196</cdr:x>
      <cdr:y>0.90283</cdr:y>
    </cdr:from>
    <cdr:to>
      <cdr:x>0.73179</cdr:x>
      <cdr:y>0.92368</cdr:y>
    </cdr:to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7776152" y="7722310"/>
          <a:ext cx="575381" cy="173832"/>
        </a:xfrm>
        <a:prstGeom xmlns:a="http://schemas.openxmlformats.org/drawingml/2006/main" prst="rect">
          <a:avLst/>
        </a:prstGeom>
        <a:pattFill xmlns:a="http://schemas.openxmlformats.org/drawingml/2006/main" prst="solidDmnd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0.40195</cdr:x>
      <cdr:y>0.90279</cdr:y>
    </cdr:from>
    <cdr:to>
      <cdr:x>0.45156</cdr:x>
      <cdr:y>0.92305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4541757" y="7928307"/>
          <a:ext cx="577304" cy="180032"/>
        </a:xfrm>
        <a:prstGeom xmlns:a="http://schemas.openxmlformats.org/drawingml/2006/main" prst="rect">
          <a:avLst/>
        </a:prstGeom>
        <a:pattFill xmlns:a="http://schemas.openxmlformats.org/drawingml/2006/main" prst="pct10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0.16127</cdr:x>
      <cdr:y>0.90416</cdr:y>
    </cdr:from>
    <cdr:to>
      <cdr:x>0.21111</cdr:x>
      <cdr:y>0.92401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741751" y="7938183"/>
          <a:ext cx="577304" cy="178627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6477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51816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4" name="AutoShape 2"/>
        <xdr:cNvCxnSpPr>
          <a:cxnSpLocks noChangeShapeType="1"/>
        </xdr:cNvCxnSpPr>
      </xdr:nvCxnSpPr>
      <xdr:spPr bwMode="auto">
        <a:xfrm>
          <a:off x="77724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79" name="AutoShape 1"/>
        <xdr:cNvCxnSpPr>
          <a:cxnSpLocks noChangeShapeType="1"/>
        </xdr:cNvCxnSpPr>
      </xdr:nvCxnSpPr>
      <xdr:spPr bwMode="auto">
        <a:xfrm>
          <a:off x="6477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80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81" name="AutoShape 2"/>
        <xdr:cNvCxnSpPr>
          <a:cxnSpLocks noChangeShapeType="1"/>
        </xdr:cNvCxnSpPr>
      </xdr:nvCxnSpPr>
      <xdr:spPr bwMode="auto">
        <a:xfrm>
          <a:off x="77724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cxnSp macro="">
      <xdr:nvCxnSpPr>
        <xdr:cNvPr id="83" name="AutoShape 2"/>
        <xdr:cNvCxnSpPr>
          <a:cxnSpLocks noChangeShapeType="1"/>
        </xdr:cNvCxnSpPr>
      </xdr:nvCxnSpPr>
      <xdr:spPr bwMode="auto">
        <a:xfrm>
          <a:off x="25908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84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11" name="AutoShape 1"/>
        <xdr:cNvCxnSpPr>
          <a:cxnSpLocks noChangeShapeType="1"/>
        </xdr:cNvCxnSpPr>
      </xdr:nvCxnSpPr>
      <xdr:spPr bwMode="auto">
        <a:xfrm>
          <a:off x="6477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12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13" name="AutoShape 2"/>
        <xdr:cNvCxnSpPr>
          <a:cxnSpLocks noChangeShapeType="1"/>
        </xdr:cNvCxnSpPr>
      </xdr:nvCxnSpPr>
      <xdr:spPr bwMode="auto">
        <a:xfrm>
          <a:off x="77724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cxnSp macro="">
      <xdr:nvCxnSpPr>
        <xdr:cNvPr id="15" name="AutoShape 2"/>
        <xdr:cNvCxnSpPr>
          <a:cxnSpLocks noChangeShapeType="1"/>
        </xdr:cNvCxnSpPr>
      </xdr:nvCxnSpPr>
      <xdr:spPr bwMode="auto">
        <a:xfrm>
          <a:off x="25908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16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17" name="AutoShape 1"/>
        <xdr:cNvCxnSpPr>
          <a:cxnSpLocks noChangeShapeType="1"/>
        </xdr:cNvCxnSpPr>
      </xdr:nvCxnSpPr>
      <xdr:spPr bwMode="auto">
        <a:xfrm>
          <a:off x="579120" y="12192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18" name="AutoShape 2"/>
        <xdr:cNvCxnSpPr>
          <a:cxnSpLocks noChangeShapeType="1"/>
        </xdr:cNvCxnSpPr>
      </xdr:nvCxnSpPr>
      <xdr:spPr bwMode="auto">
        <a:xfrm>
          <a:off x="4846320" y="12192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19" name="AutoShape 2"/>
        <xdr:cNvCxnSpPr>
          <a:cxnSpLocks noChangeShapeType="1"/>
        </xdr:cNvCxnSpPr>
      </xdr:nvCxnSpPr>
      <xdr:spPr bwMode="auto">
        <a:xfrm>
          <a:off x="7284720" y="12192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29</xdr:row>
      <xdr:rowOff>220980</xdr:rowOff>
    </xdr:from>
    <xdr:to>
      <xdr:col>12</xdr:col>
      <xdr:colOff>411480</xdr:colOff>
      <xdr:row>60</xdr:row>
      <xdr:rowOff>99060</xdr:rowOff>
    </xdr:to>
    <xdr:graphicFrame macro="">
      <xdr:nvGraphicFramePr>
        <xdr:cNvPr id="2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cxnSp macro="">
      <xdr:nvCxnSpPr>
        <xdr:cNvPr id="21" name="AutoShape 2"/>
        <xdr:cNvCxnSpPr>
          <a:cxnSpLocks noChangeShapeType="1"/>
        </xdr:cNvCxnSpPr>
      </xdr:nvCxnSpPr>
      <xdr:spPr bwMode="auto">
        <a:xfrm>
          <a:off x="2407920" y="12192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22" name="AutoShape 2"/>
        <xdr:cNvCxnSpPr>
          <a:cxnSpLocks noChangeShapeType="1"/>
        </xdr:cNvCxnSpPr>
      </xdr:nvCxnSpPr>
      <xdr:spPr bwMode="auto">
        <a:xfrm>
          <a:off x="4846320" y="12192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6674" y="2581276"/>
          <a:ext cx="3543300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9</xdr:col>
      <xdr:colOff>66675</xdr:colOff>
      <xdr:row>42</xdr:row>
      <xdr:rowOff>152400</xdr:rowOff>
    </xdr:to>
    <xdr:graphicFrame macro="">
      <xdr:nvGraphicFramePr>
        <xdr:cNvPr id="7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133350</xdr:colOff>
      <xdr:row>41</xdr:row>
      <xdr:rowOff>152400</xdr:rowOff>
    </xdr:from>
    <xdr:to>
      <xdr:col>13</xdr:col>
      <xdr:colOff>361950</xdr:colOff>
      <xdr:row>57</xdr:row>
      <xdr:rowOff>28575</xdr:rowOff>
    </xdr:to>
    <xdr:graphicFrame macro="">
      <xdr:nvGraphicFramePr>
        <xdr:cNvPr id="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74" name="テキスト ボックス 73"/>
        <xdr:cNvSpPr txBox="1"/>
      </xdr:nvSpPr>
      <xdr:spPr>
        <a:xfrm>
          <a:off x="66674" y="3933826"/>
          <a:ext cx="2943225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9</xdr:col>
      <xdr:colOff>66675</xdr:colOff>
      <xdr:row>42</xdr:row>
      <xdr:rowOff>152400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66674" y="3933826"/>
          <a:ext cx="2943225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>
    <xdr:from>
      <xdr:col>3</xdr:col>
      <xdr:colOff>0</xdr:colOff>
      <xdr:row>16</xdr:row>
      <xdr:rowOff>160020</xdr:rowOff>
    </xdr:from>
    <xdr:to>
      <xdr:col>12</xdr:col>
      <xdr:colOff>441960</xdr:colOff>
      <xdr:row>30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29</xdr:row>
      <xdr:rowOff>22860</xdr:rowOff>
    </xdr:from>
    <xdr:to>
      <xdr:col>9</xdr:col>
      <xdr:colOff>60960</xdr:colOff>
      <xdr:row>43</xdr:row>
      <xdr:rowOff>7620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495300</xdr:colOff>
      <xdr:row>42</xdr:row>
      <xdr:rowOff>38100</xdr:rowOff>
    </xdr:from>
    <xdr:to>
      <xdr:col>12</xdr:col>
      <xdr:colOff>7620</xdr:colOff>
      <xdr:row>57</xdr:row>
      <xdr:rowOff>83820</xdr:rowOff>
    </xdr:to>
    <xdr:graphicFrame macro="">
      <xdr:nvGraphicFramePr>
        <xdr:cNvPr id="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62864</xdr:colOff>
      <xdr:row>16</xdr:row>
      <xdr:rowOff>9526</xdr:rowOff>
    </xdr:from>
    <xdr:to>
      <xdr:col>4</xdr:col>
      <xdr:colOff>222905</xdr:colOff>
      <xdr:row>19</xdr:row>
      <xdr:rowOff>0</xdr:rowOff>
    </xdr:to>
    <xdr:sp macro="" textlink="">
      <xdr:nvSpPr>
        <xdr:cNvPr id="12" name="テキスト ボックス 11"/>
        <xdr:cNvSpPr txBox="1"/>
      </xdr:nvSpPr>
      <xdr:spPr>
        <a:xfrm>
          <a:off x="62864" y="3949066"/>
          <a:ext cx="2926101" cy="49339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23</xdr:row>
      <xdr:rowOff>28575</xdr:rowOff>
    </xdr:from>
    <xdr:to>
      <xdr:col>4</xdr:col>
      <xdr:colOff>981075</xdr:colOff>
      <xdr:row>49</xdr:row>
      <xdr:rowOff>161925</xdr:rowOff>
    </xdr:to>
    <xdr:graphicFrame macro="">
      <xdr:nvGraphicFramePr>
        <xdr:cNvPr id="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53</xdr:row>
      <xdr:rowOff>0</xdr:rowOff>
    </xdr:from>
    <xdr:to>
      <xdr:col>7</xdr:col>
      <xdr:colOff>0</xdr:colOff>
      <xdr:row>54</xdr:row>
      <xdr:rowOff>142875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5867400" y="8915400"/>
          <a:ext cx="0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prstShdw prst="shdw18" dist="17961" dir="13500000">
            <a:srgbClr val="C0C0C0">
              <a:gamma/>
              <a:shade val="60000"/>
              <a:invGamma/>
            </a:srgbClr>
          </a:prst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（注）平成１８年３月に上田市と合併</a:t>
          </a:r>
        </a:p>
      </xdr:txBody>
    </xdr:sp>
    <xdr:clientData/>
  </xdr:twoCellAnchor>
  <xdr:twoCellAnchor>
    <xdr:from>
      <xdr:col>0</xdr:col>
      <xdr:colOff>409575</xdr:colOff>
      <xdr:row>101</xdr:row>
      <xdr:rowOff>47625</xdr:rowOff>
    </xdr:from>
    <xdr:to>
      <xdr:col>2</xdr:col>
      <xdr:colOff>295275</xdr:colOff>
      <xdr:row>119</xdr:row>
      <xdr:rowOff>47625</xdr:rowOff>
    </xdr:to>
    <xdr:graphicFrame macro="">
      <xdr:nvGraphicFramePr>
        <xdr:cNvPr id="33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62</xdr:row>
      <xdr:rowOff>152400</xdr:rowOff>
    </xdr:from>
    <xdr:to>
      <xdr:col>8</xdr:col>
      <xdr:colOff>771525</xdr:colOff>
      <xdr:row>83</xdr:row>
      <xdr:rowOff>95250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419100</xdr:colOff>
      <xdr:row>102</xdr:row>
      <xdr:rowOff>66675</xdr:rowOff>
    </xdr:from>
    <xdr:to>
      <xdr:col>2</xdr:col>
      <xdr:colOff>304800</xdr:colOff>
      <xdr:row>120</xdr:row>
      <xdr:rowOff>66675</xdr:rowOff>
    </xdr:to>
    <xdr:graphicFrame macro="">
      <xdr:nvGraphicFramePr>
        <xdr:cNvPr id="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190500</xdr:colOff>
      <xdr:row>102</xdr:row>
      <xdr:rowOff>76200</xdr:rowOff>
    </xdr:from>
    <xdr:to>
      <xdr:col>8</xdr:col>
      <xdr:colOff>742950</xdr:colOff>
      <xdr:row>120</xdr:row>
      <xdr:rowOff>76200</xdr:rowOff>
    </xdr:to>
    <xdr:graphicFrame macro="">
      <xdr:nvGraphicFramePr>
        <xdr:cNvPr id="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05&#32207;&#21209;&#37096;/3052&#20225;&#30011;&#35506;/30524&#20225;&#30011;&#24195;&#22577;&#20418;/08&#12288;&#32113;&#35336;/01%20&#32113;&#35336;/&#22996;&#35351;&#32113;&#35336;/05%20&#32113;&#35336;&#23567;&#35576;/2021&#24180;&#29256;(R3)/2021&#29256;&#20840;&#38917;&#3044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32207;&#21209;&#37096;/0052&#20225;&#30011;&#35506;/00522&#34892;&#25919;&#32076;&#21942;&#20418;/06&#12288;&#26972;&#28580;/01%20&#32113;&#35336;/&#22996;&#35351;&#32113;&#35336;/&#32113;&#35336;&#23567;&#35576;/2016&#24180;&#29256;(H28)/&#33609;&#26696;/&#20840;&#38917;&#30446;&#12394;&#123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32207;&#21209;&#37096;/0052&#20225;&#30011;&#35506;/00522&#34892;&#25919;&#32076;&#21942;&#20418;/06&#12288;&#32113;&#35336;/01%20&#32113;&#35336;/&#22996;&#35351;&#32113;&#35336;/&#32113;&#35336;&#23567;&#35576;/2017&#24180;&#29256;&#65288;H29)/2017&#29256;&#20840;&#38917;&#3044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32207;&#21209;&#37096;/0052&#20225;&#30011;&#35506;/00525&#24773;&#22577;&#25126;&#30053;&#25512;&#36914;&#20418;/06&#12288;&#32113;&#35336;/01%20&#32113;&#35336;/&#22996;&#35351;&#32113;&#35336;/&#32113;&#35336;&#23567;&#35576;/2018&#24180;&#29256;&#65288;H30)/&#33609;&#26696;/2018&#29256;&#20840;&#38917;&#304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0">
          <cell r="G30" t="str">
            <v>世　帯　数</v>
          </cell>
          <cell r="H30" t="str">
            <v>人口（総数）</v>
          </cell>
        </row>
        <row r="31">
          <cell r="F31" t="str">
            <v>大正９年</v>
          </cell>
          <cell r="G31">
            <v>5300</v>
          </cell>
          <cell r="H31">
            <v>28625</v>
          </cell>
        </row>
        <row r="32">
          <cell r="F32" t="str">
            <v>大正14年</v>
          </cell>
          <cell r="G32">
            <v>5680</v>
          </cell>
          <cell r="H32">
            <v>31518</v>
          </cell>
        </row>
        <row r="33">
          <cell r="F33" t="str">
            <v>昭和５年</v>
          </cell>
          <cell r="G33">
            <v>6114</v>
          </cell>
          <cell r="H33">
            <v>34092</v>
          </cell>
        </row>
        <row r="34">
          <cell r="F34" t="str">
            <v>昭和10年</v>
          </cell>
          <cell r="G34">
            <v>6175</v>
          </cell>
          <cell r="H34">
            <v>32279</v>
          </cell>
        </row>
        <row r="35">
          <cell r="F35" t="str">
            <v>昭和15年</v>
          </cell>
          <cell r="G35">
            <v>6196</v>
          </cell>
          <cell r="H35">
            <v>32325</v>
          </cell>
        </row>
        <row r="36">
          <cell r="F36" t="str">
            <v>昭和22年</v>
          </cell>
          <cell r="G36">
            <v>8148</v>
          </cell>
          <cell r="H36">
            <v>41348</v>
          </cell>
        </row>
        <row r="37">
          <cell r="F37" t="str">
            <v>昭和25年</v>
          </cell>
          <cell r="G37">
            <v>8021</v>
          </cell>
          <cell r="H37">
            <v>40975</v>
          </cell>
        </row>
        <row r="38">
          <cell r="F38" t="str">
            <v>昭和30年</v>
          </cell>
          <cell r="G38">
            <v>8096</v>
          </cell>
          <cell r="H38">
            <v>40084</v>
          </cell>
        </row>
        <row r="39">
          <cell r="F39" t="str">
            <v>昭和35年</v>
          </cell>
          <cell r="G39">
            <v>8545</v>
          </cell>
          <cell r="H39">
            <v>39283</v>
          </cell>
        </row>
        <row r="40">
          <cell r="F40" t="str">
            <v>昭和40年</v>
          </cell>
          <cell r="G40">
            <v>9197</v>
          </cell>
          <cell r="H40">
            <v>38830</v>
          </cell>
        </row>
        <row r="41">
          <cell r="F41" t="str">
            <v>昭和45年</v>
          </cell>
          <cell r="G41">
            <v>9864</v>
          </cell>
          <cell r="H41">
            <v>39093</v>
          </cell>
        </row>
        <row r="42">
          <cell r="F42" t="str">
            <v>昭和50年</v>
          </cell>
          <cell r="G42">
            <v>10879</v>
          </cell>
          <cell r="H42">
            <v>39936</v>
          </cell>
        </row>
        <row r="43">
          <cell r="F43" t="str">
            <v>昭和55年</v>
          </cell>
          <cell r="G43">
            <v>12121</v>
          </cell>
          <cell r="H43">
            <v>42355</v>
          </cell>
        </row>
        <row r="44">
          <cell r="F44" t="str">
            <v>昭和60年</v>
          </cell>
          <cell r="G44">
            <v>12872</v>
          </cell>
          <cell r="H44">
            <v>43705</v>
          </cell>
        </row>
        <row r="45">
          <cell r="F45" t="str">
            <v>平成２年</v>
          </cell>
          <cell r="G45">
            <v>13785</v>
          </cell>
          <cell r="H45">
            <v>44888</v>
          </cell>
        </row>
        <row r="46">
          <cell r="F46" t="str">
            <v>平成７年</v>
          </cell>
          <cell r="G46">
            <v>15084</v>
          </cell>
          <cell r="H46">
            <v>45711</v>
          </cell>
        </row>
        <row r="47">
          <cell r="F47" t="str">
            <v>平成12年</v>
          </cell>
          <cell r="G47">
            <v>16234</v>
          </cell>
          <cell r="H47">
            <v>46158</v>
          </cell>
        </row>
        <row r="48">
          <cell r="F48" t="str">
            <v>平成17年</v>
          </cell>
          <cell r="G48">
            <v>16251</v>
          </cell>
          <cell r="H48">
            <v>45499</v>
          </cell>
        </row>
        <row r="49">
          <cell r="F49" t="str">
            <v>平成22年</v>
          </cell>
          <cell r="G49">
            <v>16343</v>
          </cell>
          <cell r="H49">
            <v>43997</v>
          </cell>
        </row>
        <row r="50">
          <cell r="F50" t="str">
            <v>平成27年</v>
          </cell>
          <cell r="G50">
            <v>16662</v>
          </cell>
          <cell r="H50">
            <v>42512</v>
          </cell>
        </row>
        <row r="51">
          <cell r="F51" t="str">
            <v>令和２年</v>
          </cell>
          <cell r="G51">
            <v>16831</v>
          </cell>
          <cell r="H51">
            <v>40991</v>
          </cell>
        </row>
      </sheetData>
      <sheetData sheetId="18"/>
      <sheetData sheetId="19"/>
      <sheetData sheetId="20">
        <row r="3">
          <cell r="W3" t="str">
            <v>平成12年</v>
          </cell>
          <cell r="X3" t="str">
            <v>平成17年</v>
          </cell>
          <cell r="Y3" t="str">
            <v>平成22年</v>
          </cell>
          <cell r="Z3" t="str">
            <v>平成27年</v>
          </cell>
          <cell r="AA3" t="str">
            <v>令和２年</v>
          </cell>
        </row>
        <row r="5">
          <cell r="V5" t="str">
            <v>０～１４歳
（年少人口）</v>
          </cell>
          <cell r="W5">
            <v>7060</v>
          </cell>
          <cell r="X5">
            <v>6453</v>
          </cell>
          <cell r="Y5">
            <v>5857</v>
          </cell>
          <cell r="Z5">
            <v>5371</v>
          </cell>
          <cell r="AA5">
            <v>4731</v>
          </cell>
        </row>
        <row r="6">
          <cell r="V6" t="str">
            <v>１５～６４歳
（生産年齢人口）</v>
          </cell>
          <cell r="W6">
            <v>29297</v>
          </cell>
          <cell r="X6">
            <v>28159</v>
          </cell>
          <cell r="Y6">
            <v>26617</v>
          </cell>
          <cell r="Z6">
            <v>24099</v>
          </cell>
          <cell r="AA6">
            <v>22257</v>
          </cell>
        </row>
        <row r="7">
          <cell r="V7" t="str">
            <v>６５歳以上
（老年人口）</v>
          </cell>
          <cell r="W7">
            <v>9623</v>
          </cell>
          <cell r="X7">
            <v>10368</v>
          </cell>
          <cell r="Y7">
            <v>11506</v>
          </cell>
          <cell r="Z7">
            <v>12857</v>
          </cell>
          <cell r="AA7">
            <v>13773</v>
          </cell>
        </row>
      </sheetData>
      <sheetData sheetId="21"/>
      <sheetData sheetId="22">
        <row r="34">
          <cell r="P34" t="str">
            <v>男</v>
          </cell>
          <cell r="Q34" t="str">
            <v>女</v>
          </cell>
        </row>
        <row r="35">
          <cell r="O35" t="str">
            <v>０～４歳</v>
          </cell>
          <cell r="P35">
            <v>697</v>
          </cell>
          <cell r="Q35">
            <v>635</v>
          </cell>
        </row>
        <row r="36">
          <cell r="O36" t="str">
            <v>５～９</v>
          </cell>
          <cell r="P36">
            <v>784</v>
          </cell>
          <cell r="Q36">
            <v>802</v>
          </cell>
        </row>
        <row r="37">
          <cell r="O37" t="str">
            <v>10～14</v>
          </cell>
          <cell r="P37">
            <v>937</v>
          </cell>
          <cell r="Q37">
            <v>876</v>
          </cell>
        </row>
        <row r="38">
          <cell r="O38" t="str">
            <v>15～19</v>
          </cell>
          <cell r="P38">
            <v>876</v>
          </cell>
          <cell r="Q38">
            <v>869</v>
          </cell>
        </row>
        <row r="39">
          <cell r="O39" t="str">
            <v>20～24</v>
          </cell>
          <cell r="P39">
            <v>721</v>
          </cell>
          <cell r="Q39">
            <v>691</v>
          </cell>
        </row>
        <row r="40">
          <cell r="O40" t="str">
            <v>25～29</v>
          </cell>
          <cell r="P40">
            <v>843</v>
          </cell>
          <cell r="Q40">
            <v>785</v>
          </cell>
        </row>
        <row r="41">
          <cell r="O41" t="str">
            <v>30～34</v>
          </cell>
          <cell r="P41">
            <v>897</v>
          </cell>
          <cell r="Q41">
            <v>883</v>
          </cell>
        </row>
        <row r="42">
          <cell r="O42" t="str">
            <v>35～39</v>
          </cell>
          <cell r="P42">
            <v>1125</v>
          </cell>
          <cell r="Q42">
            <v>1064</v>
          </cell>
        </row>
        <row r="43">
          <cell r="O43" t="str">
            <v>40～44</v>
          </cell>
          <cell r="P43">
            <v>1353</v>
          </cell>
          <cell r="Q43">
            <v>1323</v>
          </cell>
        </row>
        <row r="44">
          <cell r="O44" t="str">
            <v>45～49</v>
          </cell>
          <cell r="P44">
            <v>1519</v>
          </cell>
          <cell r="Q44">
            <v>1407</v>
          </cell>
        </row>
        <row r="45">
          <cell r="O45" t="str">
            <v>50～54</v>
          </cell>
          <cell r="P45">
            <v>1333</v>
          </cell>
          <cell r="Q45">
            <v>1325</v>
          </cell>
        </row>
        <row r="46">
          <cell r="O46" t="str">
            <v>55～59</v>
          </cell>
          <cell r="P46">
            <v>1327</v>
          </cell>
          <cell r="Q46">
            <v>1278</v>
          </cell>
        </row>
        <row r="47">
          <cell r="O47" t="str">
            <v>60～64</v>
          </cell>
          <cell r="P47">
            <v>1327</v>
          </cell>
          <cell r="Q47">
            <v>1311</v>
          </cell>
        </row>
        <row r="48">
          <cell r="O48" t="str">
            <v>65～69</v>
          </cell>
          <cell r="P48">
            <v>1519</v>
          </cell>
          <cell r="Q48">
            <v>1565</v>
          </cell>
        </row>
        <row r="49">
          <cell r="O49" t="str">
            <v>70～74</v>
          </cell>
          <cell r="P49">
            <v>1663</v>
          </cell>
          <cell r="Q49">
            <v>1758</v>
          </cell>
        </row>
        <row r="50">
          <cell r="O50" t="str">
            <v>75～79</v>
          </cell>
          <cell r="P50">
            <v>1207</v>
          </cell>
          <cell r="Q50">
            <v>1373</v>
          </cell>
        </row>
        <row r="51">
          <cell r="O51" t="str">
            <v>80～84</v>
          </cell>
          <cell r="P51">
            <v>821</v>
          </cell>
          <cell r="Q51">
            <v>1062</v>
          </cell>
        </row>
        <row r="52">
          <cell r="O52" t="str">
            <v>85～89</v>
          </cell>
          <cell r="P52">
            <v>551</v>
          </cell>
          <cell r="Q52">
            <v>994</v>
          </cell>
        </row>
        <row r="53">
          <cell r="O53" t="str">
            <v>90以上</v>
          </cell>
          <cell r="P53">
            <v>316</v>
          </cell>
          <cell r="Q53">
            <v>944</v>
          </cell>
        </row>
      </sheetData>
      <sheetData sheetId="23">
        <row r="15">
          <cell r="Q15" t="str">
            <v>0〜14歳</v>
          </cell>
          <cell r="S15" t="str">
            <v>15〜64歳</v>
          </cell>
          <cell r="U15" t="str">
            <v>65歳以上</v>
          </cell>
        </row>
        <row r="16">
          <cell r="P16" t="str">
            <v>中　央</v>
          </cell>
          <cell r="Q16">
            <v>1624</v>
          </cell>
          <cell r="R16" t="str">
            <v>中　央</v>
          </cell>
          <cell r="S16">
            <v>8011</v>
          </cell>
          <cell r="T16" t="str">
            <v>中　央</v>
          </cell>
          <cell r="U16">
            <v>5301</v>
          </cell>
        </row>
        <row r="17">
          <cell r="P17" t="str">
            <v>北大井</v>
          </cell>
          <cell r="Q17">
            <v>1016</v>
          </cell>
          <cell r="R17" t="str">
            <v>北大井</v>
          </cell>
          <cell r="S17">
            <v>4337</v>
          </cell>
          <cell r="T17" t="str">
            <v>北大井</v>
          </cell>
          <cell r="U17">
            <v>2322</v>
          </cell>
        </row>
        <row r="18">
          <cell r="P18" t="str">
            <v>大　里</v>
          </cell>
          <cell r="Q18">
            <v>282</v>
          </cell>
          <cell r="R18" t="str">
            <v>大　里</v>
          </cell>
          <cell r="S18">
            <v>1376</v>
          </cell>
          <cell r="T18" t="str">
            <v>大　里</v>
          </cell>
          <cell r="U18">
            <v>1157</v>
          </cell>
        </row>
        <row r="19">
          <cell r="P19" t="str">
            <v>川　辺</v>
          </cell>
          <cell r="Q19">
            <v>159</v>
          </cell>
          <cell r="R19" t="str">
            <v>川　辺</v>
          </cell>
          <cell r="S19">
            <v>906</v>
          </cell>
          <cell r="T19" t="str">
            <v>川　辺</v>
          </cell>
          <cell r="U19">
            <v>829</v>
          </cell>
        </row>
        <row r="20">
          <cell r="P20" t="str">
            <v>三　岡</v>
          </cell>
          <cell r="Q20">
            <v>373</v>
          </cell>
          <cell r="R20" t="str">
            <v>三　岡</v>
          </cell>
          <cell r="S20">
            <v>2043</v>
          </cell>
          <cell r="T20" t="str">
            <v>三　岡</v>
          </cell>
          <cell r="U20">
            <v>1123</v>
          </cell>
        </row>
        <row r="21">
          <cell r="P21" t="str">
            <v>南大井</v>
          </cell>
          <cell r="Q21">
            <v>1055</v>
          </cell>
          <cell r="R21" t="str">
            <v>南大井</v>
          </cell>
          <cell r="S21">
            <v>4516</v>
          </cell>
          <cell r="T21" t="str">
            <v>南大井</v>
          </cell>
          <cell r="U21">
            <v>2344</v>
          </cell>
        </row>
        <row r="22">
          <cell r="P22" t="str">
            <v>西小諸</v>
          </cell>
          <cell r="Q22">
            <v>222</v>
          </cell>
          <cell r="R22" t="str">
            <v>西小諸</v>
          </cell>
          <cell r="S22">
            <v>1068</v>
          </cell>
          <cell r="T22" t="str">
            <v>西小諸</v>
          </cell>
          <cell r="U22">
            <v>697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G28" t="str">
            <v>世　帯　数</v>
          </cell>
        </row>
      </sheetData>
      <sheetData sheetId="18"/>
      <sheetData sheetId="19"/>
      <sheetData sheetId="20">
        <row r="3">
          <cell r="W3" t="str">
            <v>平成７年</v>
          </cell>
        </row>
      </sheetData>
      <sheetData sheetId="21"/>
      <sheetData sheetId="22">
        <row r="34">
          <cell r="P34" t="str">
            <v>男</v>
          </cell>
        </row>
      </sheetData>
      <sheetData sheetId="23">
        <row r="15">
          <cell r="Q15" t="str">
            <v>0〜14歳</v>
          </cell>
          <cell r="S15" t="str">
            <v>15〜64歳</v>
          </cell>
          <cell r="U15" t="str">
            <v>65歳以上</v>
          </cell>
        </row>
        <row r="16">
          <cell r="R16" t="str">
            <v>中　央</v>
          </cell>
          <cell r="S16">
            <v>8805</v>
          </cell>
          <cell r="T16" t="str">
            <v>中　央</v>
          </cell>
          <cell r="U16">
            <v>5172</v>
          </cell>
        </row>
        <row r="17">
          <cell r="R17" t="str">
            <v>北大井</v>
          </cell>
          <cell r="S17">
            <v>4647</v>
          </cell>
          <cell r="T17" t="str">
            <v>北大井</v>
          </cell>
          <cell r="U17">
            <v>2166</v>
          </cell>
        </row>
        <row r="18">
          <cell r="R18" t="str">
            <v>大　里</v>
          </cell>
          <cell r="S18">
            <v>1546</v>
          </cell>
          <cell r="T18" t="str">
            <v>大　里</v>
          </cell>
          <cell r="U18">
            <v>1055</v>
          </cell>
        </row>
        <row r="19">
          <cell r="R19" t="str">
            <v>川　辺</v>
          </cell>
          <cell r="S19">
            <v>1094</v>
          </cell>
          <cell r="T19" t="str">
            <v>川　辺</v>
          </cell>
          <cell r="U19">
            <v>748</v>
          </cell>
        </row>
        <row r="20">
          <cell r="R20" t="str">
            <v>三　岡</v>
          </cell>
          <cell r="S20">
            <v>2202</v>
          </cell>
          <cell r="T20" t="str">
            <v>三　岡</v>
          </cell>
          <cell r="U20">
            <v>1035</v>
          </cell>
        </row>
        <row r="21">
          <cell r="R21" t="str">
            <v>南大井</v>
          </cell>
          <cell r="S21">
            <v>4651</v>
          </cell>
          <cell r="T21" t="str">
            <v>南大井</v>
          </cell>
          <cell r="U21">
            <v>2049</v>
          </cell>
        </row>
        <row r="22">
          <cell r="R22" t="str">
            <v>西小諸</v>
          </cell>
          <cell r="S22">
            <v>1154</v>
          </cell>
          <cell r="T22" t="str">
            <v>西小諸</v>
          </cell>
          <cell r="U22">
            <v>632</v>
          </cell>
        </row>
      </sheetData>
      <sheetData sheetId="24"/>
      <sheetData sheetId="25">
        <row r="3">
          <cell r="B3" t="str">
            <v>人　　　　　口（人）</v>
          </cell>
        </row>
      </sheetData>
      <sheetData sheetId="26"/>
      <sheetData sheetId="27"/>
      <sheetData sheetId="28"/>
      <sheetData sheetId="29">
        <row r="23">
          <cell r="L23" t="str">
            <v>平成２年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G28" t="str">
            <v>世　帯　数</v>
          </cell>
        </row>
      </sheetData>
      <sheetData sheetId="18"/>
      <sheetData sheetId="19"/>
      <sheetData sheetId="20">
        <row r="3">
          <cell r="W3" t="str">
            <v>平成７年</v>
          </cell>
        </row>
      </sheetData>
      <sheetData sheetId="21"/>
      <sheetData sheetId="22"/>
      <sheetData sheetId="23">
        <row r="15">
          <cell r="S15" t="str">
            <v>15〜64歳</v>
          </cell>
        </row>
        <row r="16">
          <cell r="R16" t="str">
            <v>中　央</v>
          </cell>
          <cell r="S16">
            <v>8805</v>
          </cell>
        </row>
        <row r="17">
          <cell r="R17" t="str">
            <v>北大井</v>
          </cell>
          <cell r="S17">
            <v>4647</v>
          </cell>
        </row>
        <row r="18">
          <cell r="R18" t="str">
            <v>大　里</v>
          </cell>
          <cell r="S18">
            <v>1546</v>
          </cell>
        </row>
        <row r="19">
          <cell r="R19" t="str">
            <v>川　辺</v>
          </cell>
          <cell r="S19">
            <v>1094</v>
          </cell>
        </row>
        <row r="20">
          <cell r="R20" t="str">
            <v>三　岡</v>
          </cell>
          <cell r="S20">
            <v>2202</v>
          </cell>
        </row>
        <row r="21">
          <cell r="R21" t="str">
            <v>南大井</v>
          </cell>
          <cell r="S21">
            <v>4651</v>
          </cell>
        </row>
        <row r="22">
          <cell r="R22" t="str">
            <v>西小諸</v>
          </cell>
          <cell r="S22">
            <v>1154</v>
          </cell>
        </row>
      </sheetData>
      <sheetData sheetId="24"/>
      <sheetData sheetId="25"/>
      <sheetData sheetId="26"/>
      <sheetData sheetId="27"/>
      <sheetData sheetId="28"/>
      <sheetData sheetId="29">
        <row r="23">
          <cell r="L23" t="str">
            <v>平成７年</v>
          </cell>
          <cell r="M23" t="str">
            <v>平成12年</v>
          </cell>
          <cell r="N23" t="str">
            <v>平成17年</v>
          </cell>
          <cell r="O23" t="str">
            <v>平成22年</v>
          </cell>
          <cell r="P23" t="str">
            <v>平成27年</v>
          </cell>
        </row>
        <row r="24">
          <cell r="K24" t="str">
            <v>第1次産業</v>
          </cell>
          <cell r="L24">
            <v>3130</v>
          </cell>
          <cell r="M24">
            <v>2520</v>
          </cell>
          <cell r="N24">
            <v>2684</v>
          </cell>
          <cell r="O24">
            <v>1800</v>
          </cell>
          <cell r="P24">
            <v>1975</v>
          </cell>
        </row>
        <row r="25">
          <cell r="K25" t="str">
            <v>第2次産業</v>
          </cell>
          <cell r="L25">
            <v>9262</v>
          </cell>
          <cell r="M25">
            <v>8865</v>
          </cell>
          <cell r="N25">
            <v>7249</v>
          </cell>
          <cell r="O25">
            <v>6167</v>
          </cell>
          <cell r="P25">
            <v>6138</v>
          </cell>
        </row>
        <row r="26">
          <cell r="K26" t="str">
            <v>第3次産業</v>
          </cell>
          <cell r="L26">
            <v>12069</v>
          </cell>
          <cell r="M26">
            <v>12464</v>
          </cell>
          <cell r="N26">
            <v>12581</v>
          </cell>
          <cell r="O26">
            <v>12006</v>
          </cell>
          <cell r="P26">
            <v>12626</v>
          </cell>
        </row>
        <row r="42">
          <cell r="L42" t="str">
            <v>佐久市</v>
          </cell>
          <cell r="M42">
            <v>3925</v>
          </cell>
          <cell r="N42" t="str">
            <v>佐久市</v>
          </cell>
          <cell r="O42">
            <v>3810</v>
          </cell>
        </row>
        <row r="43">
          <cell r="L43" t="str">
            <v>上田市</v>
          </cell>
          <cell r="M43">
            <v>1528</v>
          </cell>
          <cell r="N43" t="str">
            <v>東御市</v>
          </cell>
          <cell r="O43">
            <v>1099</v>
          </cell>
        </row>
        <row r="44">
          <cell r="L44" t="str">
            <v>軽井沢町</v>
          </cell>
          <cell r="M44">
            <v>1472</v>
          </cell>
          <cell r="N44" t="str">
            <v>上田市</v>
          </cell>
          <cell r="O44">
            <v>1083</v>
          </cell>
        </row>
        <row r="45">
          <cell r="L45" t="str">
            <v>東御市</v>
          </cell>
          <cell r="M45">
            <v>1155</v>
          </cell>
          <cell r="N45" t="str">
            <v>御代田町</v>
          </cell>
          <cell r="O45">
            <v>902</v>
          </cell>
        </row>
        <row r="46">
          <cell r="L46" t="str">
            <v>御代田町</v>
          </cell>
          <cell r="M46">
            <v>995</v>
          </cell>
          <cell r="N46" t="str">
            <v>軽井沢町</v>
          </cell>
          <cell r="O46">
            <v>411</v>
          </cell>
        </row>
        <row r="47">
          <cell r="L47" t="str">
            <v>長野市</v>
          </cell>
          <cell r="M47">
            <v>300</v>
          </cell>
          <cell r="N47" t="str">
            <v>佐久穂町</v>
          </cell>
          <cell r="O47">
            <v>212</v>
          </cell>
        </row>
        <row r="48">
          <cell r="L48" t="str">
            <v>立科町</v>
          </cell>
          <cell r="M48">
            <v>119</v>
          </cell>
          <cell r="N48" t="str">
            <v>立科町</v>
          </cell>
          <cell r="O48">
            <v>212</v>
          </cell>
        </row>
        <row r="49">
          <cell r="L49" t="str">
            <v>松本市</v>
          </cell>
          <cell r="M49">
            <v>45</v>
          </cell>
          <cell r="N49" t="str">
            <v>長野市</v>
          </cell>
          <cell r="O49">
            <v>168</v>
          </cell>
        </row>
        <row r="50">
          <cell r="L50" t="str">
            <v>千曲市</v>
          </cell>
          <cell r="M50">
            <v>42</v>
          </cell>
          <cell r="N50" t="str">
            <v>千曲市</v>
          </cell>
          <cell r="O50">
            <v>56</v>
          </cell>
        </row>
        <row r="51">
          <cell r="L51" t="str">
            <v>佐久穂町</v>
          </cell>
          <cell r="M51">
            <v>28</v>
          </cell>
          <cell r="N51" t="str">
            <v>長和町</v>
          </cell>
          <cell r="O51">
            <v>37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B3" t="str">
            <v>人　　　　　口（人）</v>
          </cell>
        </row>
        <row r="4">
          <cell r="B4" t="str">
            <v>総　数</v>
          </cell>
          <cell r="C4" t="str">
            <v>0～14歳</v>
          </cell>
          <cell r="D4" t="str">
            <v>15～64歳</v>
          </cell>
          <cell r="E4" t="str">
            <v>65歳以上</v>
          </cell>
        </row>
        <row r="5">
          <cell r="A5" t="str">
            <v>2015年</v>
          </cell>
          <cell r="B5">
            <v>42512</v>
          </cell>
          <cell r="C5">
            <v>5371</v>
          </cell>
          <cell r="D5">
            <v>24206</v>
          </cell>
          <cell r="E5">
            <v>12935</v>
          </cell>
        </row>
        <row r="6">
          <cell r="A6" t="str">
            <v>2020年</v>
          </cell>
          <cell r="B6">
            <v>40850</v>
          </cell>
          <cell r="C6">
            <v>4900</v>
          </cell>
          <cell r="D6">
            <v>22193</v>
          </cell>
          <cell r="E6">
            <v>13757</v>
          </cell>
        </row>
        <row r="7">
          <cell r="A7" t="str">
            <v>2025年</v>
          </cell>
          <cell r="B7">
            <v>38986</v>
          </cell>
          <cell r="C7">
            <v>4341</v>
          </cell>
          <cell r="D7">
            <v>20734</v>
          </cell>
          <cell r="E7">
            <v>13911</v>
          </cell>
        </row>
        <row r="8">
          <cell r="A8" t="str">
            <v>2030年</v>
          </cell>
          <cell r="B8">
            <v>36987</v>
          </cell>
          <cell r="C8">
            <v>3927</v>
          </cell>
          <cell r="D8">
            <v>19121</v>
          </cell>
          <cell r="E8">
            <v>13939</v>
          </cell>
        </row>
        <row r="9">
          <cell r="A9" t="str">
            <v>2035年</v>
          </cell>
          <cell r="B9">
            <v>34881</v>
          </cell>
          <cell r="C9">
            <v>3561</v>
          </cell>
          <cell r="D9">
            <v>17428</v>
          </cell>
          <cell r="E9">
            <v>13892</v>
          </cell>
        </row>
        <row r="10">
          <cell r="A10" t="str">
            <v>2040年</v>
          </cell>
          <cell r="B10">
            <v>32624</v>
          </cell>
          <cell r="C10">
            <v>3263</v>
          </cell>
          <cell r="D10">
            <v>15397</v>
          </cell>
          <cell r="E10">
            <v>13964</v>
          </cell>
        </row>
        <row r="11">
          <cell r="A11" t="str">
            <v>2045年</v>
          </cell>
          <cell r="B11">
            <v>30326</v>
          </cell>
          <cell r="C11">
            <v>2986</v>
          </cell>
          <cell r="D11">
            <v>13584</v>
          </cell>
          <cell r="E11">
            <v>13756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28"/>
  <sheetViews>
    <sheetView tabSelected="1" workbookViewId="0">
      <selection activeCell="C3" sqref="C3"/>
    </sheetView>
  </sheetViews>
  <sheetFormatPr defaultRowHeight="13.2"/>
  <cols>
    <col min="1" max="1" width="2.44140625" customWidth="1"/>
    <col min="2" max="2" width="40.21875" customWidth="1"/>
  </cols>
  <sheetData>
    <row r="1" spans="2:3" ht="31.5" customHeight="1">
      <c r="B1" s="1" t="s">
        <v>687</v>
      </c>
    </row>
    <row r="2" spans="2:3" ht="30" customHeight="1" thickBot="1">
      <c r="B2" s="2" t="s">
        <v>377</v>
      </c>
      <c r="C2" s="3" t="s">
        <v>378</v>
      </c>
    </row>
    <row r="3" spans="2:3" ht="30" customHeight="1" thickTop="1">
      <c r="B3" s="4" t="s">
        <v>380</v>
      </c>
      <c r="C3" s="98" t="s">
        <v>379</v>
      </c>
    </row>
    <row r="4" spans="2:3" ht="30" customHeight="1">
      <c r="B4" s="5" t="s">
        <v>381</v>
      </c>
      <c r="C4" s="98" t="s">
        <v>379</v>
      </c>
    </row>
    <row r="5" spans="2:3" ht="30" customHeight="1">
      <c r="B5" s="5" t="s">
        <v>382</v>
      </c>
      <c r="C5" s="98" t="s">
        <v>379</v>
      </c>
    </row>
    <row r="6" spans="2:3" ht="30" customHeight="1">
      <c r="B6" s="6" t="s">
        <v>383</v>
      </c>
      <c r="C6" s="98" t="s">
        <v>379</v>
      </c>
    </row>
    <row r="7" spans="2:3" ht="30" customHeight="1">
      <c r="B7" s="7" t="s">
        <v>456</v>
      </c>
      <c r="C7" s="98" t="s">
        <v>379</v>
      </c>
    </row>
    <row r="8" spans="2:3" ht="30" customHeight="1">
      <c r="B8" s="7" t="s">
        <v>384</v>
      </c>
      <c r="C8" s="98" t="s">
        <v>379</v>
      </c>
    </row>
    <row r="9" spans="2:3" ht="30" customHeight="1">
      <c r="B9" s="7" t="s">
        <v>385</v>
      </c>
      <c r="C9" s="98" t="s">
        <v>379</v>
      </c>
    </row>
    <row r="10" spans="2:3" ht="30" customHeight="1">
      <c r="B10" s="7" t="s">
        <v>386</v>
      </c>
      <c r="C10" s="98" t="s">
        <v>379</v>
      </c>
    </row>
    <row r="11" spans="2:3" ht="30" customHeight="1">
      <c r="B11" s="7" t="s">
        <v>387</v>
      </c>
      <c r="C11" s="98" t="s">
        <v>379</v>
      </c>
    </row>
    <row r="12" spans="2:3" ht="30" customHeight="1">
      <c r="B12" s="7" t="s">
        <v>388</v>
      </c>
      <c r="C12" s="98" t="s">
        <v>379</v>
      </c>
    </row>
    <row r="13" spans="2:3" ht="30" customHeight="1">
      <c r="B13" s="7" t="s">
        <v>389</v>
      </c>
      <c r="C13" s="98" t="s">
        <v>379</v>
      </c>
    </row>
    <row r="14" spans="2:3" ht="30" customHeight="1">
      <c r="B14" s="7" t="s">
        <v>390</v>
      </c>
      <c r="C14" s="98" t="s">
        <v>379</v>
      </c>
    </row>
    <row r="15" spans="2:3" ht="30" customHeight="1">
      <c r="B15" s="7" t="s">
        <v>266</v>
      </c>
      <c r="C15" s="98" t="s">
        <v>379</v>
      </c>
    </row>
    <row r="16" spans="2:3" ht="30" customHeight="1">
      <c r="B16" s="7" t="s">
        <v>277</v>
      </c>
      <c r="C16" s="98" t="s">
        <v>379</v>
      </c>
    </row>
    <row r="17" spans="2:3" ht="30" customHeight="1">
      <c r="B17" s="8" t="s">
        <v>396</v>
      </c>
      <c r="C17" s="98" t="s">
        <v>379</v>
      </c>
    </row>
    <row r="18" spans="2:3" ht="30" customHeight="1">
      <c r="B18" s="8" t="s">
        <v>395</v>
      </c>
      <c r="C18" s="99" t="s">
        <v>401</v>
      </c>
    </row>
    <row r="19" spans="2:3" ht="30" customHeight="1">
      <c r="B19" s="8" t="s">
        <v>398</v>
      </c>
      <c r="C19" s="98" t="s">
        <v>379</v>
      </c>
    </row>
    <row r="20" spans="2:3" ht="30" customHeight="1">
      <c r="B20" s="8" t="s">
        <v>397</v>
      </c>
      <c r="C20" s="99" t="s">
        <v>401</v>
      </c>
    </row>
    <row r="21" spans="2:3" ht="30" customHeight="1">
      <c r="B21" s="7" t="s">
        <v>391</v>
      </c>
      <c r="C21" s="98" t="s">
        <v>379</v>
      </c>
    </row>
    <row r="22" spans="2:3" ht="30" customHeight="1">
      <c r="B22" s="7" t="s">
        <v>392</v>
      </c>
      <c r="C22" s="98" t="s">
        <v>379</v>
      </c>
    </row>
    <row r="23" spans="2:3" ht="30" customHeight="1">
      <c r="B23" s="7" t="s">
        <v>393</v>
      </c>
      <c r="C23" s="98" t="s">
        <v>379</v>
      </c>
    </row>
    <row r="24" spans="2:3" ht="30" customHeight="1">
      <c r="B24" s="8" t="s">
        <v>400</v>
      </c>
      <c r="C24" s="98" t="s">
        <v>379</v>
      </c>
    </row>
    <row r="25" spans="2:3" ht="30" customHeight="1">
      <c r="B25" s="8" t="s">
        <v>399</v>
      </c>
      <c r="C25" s="99" t="s">
        <v>401</v>
      </c>
    </row>
    <row r="26" spans="2:3" ht="30" customHeight="1">
      <c r="B26" s="7" t="s">
        <v>394</v>
      </c>
      <c r="C26" s="98" t="s">
        <v>379</v>
      </c>
    </row>
    <row r="27" spans="2:3" ht="30" customHeight="1">
      <c r="B27" s="8" t="s">
        <v>403</v>
      </c>
      <c r="C27" s="98" t="s">
        <v>379</v>
      </c>
    </row>
    <row r="28" spans="2:3" ht="30" customHeight="1">
      <c r="B28" s="8" t="s">
        <v>402</v>
      </c>
      <c r="C28" s="99" t="s">
        <v>401</v>
      </c>
    </row>
  </sheetData>
  <phoneticPr fontId="3"/>
  <hyperlinks>
    <hyperlink ref="C3" location="'7'!A1" display="表示"/>
    <hyperlink ref="C4" location="'8'!A1" display="表示"/>
    <hyperlink ref="C5" location="'9'!A1" display="表示"/>
    <hyperlink ref="C6" location="'10'!A1" display="表示"/>
    <hyperlink ref="C7" location="'11'!A1" display="表示"/>
    <hyperlink ref="C8" location="'12'!A1" display="表示"/>
    <hyperlink ref="C9" location="'13'!A1" display="表示"/>
    <hyperlink ref="C10" location="'14'!A1" display="表示"/>
    <hyperlink ref="C11" location="'15'!A1" display="表示"/>
    <hyperlink ref="C12" location="'16'!A1" display="表示"/>
    <hyperlink ref="C13" location="'17'!A1" display="表示"/>
    <hyperlink ref="C14" location="'18'!A1" display="表示"/>
    <hyperlink ref="C15" location="'19'!A1" display="表示"/>
    <hyperlink ref="C16" location="'20'!A1" display="表示"/>
    <hyperlink ref="C17" location="'21'!A1" display="表示"/>
    <hyperlink ref="C22" location="'26'!A1" display="表示"/>
    <hyperlink ref="C23" location="'27'!A1" display="表示"/>
    <hyperlink ref="C24" location="'28'!A1" display="表示"/>
    <hyperlink ref="C26" location="'30'!A1" display="表示"/>
    <hyperlink ref="C27" location="'31'!A1" display="表示"/>
    <hyperlink ref="C21" location="'25'!A1" display="表示"/>
    <hyperlink ref="C19" location="'23'!A1" display="表示"/>
    <hyperlink ref="C18" location="'22'!A1" display="表示"/>
    <hyperlink ref="C20" location="'24'!A1" display="表示"/>
    <hyperlink ref="C25" location="'29'!A1" display="表示"/>
    <hyperlink ref="C28" location="'32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75"/>
  <sheetViews>
    <sheetView topLeftCell="A34" zoomScaleNormal="100" zoomScaleSheetLayoutView="100" workbookViewId="0">
      <selection activeCell="S56" sqref="S56"/>
    </sheetView>
  </sheetViews>
  <sheetFormatPr defaultColWidth="11" defaultRowHeight="13.2"/>
  <cols>
    <col min="1" max="1" width="17.88671875" style="10" customWidth="1"/>
    <col min="2" max="19" width="8.6640625" style="10" customWidth="1"/>
    <col min="20" max="16384" width="11" style="10"/>
  </cols>
  <sheetData>
    <row r="1" spans="1:19" ht="18" customHeight="1">
      <c r="A1" s="95" t="s">
        <v>404</v>
      </c>
    </row>
    <row r="2" spans="1:19" ht="19.5" customHeight="1">
      <c r="A2" s="790" t="s">
        <v>462</v>
      </c>
      <c r="B2" s="790"/>
      <c r="C2" s="790"/>
      <c r="D2" s="790"/>
      <c r="E2" s="790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5" customHeight="1" thickBot="1">
      <c r="A3" s="221" t="s">
        <v>126</v>
      </c>
      <c r="B3" s="194"/>
      <c r="C3" s="194"/>
      <c r="D3" s="194"/>
      <c r="E3" s="194"/>
      <c r="F3" s="791"/>
      <c r="G3" s="791"/>
      <c r="H3" s="222"/>
      <c r="I3" s="222"/>
      <c r="J3" s="792" t="s">
        <v>220</v>
      </c>
      <c r="K3" s="792"/>
      <c r="L3" s="792"/>
      <c r="M3" s="792"/>
      <c r="N3" s="792"/>
      <c r="O3" s="792"/>
      <c r="P3" s="792"/>
      <c r="Q3" s="223"/>
      <c r="R3" s="223"/>
      <c r="S3" s="223"/>
    </row>
    <row r="4" spans="1:19" ht="21" customHeight="1" thickTop="1">
      <c r="A4" s="794" t="s">
        <v>447</v>
      </c>
      <c r="B4" s="743" t="s">
        <v>539</v>
      </c>
      <c r="C4" s="796"/>
      <c r="D4" s="797"/>
      <c r="E4" s="743" t="s">
        <v>540</v>
      </c>
      <c r="F4" s="725"/>
      <c r="G4" s="721"/>
      <c r="H4" s="743" t="s">
        <v>541</v>
      </c>
      <c r="I4" s="796"/>
      <c r="J4" s="797"/>
      <c r="K4" s="743" t="s">
        <v>543</v>
      </c>
      <c r="L4" s="725"/>
      <c r="M4" s="725"/>
      <c r="N4" s="743" t="s">
        <v>755</v>
      </c>
      <c r="O4" s="725"/>
      <c r="P4" s="725"/>
      <c r="Q4" s="224"/>
      <c r="R4" s="224"/>
      <c r="S4" s="224"/>
    </row>
    <row r="5" spans="1:19" ht="19.5" customHeight="1">
      <c r="A5" s="795"/>
      <c r="B5" s="534" t="s">
        <v>544</v>
      </c>
      <c r="C5" s="646" t="s">
        <v>24</v>
      </c>
      <c r="D5" s="108" t="s">
        <v>23</v>
      </c>
      <c r="E5" s="225" t="s">
        <v>544</v>
      </c>
      <c r="F5" s="646" t="s">
        <v>24</v>
      </c>
      <c r="G5" s="646" t="s">
        <v>23</v>
      </c>
      <c r="H5" s="534" t="s">
        <v>544</v>
      </c>
      <c r="I5" s="646" t="s">
        <v>24</v>
      </c>
      <c r="J5" s="646" t="s">
        <v>23</v>
      </c>
      <c r="K5" s="534" t="s">
        <v>544</v>
      </c>
      <c r="L5" s="646" t="s">
        <v>24</v>
      </c>
      <c r="M5" s="646" t="s">
        <v>23</v>
      </c>
      <c r="N5" s="534" t="s">
        <v>544</v>
      </c>
      <c r="O5" s="646" t="s">
        <v>24</v>
      </c>
      <c r="P5" s="646" t="s">
        <v>23</v>
      </c>
      <c r="Q5" s="224"/>
      <c r="R5" s="224"/>
      <c r="S5" s="224"/>
    </row>
    <row r="6" spans="1:19" ht="22.5" customHeight="1">
      <c r="A6" s="647" t="s">
        <v>545</v>
      </c>
      <c r="B6" s="648">
        <v>46158</v>
      </c>
      <c r="C6" s="649">
        <v>22946</v>
      </c>
      <c r="D6" s="650">
        <v>23212</v>
      </c>
      <c r="E6" s="651">
        <v>45499</v>
      </c>
      <c r="F6" s="649">
        <v>22331</v>
      </c>
      <c r="G6" s="651">
        <v>23168</v>
      </c>
      <c r="H6" s="648">
        <v>43997</v>
      </c>
      <c r="I6" s="649">
        <v>21463</v>
      </c>
      <c r="J6" s="651">
        <v>22534</v>
      </c>
      <c r="K6" s="648">
        <f>SUM(L6:M6)</f>
        <v>42512</v>
      </c>
      <c r="L6" s="649">
        <v>20623</v>
      </c>
      <c r="M6" s="651">
        <v>21889</v>
      </c>
      <c r="N6" s="648">
        <v>40991</v>
      </c>
      <c r="O6" s="649">
        <v>19972</v>
      </c>
      <c r="P6" s="651">
        <v>21019</v>
      </c>
      <c r="Q6" s="226"/>
      <c r="R6" s="226"/>
      <c r="S6" s="226"/>
    </row>
    <row r="7" spans="1:19" ht="35.25" customHeight="1">
      <c r="A7" s="227" t="s">
        <v>219</v>
      </c>
      <c r="B7" s="228">
        <v>7060</v>
      </c>
      <c r="C7" s="229">
        <v>3644</v>
      </c>
      <c r="D7" s="230">
        <v>3416</v>
      </c>
      <c r="E7" s="231">
        <v>6453</v>
      </c>
      <c r="F7" s="229">
        <v>3317</v>
      </c>
      <c r="G7" s="231">
        <v>3136</v>
      </c>
      <c r="H7" s="228">
        <v>5857</v>
      </c>
      <c r="I7" s="229">
        <v>3025</v>
      </c>
      <c r="J7" s="231">
        <v>2832</v>
      </c>
      <c r="K7" s="228">
        <f>SUM(L7:M7)</f>
        <v>5371</v>
      </c>
      <c r="L7" s="229">
        <v>2717</v>
      </c>
      <c r="M7" s="231">
        <v>2654</v>
      </c>
      <c r="N7" s="228">
        <v>4731</v>
      </c>
      <c r="O7" s="229">
        <v>2418</v>
      </c>
      <c r="P7" s="231">
        <v>2313</v>
      </c>
      <c r="Q7" s="231"/>
      <c r="R7" s="231"/>
      <c r="S7" s="231"/>
    </row>
    <row r="8" spans="1:19" ht="35.25" customHeight="1">
      <c r="A8" s="227" t="s">
        <v>218</v>
      </c>
      <c r="B8" s="228">
        <v>29297</v>
      </c>
      <c r="C8" s="229">
        <v>15150</v>
      </c>
      <c r="D8" s="230">
        <v>14147</v>
      </c>
      <c r="E8" s="231">
        <v>28159</v>
      </c>
      <c r="F8" s="229">
        <v>14345</v>
      </c>
      <c r="G8" s="231">
        <v>13814</v>
      </c>
      <c r="H8" s="228">
        <v>26617</v>
      </c>
      <c r="I8" s="229">
        <v>13502</v>
      </c>
      <c r="J8" s="231">
        <v>13115</v>
      </c>
      <c r="K8" s="228">
        <f>SUM(L8:M8)</f>
        <v>24099</v>
      </c>
      <c r="L8" s="229">
        <v>12171</v>
      </c>
      <c r="M8" s="231">
        <v>11928</v>
      </c>
      <c r="N8" s="228">
        <v>22257</v>
      </c>
      <c r="O8" s="229">
        <v>11321</v>
      </c>
      <c r="P8" s="231">
        <v>10936</v>
      </c>
      <c r="Q8" s="231"/>
      <c r="R8" s="231"/>
      <c r="S8" s="231"/>
    </row>
    <row r="9" spans="1:19" ht="35.25" customHeight="1">
      <c r="A9" s="227" t="s">
        <v>217</v>
      </c>
      <c r="B9" s="228">
        <v>9623</v>
      </c>
      <c r="C9" s="229">
        <v>4023</v>
      </c>
      <c r="D9" s="230">
        <v>5600</v>
      </c>
      <c r="E9" s="231">
        <v>10368</v>
      </c>
      <c r="F9" s="229">
        <v>4327</v>
      </c>
      <c r="G9" s="231">
        <v>6041</v>
      </c>
      <c r="H9" s="228">
        <v>11506</v>
      </c>
      <c r="I9" s="229">
        <v>4919</v>
      </c>
      <c r="J9" s="231">
        <v>6587</v>
      </c>
      <c r="K9" s="228">
        <f>SUM(L9:M9)</f>
        <v>12857</v>
      </c>
      <c r="L9" s="229">
        <v>5635</v>
      </c>
      <c r="M9" s="231">
        <v>7222</v>
      </c>
      <c r="N9" s="228">
        <v>13773</v>
      </c>
      <c r="O9" s="229">
        <v>6077</v>
      </c>
      <c r="P9" s="231">
        <v>7696</v>
      </c>
      <c r="Q9" s="231"/>
      <c r="R9" s="231"/>
      <c r="S9" s="231"/>
    </row>
    <row r="10" spans="1:19" ht="21.9" customHeight="1">
      <c r="A10" s="213" t="s">
        <v>546</v>
      </c>
      <c r="B10" s="232">
        <v>136.30000000000001</v>
      </c>
      <c r="C10" s="232">
        <v>110.40065861690449</v>
      </c>
      <c r="D10" s="232">
        <v>163.9344262295082</v>
      </c>
      <c r="E10" s="232">
        <v>160.69999999999999</v>
      </c>
      <c r="F10" s="232">
        <v>130.44920108531807</v>
      </c>
      <c r="G10" s="232">
        <v>192.63392857142901</v>
      </c>
      <c r="H10" s="232">
        <v>196.4</v>
      </c>
      <c r="I10" s="233">
        <v>162.611570247934</v>
      </c>
      <c r="J10" s="234">
        <v>232.591807909604</v>
      </c>
      <c r="K10" s="232">
        <f t="shared" ref="K10:P10" si="0">K9/K7*100</f>
        <v>239.37814187302178</v>
      </c>
      <c r="L10" s="232">
        <f t="shared" si="0"/>
        <v>207.39786529260212</v>
      </c>
      <c r="M10" s="235">
        <f t="shared" si="0"/>
        <v>272.11755840241148</v>
      </c>
      <c r="N10" s="235">
        <f t="shared" si="0"/>
        <v>291.12238427393783</v>
      </c>
      <c r="O10" s="235">
        <f t="shared" si="0"/>
        <v>251.32340777502068</v>
      </c>
      <c r="P10" s="235">
        <f t="shared" si="0"/>
        <v>332.72805879809772</v>
      </c>
      <c r="Q10" s="236"/>
      <c r="R10" s="236"/>
      <c r="S10" s="236"/>
    </row>
    <row r="11" spans="1:19" ht="18" customHeight="1">
      <c r="A11" s="200" t="s">
        <v>123</v>
      </c>
      <c r="B11" s="145"/>
      <c r="C11" s="237"/>
      <c r="D11" s="190"/>
      <c r="E11" s="238"/>
      <c r="F11" s="238"/>
      <c r="G11" s="238"/>
      <c r="H11" s="190"/>
      <c r="I11" s="793" t="s">
        <v>547</v>
      </c>
      <c r="J11" s="793"/>
      <c r="K11" s="793"/>
      <c r="L11" s="793"/>
      <c r="M11" s="793"/>
      <c r="N11" s="793"/>
      <c r="O11" s="793"/>
      <c r="P11" s="793"/>
      <c r="Q11" s="793"/>
      <c r="R11" s="793"/>
      <c r="S11" s="793"/>
    </row>
    <row r="12" spans="1:19" ht="13.5" customHeight="1">
      <c r="A12" s="145"/>
      <c r="B12" s="106"/>
      <c r="C12" s="239"/>
      <c r="D12" s="240"/>
      <c r="E12" s="240"/>
      <c r="F12" s="240"/>
      <c r="G12" s="240"/>
      <c r="H12" s="241"/>
      <c r="I12" s="793"/>
      <c r="J12" s="793"/>
      <c r="K12" s="793"/>
      <c r="L12" s="793"/>
      <c r="M12" s="793"/>
      <c r="N12" s="793"/>
      <c r="O12" s="793"/>
      <c r="P12" s="793"/>
      <c r="Q12" s="793"/>
      <c r="R12" s="793"/>
      <c r="S12" s="793"/>
    </row>
    <row r="13" spans="1:19" ht="13.5" customHeight="1">
      <c r="A13" s="106"/>
      <c r="B13" s="106"/>
      <c r="C13" s="106"/>
      <c r="D13" s="106"/>
      <c r="E13" s="106"/>
      <c r="F13" s="106"/>
      <c r="G13" s="106"/>
      <c r="H13" s="106"/>
      <c r="I13" s="242"/>
      <c r="J13" s="242"/>
      <c r="K13" s="242"/>
      <c r="L13" s="242"/>
      <c r="M13" s="242"/>
      <c r="N13" s="242"/>
      <c r="O13" s="242"/>
      <c r="P13" s="242"/>
      <c r="Q13" s="242"/>
      <c r="R13" s="243"/>
      <c r="S13" s="242"/>
    </row>
    <row r="14" spans="1:19" ht="13.5" customHeight="1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spans="1:19" ht="13.5" customHeight="1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19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</row>
    <row r="17" spans="1:19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</row>
    <row r="19" spans="1:19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</row>
    <row r="20" spans="1:19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</row>
    <row r="21" spans="1:19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</row>
    <row r="22" spans="1:19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</row>
    <row r="23" spans="1:19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</row>
    <row r="24" spans="1:19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</row>
    <row r="25" spans="1:19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</row>
    <row r="26" spans="1:19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19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</row>
    <row r="28" spans="1:19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</row>
    <row r="29" spans="1:19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spans="1:19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</row>
    <row r="31" spans="1:19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</row>
    <row r="32" spans="1:19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spans="1:19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</row>
    <row r="34" spans="1:19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</row>
    <row r="35" spans="1:19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spans="1:19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spans="1:19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19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</row>
    <row r="40" spans="1:19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spans="1:19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</row>
    <row r="43" spans="1:19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spans="1:19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</row>
    <row r="46" spans="1:19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</row>
    <row r="47" spans="1:19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</row>
    <row r="48" spans="1:19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</row>
    <row r="49" spans="1:19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</row>
    <row r="50" spans="1:19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</row>
    <row r="51" spans="1:19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</row>
    <row r="52" spans="1:19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</row>
    <row r="53" spans="1:19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</row>
    <row r="54" spans="1:19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</row>
    <row r="55" spans="1:19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</row>
    <row r="56" spans="1:19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</row>
    <row r="57" spans="1:19" ht="21.75" customHeight="1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</row>
    <row r="58" spans="1:19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</row>
    <row r="59" spans="1:19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</row>
    <row r="60" spans="1:19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</row>
    <row r="61" spans="1:19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</row>
    <row r="62" spans="1:19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</row>
    <row r="63" spans="1:19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</row>
    <row r="64" spans="1:19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</row>
    <row r="65" spans="1:19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</row>
    <row r="66" spans="1:19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</row>
    <row r="67" spans="1:19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</row>
    <row r="68" spans="1:19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</row>
    <row r="69" spans="1:19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</row>
    <row r="70" spans="1:19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</row>
    <row r="71" spans="1:19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</row>
    <row r="72" spans="1:19">
      <c r="A72" s="106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</row>
    <row r="73" spans="1:19">
      <c r="A73" s="10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</row>
    <row r="74" spans="1:19">
      <c r="A74" s="10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</row>
    <row r="75" spans="1:19">
      <c r="A75" s="10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</row>
  </sheetData>
  <mergeCells count="10">
    <mergeCell ref="A2:E2"/>
    <mergeCell ref="F3:G3"/>
    <mergeCell ref="J3:P3"/>
    <mergeCell ref="I11:S12"/>
    <mergeCell ref="N4:P4"/>
    <mergeCell ref="K4:M4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5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6"/>
  <sheetViews>
    <sheetView topLeftCell="A28" zoomScaleNormal="100" zoomScaleSheetLayoutView="100" workbookViewId="0">
      <selection activeCell="L11" sqref="L11"/>
    </sheetView>
  </sheetViews>
  <sheetFormatPr defaultColWidth="11" defaultRowHeight="13.2"/>
  <cols>
    <col min="1" max="1" width="15" style="36" customWidth="1"/>
    <col min="2" max="3" width="9" style="35" customWidth="1"/>
    <col min="4" max="5" width="8.77734375" style="35" customWidth="1"/>
    <col min="6" max="6" width="15" style="35" customWidth="1"/>
    <col min="7" max="8" width="9" style="35" customWidth="1"/>
    <col min="9" max="9" width="8.77734375" style="35" customWidth="1"/>
    <col min="10" max="10" width="8.77734375" style="36" customWidth="1"/>
    <col min="11" max="16384" width="11" style="35"/>
  </cols>
  <sheetData>
    <row r="1" spans="1:11" ht="19.5" customHeight="1">
      <c r="A1" s="96" t="s">
        <v>404</v>
      </c>
    </row>
    <row r="2" spans="1:11" ht="15" customHeight="1">
      <c r="A2" s="798" t="s">
        <v>548</v>
      </c>
      <c r="B2" s="799"/>
      <c r="C2" s="799"/>
      <c r="D2" s="799"/>
      <c r="E2" s="554"/>
      <c r="F2" s="555"/>
      <c r="G2" s="554"/>
      <c r="H2" s="554"/>
      <c r="I2" s="554"/>
      <c r="J2" s="554"/>
      <c r="K2" s="100"/>
    </row>
    <row r="3" spans="1:11" ht="21" customHeight="1" thickBot="1">
      <c r="A3" s="556" t="s">
        <v>406</v>
      </c>
      <c r="B3" s="555"/>
      <c r="C3" s="557"/>
      <c r="D3" s="557"/>
      <c r="E3" s="557"/>
      <c r="F3" s="558"/>
      <c r="G3" s="555"/>
      <c r="H3" s="801" t="s">
        <v>746</v>
      </c>
      <c r="I3" s="801"/>
      <c r="J3" s="801"/>
    </row>
    <row r="4" spans="1:11" ht="18" customHeight="1" thickTop="1">
      <c r="A4" s="802" t="s">
        <v>228</v>
      </c>
      <c r="B4" s="804" t="s">
        <v>549</v>
      </c>
      <c r="C4" s="806" t="s">
        <v>550</v>
      </c>
      <c r="D4" s="804"/>
      <c r="E4" s="807"/>
      <c r="F4" s="808" t="s">
        <v>228</v>
      </c>
      <c r="G4" s="810" t="s">
        <v>549</v>
      </c>
      <c r="H4" s="806" t="s">
        <v>550</v>
      </c>
      <c r="I4" s="804"/>
      <c r="J4" s="804"/>
    </row>
    <row r="5" spans="1:11" ht="18" customHeight="1">
      <c r="A5" s="803"/>
      <c r="B5" s="805"/>
      <c r="C5" s="244" t="s">
        <v>227</v>
      </c>
      <c r="D5" s="559" t="s">
        <v>24</v>
      </c>
      <c r="E5" s="245" t="s">
        <v>23</v>
      </c>
      <c r="F5" s="809"/>
      <c r="G5" s="811"/>
      <c r="H5" s="531" t="s">
        <v>227</v>
      </c>
      <c r="I5" s="246" t="s">
        <v>24</v>
      </c>
      <c r="J5" s="559" t="s">
        <v>23</v>
      </c>
    </row>
    <row r="6" spans="1:11" ht="18.75" customHeight="1">
      <c r="A6" s="247"/>
      <c r="B6" s="560"/>
      <c r="C6" s="561"/>
      <c r="D6" s="561"/>
      <c r="E6" s="562"/>
      <c r="F6" s="563"/>
      <c r="G6" s="560"/>
      <c r="H6" s="564"/>
      <c r="I6" s="560"/>
      <c r="J6" s="564"/>
    </row>
    <row r="7" spans="1:11" ht="18.75" customHeight="1">
      <c r="A7" s="533" t="s">
        <v>470</v>
      </c>
      <c r="B7" s="248">
        <f>B35+B41+B45+G22+G33+G37+G43</f>
        <v>18955</v>
      </c>
      <c r="C7" s="248">
        <f>C35+C41+C45+H22+H33+H37+H43</f>
        <v>41821</v>
      </c>
      <c r="D7" s="248">
        <f>D35+D41+D45+I22+I33+I37+I43</f>
        <v>20480</v>
      </c>
      <c r="E7" s="249">
        <f>E35+E41+E45+J22+J33+J37+J43</f>
        <v>21341</v>
      </c>
      <c r="F7" s="510" t="s">
        <v>551</v>
      </c>
      <c r="G7" s="565">
        <v>211</v>
      </c>
      <c r="H7" s="251">
        <f t="shared" ref="H7:H21" si="0">SUM(I7:J7)</f>
        <v>477</v>
      </c>
      <c r="I7" s="565">
        <v>227</v>
      </c>
      <c r="J7" s="566">
        <v>250</v>
      </c>
    </row>
    <row r="8" spans="1:11" ht="18.75" customHeight="1">
      <c r="A8" s="253" t="s">
        <v>213</v>
      </c>
      <c r="B8" s="567">
        <v>475</v>
      </c>
      <c r="C8" s="568">
        <f t="shared" ref="C8:C45" si="1">D8+E8</f>
        <v>1141</v>
      </c>
      <c r="D8" s="567">
        <v>590</v>
      </c>
      <c r="E8" s="569">
        <v>551</v>
      </c>
      <c r="F8" s="510" t="s">
        <v>552</v>
      </c>
      <c r="G8" s="565">
        <v>78</v>
      </c>
      <c r="H8" s="251">
        <f t="shared" si="0"/>
        <v>197</v>
      </c>
      <c r="I8" s="565">
        <v>89</v>
      </c>
      <c r="J8" s="566">
        <v>108</v>
      </c>
    </row>
    <row r="9" spans="1:11" ht="18.75" customHeight="1">
      <c r="A9" s="253" t="s">
        <v>211</v>
      </c>
      <c r="B9" s="570">
        <v>391</v>
      </c>
      <c r="C9" s="568">
        <f t="shared" si="1"/>
        <v>838</v>
      </c>
      <c r="D9" s="570">
        <v>390</v>
      </c>
      <c r="E9" s="571">
        <v>448</v>
      </c>
      <c r="F9" s="510" t="s">
        <v>553</v>
      </c>
      <c r="G9" s="565">
        <v>153</v>
      </c>
      <c r="H9" s="251">
        <f t="shared" si="0"/>
        <v>380</v>
      </c>
      <c r="I9" s="565">
        <v>198</v>
      </c>
      <c r="J9" s="566">
        <v>182</v>
      </c>
    </row>
    <row r="10" spans="1:11" ht="18.75" customHeight="1">
      <c r="A10" s="253" t="s">
        <v>209</v>
      </c>
      <c r="B10" s="570">
        <v>190</v>
      </c>
      <c r="C10" s="568">
        <f t="shared" si="1"/>
        <v>413</v>
      </c>
      <c r="D10" s="570">
        <v>198</v>
      </c>
      <c r="E10" s="571">
        <v>215</v>
      </c>
      <c r="F10" s="510" t="s">
        <v>554</v>
      </c>
      <c r="G10" s="565">
        <v>132</v>
      </c>
      <c r="H10" s="251">
        <f t="shared" si="0"/>
        <v>360</v>
      </c>
      <c r="I10" s="565">
        <v>174</v>
      </c>
      <c r="J10" s="566">
        <v>186</v>
      </c>
    </row>
    <row r="11" spans="1:11" ht="18.75" customHeight="1">
      <c r="A11" s="253" t="s">
        <v>207</v>
      </c>
      <c r="B11" s="570">
        <v>209</v>
      </c>
      <c r="C11" s="568">
        <f t="shared" si="1"/>
        <v>438</v>
      </c>
      <c r="D11" s="570">
        <v>195</v>
      </c>
      <c r="E11" s="571">
        <v>243</v>
      </c>
      <c r="F11" s="510" t="s">
        <v>226</v>
      </c>
      <c r="G11" s="565">
        <v>296</v>
      </c>
      <c r="H11" s="251">
        <f t="shared" si="0"/>
        <v>685</v>
      </c>
      <c r="I11" s="565">
        <v>325</v>
      </c>
      <c r="J11" s="566">
        <v>360</v>
      </c>
    </row>
    <row r="12" spans="1:11" ht="18.75" customHeight="1">
      <c r="A12" s="253" t="s">
        <v>205</v>
      </c>
      <c r="B12" s="570">
        <v>317</v>
      </c>
      <c r="C12" s="568">
        <f t="shared" si="1"/>
        <v>660</v>
      </c>
      <c r="D12" s="570">
        <v>315</v>
      </c>
      <c r="E12" s="571">
        <v>345</v>
      </c>
      <c r="F12" s="510" t="s">
        <v>555</v>
      </c>
      <c r="G12" s="565">
        <v>99</v>
      </c>
      <c r="H12" s="251">
        <f t="shared" si="0"/>
        <v>229</v>
      </c>
      <c r="I12" s="565">
        <v>120</v>
      </c>
      <c r="J12" s="566">
        <v>109</v>
      </c>
    </row>
    <row r="13" spans="1:11" ht="18.75" customHeight="1">
      <c r="A13" s="253" t="s">
        <v>203</v>
      </c>
      <c r="B13" s="570">
        <v>366</v>
      </c>
      <c r="C13" s="568">
        <f t="shared" si="1"/>
        <v>783</v>
      </c>
      <c r="D13" s="570">
        <v>377</v>
      </c>
      <c r="E13" s="571">
        <v>406</v>
      </c>
      <c r="F13" s="510" t="s">
        <v>202</v>
      </c>
      <c r="G13" s="565">
        <v>271</v>
      </c>
      <c r="H13" s="251">
        <f t="shared" si="0"/>
        <v>557</v>
      </c>
      <c r="I13" s="565">
        <v>278</v>
      </c>
      <c r="J13" s="566">
        <v>279</v>
      </c>
    </row>
    <row r="14" spans="1:11" ht="18.75" customHeight="1">
      <c r="A14" s="253" t="s">
        <v>201</v>
      </c>
      <c r="B14" s="570">
        <v>73</v>
      </c>
      <c r="C14" s="568">
        <f t="shared" si="1"/>
        <v>135</v>
      </c>
      <c r="D14" s="570">
        <v>60</v>
      </c>
      <c r="E14" s="571">
        <v>75</v>
      </c>
      <c r="F14" s="510" t="s">
        <v>200</v>
      </c>
      <c r="G14" s="565">
        <v>75</v>
      </c>
      <c r="H14" s="251">
        <f t="shared" si="0"/>
        <v>198</v>
      </c>
      <c r="I14" s="565">
        <v>100</v>
      </c>
      <c r="J14" s="566">
        <v>98</v>
      </c>
    </row>
    <row r="15" spans="1:11" ht="18.75" customHeight="1">
      <c r="A15" s="253" t="s">
        <v>199</v>
      </c>
      <c r="B15" s="570">
        <v>194</v>
      </c>
      <c r="C15" s="568">
        <f t="shared" si="1"/>
        <v>380</v>
      </c>
      <c r="D15" s="570">
        <v>177</v>
      </c>
      <c r="E15" s="571">
        <v>203</v>
      </c>
      <c r="F15" s="510" t="s">
        <v>198</v>
      </c>
      <c r="G15" s="565">
        <v>243</v>
      </c>
      <c r="H15" s="251">
        <f t="shared" si="0"/>
        <v>608</v>
      </c>
      <c r="I15" s="565">
        <v>299</v>
      </c>
      <c r="J15" s="566">
        <v>309</v>
      </c>
    </row>
    <row r="16" spans="1:11" ht="18.75" customHeight="1">
      <c r="A16" s="253" t="s">
        <v>197</v>
      </c>
      <c r="B16" s="570">
        <v>299</v>
      </c>
      <c r="C16" s="568">
        <f t="shared" si="1"/>
        <v>547</v>
      </c>
      <c r="D16" s="570">
        <v>273</v>
      </c>
      <c r="E16" s="571">
        <v>274</v>
      </c>
      <c r="F16" s="510" t="s">
        <v>196</v>
      </c>
      <c r="G16" s="565">
        <v>652</v>
      </c>
      <c r="H16" s="251">
        <f t="shared" si="0"/>
        <v>1463</v>
      </c>
      <c r="I16" s="565">
        <v>733</v>
      </c>
      <c r="J16" s="566">
        <v>730</v>
      </c>
    </row>
    <row r="17" spans="1:10" ht="18.75" customHeight="1">
      <c r="A17" s="253" t="s">
        <v>195</v>
      </c>
      <c r="B17" s="570">
        <v>201</v>
      </c>
      <c r="C17" s="568">
        <f t="shared" si="1"/>
        <v>325</v>
      </c>
      <c r="D17" s="570">
        <v>148</v>
      </c>
      <c r="E17" s="571">
        <v>177</v>
      </c>
      <c r="F17" s="510" t="s">
        <v>194</v>
      </c>
      <c r="G17" s="565">
        <v>602</v>
      </c>
      <c r="H17" s="251">
        <f t="shared" si="0"/>
        <v>1360</v>
      </c>
      <c r="I17" s="565">
        <v>639</v>
      </c>
      <c r="J17" s="566">
        <v>721</v>
      </c>
    </row>
    <row r="18" spans="1:10" ht="18.75" customHeight="1">
      <c r="A18" s="253" t="s">
        <v>193</v>
      </c>
      <c r="B18" s="570">
        <v>120</v>
      </c>
      <c r="C18" s="568">
        <f t="shared" si="1"/>
        <v>217</v>
      </c>
      <c r="D18" s="570">
        <v>93</v>
      </c>
      <c r="E18" s="571">
        <v>124</v>
      </c>
      <c r="F18" s="510" t="s">
        <v>192</v>
      </c>
      <c r="G18" s="565">
        <v>133</v>
      </c>
      <c r="H18" s="251">
        <f t="shared" si="0"/>
        <v>232</v>
      </c>
      <c r="I18" s="565">
        <v>114</v>
      </c>
      <c r="J18" s="566">
        <v>118</v>
      </c>
    </row>
    <row r="19" spans="1:10" ht="18.75" customHeight="1">
      <c r="A19" s="253" t="s">
        <v>191</v>
      </c>
      <c r="B19" s="570">
        <v>122</v>
      </c>
      <c r="C19" s="568">
        <f t="shared" si="1"/>
        <v>284</v>
      </c>
      <c r="D19" s="570">
        <v>139</v>
      </c>
      <c r="E19" s="571">
        <v>145</v>
      </c>
      <c r="F19" s="510" t="s">
        <v>190</v>
      </c>
      <c r="G19" s="565">
        <v>64</v>
      </c>
      <c r="H19" s="251">
        <f t="shared" si="0"/>
        <v>147</v>
      </c>
      <c r="I19" s="565">
        <v>80</v>
      </c>
      <c r="J19" s="566">
        <v>67</v>
      </c>
    </row>
    <row r="20" spans="1:10" ht="18.75" customHeight="1">
      <c r="A20" s="253" t="s">
        <v>189</v>
      </c>
      <c r="B20" s="570">
        <v>163</v>
      </c>
      <c r="C20" s="568">
        <f t="shared" si="1"/>
        <v>372</v>
      </c>
      <c r="D20" s="570">
        <v>176</v>
      </c>
      <c r="E20" s="571">
        <v>196</v>
      </c>
      <c r="F20" s="510" t="s">
        <v>188</v>
      </c>
      <c r="G20" s="565">
        <v>311</v>
      </c>
      <c r="H20" s="251">
        <f t="shared" si="0"/>
        <v>662</v>
      </c>
      <c r="I20" s="565">
        <v>362</v>
      </c>
      <c r="J20" s="566">
        <v>300</v>
      </c>
    </row>
    <row r="21" spans="1:10" ht="18.75" customHeight="1" thickBot="1">
      <c r="A21" s="253" t="s">
        <v>187</v>
      </c>
      <c r="B21" s="570">
        <v>156</v>
      </c>
      <c r="C21" s="568">
        <f t="shared" si="1"/>
        <v>337</v>
      </c>
      <c r="D21" s="568">
        <v>159</v>
      </c>
      <c r="E21" s="571">
        <v>178</v>
      </c>
      <c r="F21" s="510" t="s">
        <v>186</v>
      </c>
      <c r="G21" s="565">
        <v>258</v>
      </c>
      <c r="H21" s="251">
        <f t="shared" si="0"/>
        <v>608</v>
      </c>
      <c r="I21" s="565">
        <v>299</v>
      </c>
      <c r="J21" s="566">
        <v>309</v>
      </c>
    </row>
    <row r="22" spans="1:10" ht="18.75" customHeight="1" thickBot="1">
      <c r="A22" s="253" t="s">
        <v>185</v>
      </c>
      <c r="B22" s="570">
        <v>223</v>
      </c>
      <c r="C22" s="568">
        <f t="shared" si="1"/>
        <v>363</v>
      </c>
      <c r="D22" s="570">
        <v>167</v>
      </c>
      <c r="E22" s="571">
        <v>196</v>
      </c>
      <c r="F22" s="572" t="s">
        <v>445</v>
      </c>
      <c r="G22" s="573">
        <f>SUM(G7:G21)</f>
        <v>3578</v>
      </c>
      <c r="H22" s="573">
        <f>SUM(H7:H21)</f>
        <v>8163</v>
      </c>
      <c r="I22" s="573">
        <f>SUM(I7:I21)</f>
        <v>4037</v>
      </c>
      <c r="J22" s="574">
        <f>SUM(J7:J21)</f>
        <v>4126</v>
      </c>
    </row>
    <row r="23" spans="1:10" ht="18.75" customHeight="1">
      <c r="A23" s="253" t="s">
        <v>183</v>
      </c>
      <c r="B23" s="570">
        <v>148</v>
      </c>
      <c r="C23" s="568">
        <f t="shared" si="1"/>
        <v>321</v>
      </c>
      <c r="D23" s="570">
        <v>159</v>
      </c>
      <c r="E23" s="571">
        <v>162</v>
      </c>
      <c r="F23" s="510" t="s">
        <v>182</v>
      </c>
      <c r="G23" s="565">
        <v>130</v>
      </c>
      <c r="H23" s="251">
        <f t="shared" ref="H23:H31" si="2">SUM(I23:J23)</f>
        <v>280</v>
      </c>
      <c r="I23" s="565">
        <v>129</v>
      </c>
      <c r="J23" s="566">
        <v>151</v>
      </c>
    </row>
    <row r="24" spans="1:10" ht="18.75" customHeight="1">
      <c r="A24" s="253" t="s">
        <v>181</v>
      </c>
      <c r="B24" s="570">
        <v>740</v>
      </c>
      <c r="C24" s="568">
        <f t="shared" si="1"/>
        <v>1588</v>
      </c>
      <c r="D24" s="570">
        <v>744</v>
      </c>
      <c r="E24" s="571">
        <v>844</v>
      </c>
      <c r="F24" s="510" t="s">
        <v>180</v>
      </c>
      <c r="G24" s="565">
        <v>38</v>
      </c>
      <c r="H24" s="251">
        <f t="shared" si="2"/>
        <v>85</v>
      </c>
      <c r="I24" s="565">
        <v>46</v>
      </c>
      <c r="J24" s="566">
        <v>39</v>
      </c>
    </row>
    <row r="25" spans="1:10" ht="18.75" customHeight="1">
      <c r="A25" s="253" t="s">
        <v>747</v>
      </c>
      <c r="B25" s="570">
        <v>85</v>
      </c>
      <c r="C25" s="568">
        <f t="shared" si="1"/>
        <v>157</v>
      </c>
      <c r="D25" s="570">
        <v>65</v>
      </c>
      <c r="E25" s="571">
        <v>92</v>
      </c>
      <c r="F25" s="510" t="s">
        <v>178</v>
      </c>
      <c r="G25" s="565">
        <v>115</v>
      </c>
      <c r="H25" s="251">
        <f t="shared" si="2"/>
        <v>267</v>
      </c>
      <c r="I25" s="565">
        <v>124</v>
      </c>
      <c r="J25" s="566">
        <v>143</v>
      </c>
    </row>
    <row r="26" spans="1:10" ht="18.75" customHeight="1">
      <c r="A26" s="253" t="s">
        <v>177</v>
      </c>
      <c r="B26" s="570">
        <v>172</v>
      </c>
      <c r="C26" s="568">
        <f t="shared" si="1"/>
        <v>374</v>
      </c>
      <c r="D26" s="570">
        <v>188</v>
      </c>
      <c r="E26" s="571">
        <v>186</v>
      </c>
      <c r="F26" s="510" t="s">
        <v>225</v>
      </c>
      <c r="G26" s="565">
        <v>32</v>
      </c>
      <c r="H26" s="251">
        <f t="shared" si="2"/>
        <v>71</v>
      </c>
      <c r="I26" s="565">
        <v>37</v>
      </c>
      <c r="J26" s="566">
        <v>34</v>
      </c>
    </row>
    <row r="27" spans="1:10" ht="18.75" customHeight="1">
      <c r="A27" s="253" t="s">
        <v>175</v>
      </c>
      <c r="B27" s="570">
        <v>697</v>
      </c>
      <c r="C27" s="568">
        <f t="shared" si="1"/>
        <v>1558</v>
      </c>
      <c r="D27" s="570">
        <v>753</v>
      </c>
      <c r="E27" s="571">
        <v>805</v>
      </c>
      <c r="F27" s="510" t="s">
        <v>174</v>
      </c>
      <c r="G27" s="565">
        <v>57</v>
      </c>
      <c r="H27" s="251">
        <f t="shared" si="2"/>
        <v>123</v>
      </c>
      <c r="I27" s="565">
        <v>64</v>
      </c>
      <c r="J27" s="566">
        <v>59</v>
      </c>
    </row>
    <row r="28" spans="1:10" ht="18.75" customHeight="1">
      <c r="A28" s="253" t="s">
        <v>173</v>
      </c>
      <c r="B28" s="570">
        <v>357</v>
      </c>
      <c r="C28" s="568">
        <f t="shared" si="1"/>
        <v>805</v>
      </c>
      <c r="D28" s="570">
        <v>403</v>
      </c>
      <c r="E28" s="571">
        <v>402</v>
      </c>
      <c r="F28" s="510" t="s">
        <v>172</v>
      </c>
      <c r="G28" s="565">
        <v>103</v>
      </c>
      <c r="H28" s="251">
        <f t="shared" si="2"/>
        <v>235</v>
      </c>
      <c r="I28" s="565">
        <v>119</v>
      </c>
      <c r="J28" s="566">
        <v>116</v>
      </c>
    </row>
    <row r="29" spans="1:10" ht="18.75" customHeight="1">
      <c r="A29" s="253" t="s">
        <v>171</v>
      </c>
      <c r="B29" s="570">
        <v>53</v>
      </c>
      <c r="C29" s="568">
        <f t="shared" si="1"/>
        <v>94</v>
      </c>
      <c r="D29" s="570">
        <v>37</v>
      </c>
      <c r="E29" s="571">
        <v>57</v>
      </c>
      <c r="F29" s="510" t="s">
        <v>224</v>
      </c>
      <c r="G29" s="565">
        <v>80</v>
      </c>
      <c r="H29" s="251">
        <f t="shared" si="2"/>
        <v>179</v>
      </c>
      <c r="I29" s="565">
        <v>94</v>
      </c>
      <c r="J29" s="566">
        <v>85</v>
      </c>
    </row>
    <row r="30" spans="1:10" ht="18.75" customHeight="1">
      <c r="A30" s="253" t="s">
        <v>169</v>
      </c>
      <c r="B30" s="570">
        <v>426</v>
      </c>
      <c r="C30" s="568">
        <f t="shared" si="1"/>
        <v>840</v>
      </c>
      <c r="D30" s="570">
        <v>405</v>
      </c>
      <c r="E30" s="571">
        <v>435</v>
      </c>
      <c r="F30" s="510" t="s">
        <v>223</v>
      </c>
      <c r="G30" s="565">
        <v>90</v>
      </c>
      <c r="H30" s="251">
        <f t="shared" si="2"/>
        <v>231</v>
      </c>
      <c r="I30" s="565">
        <v>111</v>
      </c>
      <c r="J30" s="566">
        <v>120</v>
      </c>
    </row>
    <row r="31" spans="1:10" ht="18.75" customHeight="1">
      <c r="A31" s="253" t="s">
        <v>167</v>
      </c>
      <c r="B31" s="570">
        <v>315</v>
      </c>
      <c r="C31" s="568">
        <f t="shared" si="1"/>
        <v>648</v>
      </c>
      <c r="D31" s="568">
        <v>308</v>
      </c>
      <c r="E31" s="571">
        <v>340</v>
      </c>
      <c r="F31" s="510" t="s">
        <v>166</v>
      </c>
      <c r="G31" s="565">
        <v>176</v>
      </c>
      <c r="H31" s="251">
        <f t="shared" si="2"/>
        <v>349</v>
      </c>
      <c r="I31" s="565">
        <v>171</v>
      </c>
      <c r="J31" s="566">
        <v>178</v>
      </c>
    </row>
    <row r="32" spans="1:10" ht="18.75" customHeight="1" thickBot="1">
      <c r="A32" s="253" t="s">
        <v>165</v>
      </c>
      <c r="B32" s="570">
        <v>382</v>
      </c>
      <c r="C32" s="568">
        <f t="shared" si="1"/>
        <v>875</v>
      </c>
      <c r="D32" s="570">
        <v>450</v>
      </c>
      <c r="E32" s="571">
        <v>425</v>
      </c>
      <c r="F32" s="510" t="s">
        <v>222</v>
      </c>
      <c r="G32" s="565">
        <v>116</v>
      </c>
      <c r="H32" s="251">
        <f>SUM(I32:J32)</f>
        <v>227</v>
      </c>
      <c r="I32" s="565">
        <v>111</v>
      </c>
      <c r="J32" s="566">
        <v>116</v>
      </c>
    </row>
    <row r="33" spans="1:12" ht="18.75" customHeight="1" thickBot="1">
      <c r="A33" s="253" t="s">
        <v>163</v>
      </c>
      <c r="B33" s="570">
        <v>141</v>
      </c>
      <c r="C33" s="568">
        <f t="shared" si="1"/>
        <v>286</v>
      </c>
      <c r="D33" s="570">
        <v>125</v>
      </c>
      <c r="E33" s="571">
        <v>161</v>
      </c>
      <c r="F33" s="572" t="s">
        <v>446</v>
      </c>
      <c r="G33" s="573">
        <f>SUM(G23:G32)</f>
        <v>937</v>
      </c>
      <c r="H33" s="573">
        <f>SUM(H23:H32)</f>
        <v>2047</v>
      </c>
      <c r="I33" s="573">
        <f>SUM(I23:I32)</f>
        <v>1006</v>
      </c>
      <c r="J33" s="574">
        <f>SUM(J23:J32)</f>
        <v>1041</v>
      </c>
    </row>
    <row r="34" spans="1:12" ht="18.75" customHeight="1" thickBot="1">
      <c r="A34" s="253" t="s">
        <v>161</v>
      </c>
      <c r="B34" s="570">
        <v>166</v>
      </c>
      <c r="C34" s="568">
        <f t="shared" si="1"/>
        <v>317</v>
      </c>
      <c r="D34" s="570">
        <v>156</v>
      </c>
      <c r="E34" s="571">
        <v>161</v>
      </c>
      <c r="F34" s="250" t="s">
        <v>160</v>
      </c>
      <c r="G34" s="565">
        <v>459</v>
      </c>
      <c r="H34" s="575">
        <f>SUM(I34:J34)</f>
        <v>1043</v>
      </c>
      <c r="I34" s="565">
        <v>523</v>
      </c>
      <c r="J34" s="566">
        <v>520</v>
      </c>
    </row>
    <row r="35" spans="1:12" ht="18.75" customHeight="1" thickBot="1">
      <c r="A35" s="576" t="s">
        <v>748</v>
      </c>
      <c r="B35" s="577">
        <f>SUM(B8:B34)</f>
        <v>7181</v>
      </c>
      <c r="C35" s="577">
        <f t="shared" si="1"/>
        <v>15096</v>
      </c>
      <c r="D35" s="577">
        <f>SUM(D8:D34)</f>
        <v>7250</v>
      </c>
      <c r="E35" s="578">
        <f>SUM(E8:E34)</f>
        <v>7846</v>
      </c>
      <c r="F35" s="579" t="s">
        <v>221</v>
      </c>
      <c r="G35" s="580">
        <v>563</v>
      </c>
      <c r="H35" s="575">
        <f>SUM(I35:J35)</f>
        <v>1331</v>
      </c>
      <c r="I35" s="580">
        <v>646</v>
      </c>
      <c r="J35" s="581">
        <v>685</v>
      </c>
    </row>
    <row r="36" spans="1:12" ht="18.75" customHeight="1" thickBot="1">
      <c r="A36" s="250" t="s">
        <v>157</v>
      </c>
      <c r="B36" s="582">
        <v>336</v>
      </c>
      <c r="C36" s="568">
        <f t="shared" si="1"/>
        <v>749</v>
      </c>
      <c r="D36" s="582">
        <v>374</v>
      </c>
      <c r="E36" s="583">
        <v>375</v>
      </c>
      <c r="F36" s="579" t="s">
        <v>156</v>
      </c>
      <c r="G36" s="580">
        <v>557</v>
      </c>
      <c r="H36" s="575">
        <f>SUM(I36:J36)</f>
        <v>1334</v>
      </c>
      <c r="I36" s="580">
        <v>673</v>
      </c>
      <c r="J36" s="581">
        <v>661</v>
      </c>
      <c r="K36" s="36"/>
    </row>
    <row r="37" spans="1:12" ht="18.75" customHeight="1" thickBot="1">
      <c r="A37" s="250" t="s">
        <v>155</v>
      </c>
      <c r="B37" s="584">
        <v>51</v>
      </c>
      <c r="C37" s="568">
        <f t="shared" si="1"/>
        <v>115</v>
      </c>
      <c r="D37" s="584">
        <v>58</v>
      </c>
      <c r="E37" s="585">
        <v>57</v>
      </c>
      <c r="F37" s="586" t="s">
        <v>154</v>
      </c>
      <c r="G37" s="573">
        <f>SUM(G34:G36)</f>
        <v>1579</v>
      </c>
      <c r="H37" s="573">
        <f>SUM(H34:H36)</f>
        <v>3708</v>
      </c>
      <c r="I37" s="573">
        <f>SUM(I34:I36)</f>
        <v>1842</v>
      </c>
      <c r="J37" s="587">
        <f>SUM(J34:J36)</f>
        <v>1866</v>
      </c>
    </row>
    <row r="38" spans="1:12" ht="18.75" customHeight="1">
      <c r="A38" s="250" t="s">
        <v>153</v>
      </c>
      <c r="B38" s="584">
        <v>371</v>
      </c>
      <c r="C38" s="568">
        <f t="shared" si="1"/>
        <v>859</v>
      </c>
      <c r="D38" s="584">
        <v>428</v>
      </c>
      <c r="E38" s="585">
        <v>431</v>
      </c>
      <c r="F38" s="579" t="s">
        <v>152</v>
      </c>
      <c r="G38" s="580">
        <v>914</v>
      </c>
      <c r="H38" s="575">
        <f>SUM(I38:J38)</f>
        <v>2102</v>
      </c>
      <c r="I38" s="580">
        <v>1011</v>
      </c>
      <c r="J38" s="581">
        <v>1091</v>
      </c>
      <c r="K38" s="36"/>
    </row>
    <row r="39" spans="1:12" ht="18.75" customHeight="1">
      <c r="A39" s="250" t="s">
        <v>151</v>
      </c>
      <c r="B39" s="584">
        <v>198</v>
      </c>
      <c r="C39" s="568">
        <f t="shared" si="1"/>
        <v>407</v>
      </c>
      <c r="D39" s="584">
        <v>214</v>
      </c>
      <c r="E39" s="585">
        <v>193</v>
      </c>
      <c r="F39" s="579" t="s">
        <v>150</v>
      </c>
      <c r="G39" s="580">
        <v>520</v>
      </c>
      <c r="H39" s="575">
        <f>SUM(I39:J39)</f>
        <v>1195</v>
      </c>
      <c r="I39" s="580">
        <v>583</v>
      </c>
      <c r="J39" s="581">
        <v>612</v>
      </c>
    </row>
    <row r="40" spans="1:12" ht="18.75" customHeight="1" thickBot="1">
      <c r="A40" s="250" t="s">
        <v>149</v>
      </c>
      <c r="B40" s="584">
        <v>322</v>
      </c>
      <c r="C40" s="568">
        <f t="shared" si="1"/>
        <v>638</v>
      </c>
      <c r="D40" s="584">
        <v>304</v>
      </c>
      <c r="E40" s="585">
        <v>334</v>
      </c>
      <c r="F40" s="579" t="s">
        <v>148</v>
      </c>
      <c r="G40" s="580">
        <v>946</v>
      </c>
      <c r="H40" s="575">
        <f>SUM(I40:J40)</f>
        <v>2043</v>
      </c>
      <c r="I40" s="580">
        <v>994</v>
      </c>
      <c r="J40" s="581">
        <v>1049</v>
      </c>
      <c r="K40" s="35" t="s">
        <v>447</v>
      </c>
    </row>
    <row r="41" spans="1:12" ht="18.75" customHeight="1" thickBot="1">
      <c r="A41" s="576" t="s">
        <v>749</v>
      </c>
      <c r="B41" s="588">
        <f>SUM(B36:B40)</f>
        <v>1278</v>
      </c>
      <c r="C41" s="577">
        <f t="shared" si="1"/>
        <v>2768</v>
      </c>
      <c r="D41" s="588">
        <f>SUM(D36:D40)</f>
        <v>1378</v>
      </c>
      <c r="E41" s="578">
        <f>SUM(E36:E40)</f>
        <v>1390</v>
      </c>
      <c r="F41" s="579" t="s">
        <v>146</v>
      </c>
      <c r="G41" s="580">
        <v>569</v>
      </c>
      <c r="H41" s="575">
        <f>SUM(I41:J41)</f>
        <v>1325</v>
      </c>
      <c r="I41" s="580">
        <v>659</v>
      </c>
      <c r="J41" s="581">
        <v>666</v>
      </c>
      <c r="L41" s="37"/>
    </row>
    <row r="42" spans="1:12" ht="18.75" customHeight="1" thickBot="1">
      <c r="A42" s="253" t="s">
        <v>145</v>
      </c>
      <c r="B42" s="582">
        <v>608</v>
      </c>
      <c r="C42" s="568">
        <f t="shared" si="1"/>
        <v>1349</v>
      </c>
      <c r="D42" s="582">
        <v>699</v>
      </c>
      <c r="E42" s="583">
        <v>650</v>
      </c>
      <c r="F42" s="579" t="s">
        <v>144</v>
      </c>
      <c r="G42" s="580">
        <v>556</v>
      </c>
      <c r="H42" s="575">
        <f>SUM(I42:J42)</f>
        <v>1318</v>
      </c>
      <c r="I42" s="580">
        <v>666</v>
      </c>
      <c r="J42" s="581">
        <v>652</v>
      </c>
      <c r="L42" s="37"/>
    </row>
    <row r="43" spans="1:12" ht="18.75" customHeight="1" thickBot="1">
      <c r="A43" s="253" t="s">
        <v>143</v>
      </c>
      <c r="B43" s="570">
        <v>150</v>
      </c>
      <c r="C43" s="568">
        <f t="shared" si="1"/>
        <v>386</v>
      </c>
      <c r="D43" s="570">
        <v>185</v>
      </c>
      <c r="E43" s="585">
        <v>201</v>
      </c>
      <c r="F43" s="572" t="s">
        <v>142</v>
      </c>
      <c r="G43" s="573">
        <f>SUM(G38:G42)</f>
        <v>3505</v>
      </c>
      <c r="H43" s="573">
        <f>SUM(H38:H42)</f>
        <v>7983</v>
      </c>
      <c r="I43" s="573">
        <f>SUM(I38:I42)</f>
        <v>3913</v>
      </c>
      <c r="J43" s="574">
        <f>SUM(J38:J42)</f>
        <v>4070</v>
      </c>
    </row>
    <row r="44" spans="1:12" ht="18.75" customHeight="1" thickBot="1">
      <c r="A44" s="253" t="s">
        <v>141</v>
      </c>
      <c r="B44" s="570">
        <v>139</v>
      </c>
      <c r="C44" s="568">
        <f t="shared" si="1"/>
        <v>321</v>
      </c>
      <c r="D44" s="570">
        <v>170</v>
      </c>
      <c r="E44" s="585">
        <v>151</v>
      </c>
      <c r="F44" s="555"/>
      <c r="G44" s="258" t="s">
        <v>447</v>
      </c>
      <c r="H44" s="259" t="s">
        <v>447</v>
      </c>
      <c r="I44" s="258" t="s">
        <v>447</v>
      </c>
      <c r="J44" s="258" t="s">
        <v>447</v>
      </c>
    </row>
    <row r="45" spans="1:12" ht="13.8" thickBot="1">
      <c r="A45" s="589" t="s">
        <v>140</v>
      </c>
      <c r="B45" s="573">
        <f>SUM(B42:B44)</f>
        <v>897</v>
      </c>
      <c r="C45" s="577">
        <f t="shared" si="1"/>
        <v>2056</v>
      </c>
      <c r="D45" s="573">
        <f>SUM(D42:D44)</f>
        <v>1054</v>
      </c>
      <c r="E45" s="590">
        <f>SUM(E42:E44)</f>
        <v>1002</v>
      </c>
      <c r="F45" s="555"/>
      <c r="G45" s="555"/>
      <c r="H45" s="555"/>
      <c r="I45" s="555"/>
      <c r="J45" s="557"/>
    </row>
    <row r="46" spans="1:12">
      <c r="A46" s="800" t="s">
        <v>86</v>
      </c>
      <c r="B46" s="800"/>
      <c r="C46" s="800"/>
      <c r="D46" s="555"/>
      <c r="E46" s="555"/>
      <c r="F46" s="555"/>
      <c r="G46" s="555"/>
      <c r="H46" s="555"/>
      <c r="I46" s="555"/>
      <c r="J46" s="557"/>
    </row>
  </sheetData>
  <mergeCells count="9">
    <mergeCell ref="A2:D2"/>
    <mergeCell ref="A46:C46"/>
    <mergeCell ref="H3:J3"/>
    <mergeCell ref="A4:A5"/>
    <mergeCell ref="B4:B5"/>
    <mergeCell ref="C4:E4"/>
    <mergeCell ref="F4:F5"/>
    <mergeCell ref="G4:G5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61"/>
  <sheetViews>
    <sheetView topLeftCell="A37" zoomScaleNormal="100" zoomScaleSheetLayoutView="100" workbookViewId="0">
      <selection activeCell="O38" sqref="O38"/>
    </sheetView>
  </sheetViews>
  <sheetFormatPr defaultColWidth="8.44140625" defaultRowHeight="13.2"/>
  <cols>
    <col min="1" max="1" width="8.44140625" style="10" customWidth="1"/>
    <col min="2" max="12" width="9.88671875" style="10" customWidth="1"/>
    <col min="13" max="16384" width="8.44140625" style="10"/>
  </cols>
  <sheetData>
    <row r="1" spans="1:13" ht="18" customHeight="1">
      <c r="A1" s="95" t="s">
        <v>404</v>
      </c>
    </row>
    <row r="2" spans="1:13" s="38" customFormat="1" ht="19.5" customHeight="1">
      <c r="A2" s="652" t="s">
        <v>556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</row>
    <row r="3" spans="1:13" ht="15" customHeight="1" thickBot="1">
      <c r="A3" s="812" t="s">
        <v>126</v>
      </c>
      <c r="B3" s="812"/>
      <c r="C3" s="654"/>
      <c r="D3" s="654"/>
      <c r="E3" s="654"/>
      <c r="F3" s="655"/>
      <c r="G3" s="655"/>
      <c r="H3" s="655"/>
      <c r="I3" s="655"/>
      <c r="J3" s="655"/>
      <c r="K3" s="792" t="s">
        <v>235</v>
      </c>
      <c r="L3" s="792"/>
      <c r="M3" s="792"/>
    </row>
    <row r="4" spans="1:13" ht="18.75" customHeight="1" thickTop="1">
      <c r="A4" s="794"/>
      <c r="B4" s="743" t="s">
        <v>541</v>
      </c>
      <c r="C4" s="725"/>
      <c r="D4" s="725"/>
      <c r="E4" s="815" t="s">
        <v>557</v>
      </c>
      <c r="F4" s="743" t="s">
        <v>542</v>
      </c>
      <c r="G4" s="725"/>
      <c r="H4" s="725"/>
      <c r="I4" s="813" t="s">
        <v>557</v>
      </c>
      <c r="J4" s="743" t="s">
        <v>754</v>
      </c>
      <c r="K4" s="725"/>
      <c r="L4" s="725"/>
      <c r="M4" s="813" t="s">
        <v>557</v>
      </c>
    </row>
    <row r="5" spans="1:13" ht="26.25" customHeight="1">
      <c r="A5" s="817"/>
      <c r="B5" s="262" t="s">
        <v>233</v>
      </c>
      <c r="C5" s="656" t="s">
        <v>234</v>
      </c>
      <c r="D5" s="657" t="s">
        <v>538</v>
      </c>
      <c r="E5" s="816"/>
      <c r="F5" s="262" t="s">
        <v>233</v>
      </c>
      <c r="G5" s="656" t="s">
        <v>537</v>
      </c>
      <c r="H5" s="658" t="s">
        <v>538</v>
      </c>
      <c r="I5" s="814"/>
      <c r="J5" s="262" t="s">
        <v>233</v>
      </c>
      <c r="K5" s="656" t="s">
        <v>537</v>
      </c>
      <c r="L5" s="658" t="s">
        <v>538</v>
      </c>
      <c r="M5" s="814"/>
    </row>
    <row r="6" spans="1:13" ht="3.75" customHeight="1">
      <c r="A6" s="659"/>
      <c r="B6" s="608"/>
      <c r="C6" s="608"/>
      <c r="D6" s="608"/>
      <c r="E6" s="608"/>
      <c r="F6" s="608"/>
      <c r="G6" s="608"/>
      <c r="H6" s="608"/>
      <c r="I6" s="607"/>
      <c r="J6" s="608"/>
      <c r="K6" s="608"/>
      <c r="L6" s="608"/>
      <c r="M6" s="607"/>
    </row>
    <row r="7" spans="1:13" ht="14.25" customHeight="1">
      <c r="A7" s="530" t="s">
        <v>232</v>
      </c>
      <c r="B7" s="264">
        <f>SUM(B8:B27)</f>
        <v>43997</v>
      </c>
      <c r="C7" s="264">
        <f>SUM(C8:C27)</f>
        <v>21463</v>
      </c>
      <c r="D7" s="264">
        <f>SUM(D8:D27)</f>
        <v>22534</v>
      </c>
      <c r="E7" s="265">
        <v>100</v>
      </c>
      <c r="F7" s="264">
        <f>SUM(F8:F27)</f>
        <v>42512</v>
      </c>
      <c r="G7" s="264">
        <f>SUM(G8:G27)</f>
        <v>20623</v>
      </c>
      <c r="H7" s="264">
        <f>SUM(H8:H27)</f>
        <v>21889</v>
      </c>
      <c r="I7" s="265">
        <v>100</v>
      </c>
      <c r="J7" s="264">
        <f>SUM(J8:J27)</f>
        <v>40991</v>
      </c>
      <c r="K7" s="264">
        <f>SUM(K8:K27)</f>
        <v>19972</v>
      </c>
      <c r="L7" s="264">
        <f>SUM(L8:L27)</f>
        <v>21019</v>
      </c>
      <c r="M7" s="265"/>
    </row>
    <row r="8" spans="1:13" ht="26.4">
      <c r="A8" s="266" t="s">
        <v>231</v>
      </c>
      <c r="B8" s="660">
        <v>1853</v>
      </c>
      <c r="C8" s="660">
        <v>965</v>
      </c>
      <c r="D8" s="660">
        <v>888</v>
      </c>
      <c r="E8" s="661">
        <v>4.21</v>
      </c>
      <c r="F8" s="662">
        <v>1595</v>
      </c>
      <c r="G8" s="660">
        <v>772</v>
      </c>
      <c r="H8" s="660">
        <v>823</v>
      </c>
      <c r="I8" s="663">
        <v>3.7518818216033116</v>
      </c>
      <c r="J8" s="664">
        <v>1332</v>
      </c>
      <c r="K8" s="665">
        <v>697</v>
      </c>
      <c r="L8" s="665">
        <v>635</v>
      </c>
      <c r="M8" s="666">
        <f>J8/J7*100</f>
        <v>3.2494937913200461</v>
      </c>
    </row>
    <row r="9" spans="1:13">
      <c r="A9" s="266" t="s">
        <v>558</v>
      </c>
      <c r="B9" s="166">
        <v>1908</v>
      </c>
      <c r="C9" s="166">
        <v>975</v>
      </c>
      <c r="D9" s="166">
        <v>933</v>
      </c>
      <c r="E9" s="267">
        <v>4.34</v>
      </c>
      <c r="F9" s="268">
        <v>1842</v>
      </c>
      <c r="G9" s="166">
        <v>963</v>
      </c>
      <c r="H9" s="166">
        <v>879</v>
      </c>
      <c r="I9" s="269">
        <v>4.332894241625894</v>
      </c>
      <c r="J9" s="667">
        <v>1586</v>
      </c>
      <c r="K9" s="668">
        <v>784</v>
      </c>
      <c r="L9" s="668">
        <v>802</v>
      </c>
      <c r="M9" s="669">
        <f>J9/J7*100</f>
        <v>3.8691420067819768</v>
      </c>
    </row>
    <row r="10" spans="1:13">
      <c r="A10" s="266" t="s">
        <v>559</v>
      </c>
      <c r="B10" s="166">
        <v>2096</v>
      </c>
      <c r="C10" s="166">
        <v>1085</v>
      </c>
      <c r="D10" s="166">
        <v>1011</v>
      </c>
      <c r="E10" s="267">
        <v>4.76</v>
      </c>
      <c r="F10" s="268">
        <v>1934</v>
      </c>
      <c r="G10" s="166">
        <v>982</v>
      </c>
      <c r="H10" s="166">
        <v>952</v>
      </c>
      <c r="I10" s="269">
        <v>4.5493037260067748</v>
      </c>
      <c r="J10" s="667">
        <v>1813</v>
      </c>
      <c r="K10" s="668">
        <v>937</v>
      </c>
      <c r="L10" s="668">
        <v>876</v>
      </c>
      <c r="M10" s="669">
        <f>J10/J7*100</f>
        <v>4.4229221048522849</v>
      </c>
    </row>
    <row r="11" spans="1:13">
      <c r="A11" s="266" t="s">
        <v>560</v>
      </c>
      <c r="B11" s="166">
        <v>2187</v>
      </c>
      <c r="C11" s="166">
        <v>1140</v>
      </c>
      <c r="D11" s="166">
        <v>1047</v>
      </c>
      <c r="E11" s="267">
        <v>4.97</v>
      </c>
      <c r="F11" s="268">
        <v>1917</v>
      </c>
      <c r="G11" s="166">
        <v>961</v>
      </c>
      <c r="H11" s="166">
        <v>956</v>
      </c>
      <c r="I11" s="269">
        <v>4.5093150169363945</v>
      </c>
      <c r="J11" s="667">
        <v>1745</v>
      </c>
      <c r="K11" s="668">
        <v>876</v>
      </c>
      <c r="L11" s="668">
        <v>869</v>
      </c>
      <c r="M11" s="669">
        <f>J11/J7*100</f>
        <v>4.2570320314215317</v>
      </c>
    </row>
    <row r="12" spans="1:13">
      <c r="A12" s="266" t="s">
        <v>561</v>
      </c>
      <c r="B12" s="166">
        <v>1721</v>
      </c>
      <c r="C12" s="166">
        <v>820</v>
      </c>
      <c r="D12" s="166">
        <v>901</v>
      </c>
      <c r="E12" s="267">
        <v>3.91</v>
      </c>
      <c r="F12" s="268">
        <v>1508</v>
      </c>
      <c r="G12" s="166">
        <v>770</v>
      </c>
      <c r="H12" s="166">
        <v>738</v>
      </c>
      <c r="I12" s="269">
        <v>3.5472337222431314</v>
      </c>
      <c r="J12" s="667">
        <v>1412</v>
      </c>
      <c r="K12" s="668">
        <v>721</v>
      </c>
      <c r="L12" s="668">
        <v>691</v>
      </c>
      <c r="M12" s="669">
        <f>J12/J7*100</f>
        <v>3.44465858359152</v>
      </c>
    </row>
    <row r="13" spans="1:13">
      <c r="A13" s="266" t="s">
        <v>562</v>
      </c>
      <c r="B13" s="166">
        <v>2097</v>
      </c>
      <c r="C13" s="166">
        <v>1092</v>
      </c>
      <c r="D13" s="166">
        <v>1005</v>
      </c>
      <c r="E13" s="267">
        <v>4.7699999999999996</v>
      </c>
      <c r="F13" s="268">
        <v>1787</v>
      </c>
      <c r="G13" s="166">
        <v>887</v>
      </c>
      <c r="H13" s="166">
        <v>900</v>
      </c>
      <c r="I13" s="269">
        <v>4.203519006398194</v>
      </c>
      <c r="J13" s="667">
        <v>1628</v>
      </c>
      <c r="K13" s="668">
        <v>843</v>
      </c>
      <c r="L13" s="668">
        <v>785</v>
      </c>
      <c r="M13" s="669">
        <f>J13/J7*100</f>
        <v>3.9716035227245006</v>
      </c>
    </row>
    <row r="14" spans="1:13">
      <c r="A14" s="266" t="s">
        <v>563</v>
      </c>
      <c r="B14" s="166">
        <v>2771</v>
      </c>
      <c r="C14" s="166">
        <v>1404</v>
      </c>
      <c r="D14" s="166">
        <v>1367</v>
      </c>
      <c r="E14" s="267">
        <v>6.3</v>
      </c>
      <c r="F14" s="268">
        <v>2117</v>
      </c>
      <c r="G14" s="166">
        <v>1071</v>
      </c>
      <c r="H14" s="166">
        <v>1046</v>
      </c>
      <c r="I14" s="269">
        <v>4.9797704177643958</v>
      </c>
      <c r="J14" s="667">
        <v>1780</v>
      </c>
      <c r="K14" s="668">
        <v>897</v>
      </c>
      <c r="L14" s="668">
        <v>883</v>
      </c>
      <c r="M14" s="669">
        <f>J14/J7*100</f>
        <v>4.3424166280403016</v>
      </c>
    </row>
    <row r="15" spans="1:13">
      <c r="A15" s="266" t="s">
        <v>564</v>
      </c>
      <c r="B15" s="166">
        <v>2979</v>
      </c>
      <c r="C15" s="166">
        <v>1560</v>
      </c>
      <c r="D15" s="166">
        <v>1419</v>
      </c>
      <c r="E15" s="267">
        <v>6.77</v>
      </c>
      <c r="F15" s="268">
        <v>2709</v>
      </c>
      <c r="G15" s="166">
        <v>1390</v>
      </c>
      <c r="H15" s="166">
        <v>1319</v>
      </c>
      <c r="I15" s="269">
        <v>6.3723184042152798</v>
      </c>
      <c r="J15" s="667">
        <v>2189</v>
      </c>
      <c r="K15" s="667">
        <v>1125</v>
      </c>
      <c r="L15" s="667">
        <v>1064</v>
      </c>
      <c r="M15" s="669">
        <f>J15/J7*100</f>
        <v>5.3401966285282132</v>
      </c>
    </row>
    <row r="16" spans="1:13">
      <c r="A16" s="266" t="s">
        <v>565</v>
      </c>
      <c r="B16" s="166">
        <v>2737</v>
      </c>
      <c r="C16" s="166">
        <v>1356</v>
      </c>
      <c r="D16" s="166">
        <v>1381</v>
      </c>
      <c r="E16" s="267">
        <v>6.22</v>
      </c>
      <c r="F16" s="268">
        <v>2948</v>
      </c>
      <c r="G16" s="166">
        <v>1507</v>
      </c>
      <c r="H16" s="166">
        <v>1441</v>
      </c>
      <c r="I16" s="269">
        <v>6.9345126082047415</v>
      </c>
      <c r="J16" s="667">
        <v>2676</v>
      </c>
      <c r="K16" s="667">
        <v>1353</v>
      </c>
      <c r="L16" s="667">
        <v>1323</v>
      </c>
      <c r="M16" s="669">
        <f>J16/J7*100</f>
        <v>6.5282623014808125</v>
      </c>
    </row>
    <row r="17" spans="1:13">
      <c r="A17" s="266" t="s">
        <v>566</v>
      </c>
      <c r="B17" s="166">
        <v>2670</v>
      </c>
      <c r="C17" s="166">
        <v>1360</v>
      </c>
      <c r="D17" s="166">
        <v>1310</v>
      </c>
      <c r="E17" s="267">
        <v>6.07</v>
      </c>
      <c r="F17" s="268">
        <v>2693</v>
      </c>
      <c r="G17" s="166">
        <v>1335</v>
      </c>
      <c r="H17" s="166">
        <v>1358</v>
      </c>
      <c r="I17" s="269">
        <v>6.3346819721490411</v>
      </c>
      <c r="J17" s="667">
        <v>2926</v>
      </c>
      <c r="K17" s="667">
        <v>1519</v>
      </c>
      <c r="L17" s="667">
        <v>1407</v>
      </c>
      <c r="M17" s="669">
        <f>J17/J7*100</f>
        <v>7.1381522773291701</v>
      </c>
    </row>
    <row r="18" spans="1:13">
      <c r="A18" s="266" t="s">
        <v>567</v>
      </c>
      <c r="B18" s="166">
        <v>2677</v>
      </c>
      <c r="C18" s="166">
        <v>1385</v>
      </c>
      <c r="D18" s="166">
        <v>1292</v>
      </c>
      <c r="E18" s="267">
        <v>6.08</v>
      </c>
      <c r="F18" s="268">
        <v>2631</v>
      </c>
      <c r="G18" s="166">
        <v>1353</v>
      </c>
      <c r="H18" s="166">
        <v>1278</v>
      </c>
      <c r="I18" s="269">
        <v>6.1888407978923601</v>
      </c>
      <c r="J18" s="667">
        <v>2658</v>
      </c>
      <c r="K18" s="667">
        <v>1333</v>
      </c>
      <c r="L18" s="667">
        <v>1325</v>
      </c>
      <c r="M18" s="669">
        <f>J18/J7*100</f>
        <v>6.4843502232197316</v>
      </c>
    </row>
    <row r="19" spans="1:13">
      <c r="A19" s="266" t="s">
        <v>463</v>
      </c>
      <c r="B19" s="166">
        <v>3173</v>
      </c>
      <c r="C19" s="166">
        <v>1591</v>
      </c>
      <c r="D19" s="166">
        <v>1582</v>
      </c>
      <c r="E19" s="267">
        <v>7.21</v>
      </c>
      <c r="F19" s="268">
        <v>2651</v>
      </c>
      <c r="G19" s="166">
        <v>1346</v>
      </c>
      <c r="H19" s="166">
        <v>1305</v>
      </c>
      <c r="I19" s="269">
        <v>6.2358863379751597</v>
      </c>
      <c r="J19" s="667">
        <v>2605</v>
      </c>
      <c r="K19" s="667">
        <v>1327</v>
      </c>
      <c r="L19" s="667">
        <v>1278</v>
      </c>
      <c r="M19" s="669">
        <f>J19/J7*100</f>
        <v>6.35505354833988</v>
      </c>
    </row>
    <row r="20" spans="1:13">
      <c r="A20" s="266" t="s">
        <v>464</v>
      </c>
      <c r="B20" s="166">
        <v>3605</v>
      </c>
      <c r="C20" s="166">
        <v>1794</v>
      </c>
      <c r="D20" s="166">
        <v>1811</v>
      </c>
      <c r="E20" s="267">
        <v>8.19</v>
      </c>
      <c r="F20" s="268">
        <v>3138</v>
      </c>
      <c r="G20" s="166">
        <v>1551</v>
      </c>
      <c r="H20" s="166">
        <v>1587</v>
      </c>
      <c r="I20" s="269">
        <v>7.3814452389913434</v>
      </c>
      <c r="J20" s="667">
        <v>2638</v>
      </c>
      <c r="K20" s="667">
        <v>1327</v>
      </c>
      <c r="L20" s="667">
        <v>1311</v>
      </c>
      <c r="M20" s="669">
        <f>J20/J7*100</f>
        <v>6.4355590251518633</v>
      </c>
    </row>
    <row r="21" spans="1:13">
      <c r="A21" s="266" t="s">
        <v>465</v>
      </c>
      <c r="B21" s="166">
        <v>2936</v>
      </c>
      <c r="C21" s="166">
        <v>1469</v>
      </c>
      <c r="D21" s="166">
        <v>1467</v>
      </c>
      <c r="E21" s="267">
        <v>6.67</v>
      </c>
      <c r="F21" s="268">
        <v>3571</v>
      </c>
      <c r="G21" s="166">
        <v>1773</v>
      </c>
      <c r="H21" s="166">
        <v>1798</v>
      </c>
      <c r="I21" s="269">
        <v>8.399981181783966</v>
      </c>
      <c r="J21" s="667">
        <v>3084</v>
      </c>
      <c r="K21" s="667">
        <v>1519</v>
      </c>
      <c r="L21" s="667">
        <v>1565</v>
      </c>
      <c r="M21" s="669">
        <f>J21/J7*100</f>
        <v>7.5236027420653313</v>
      </c>
    </row>
    <row r="22" spans="1:13">
      <c r="A22" s="266" t="s">
        <v>466</v>
      </c>
      <c r="B22" s="166">
        <v>2361</v>
      </c>
      <c r="C22" s="166">
        <v>1106</v>
      </c>
      <c r="D22" s="166">
        <v>1255</v>
      </c>
      <c r="E22" s="267">
        <v>5.37</v>
      </c>
      <c r="F22" s="268">
        <v>2803</v>
      </c>
      <c r="G22" s="166">
        <v>1372</v>
      </c>
      <c r="H22" s="166">
        <v>1431</v>
      </c>
      <c r="I22" s="269">
        <v>6.5934324426044411</v>
      </c>
      <c r="J22" s="667">
        <v>3421</v>
      </c>
      <c r="K22" s="667">
        <v>1663</v>
      </c>
      <c r="L22" s="667">
        <v>1758</v>
      </c>
      <c r="M22" s="669">
        <f>J22/J7*100</f>
        <v>8.3457344295089158</v>
      </c>
    </row>
    <row r="23" spans="1:13">
      <c r="A23" s="266" t="s">
        <v>568</v>
      </c>
      <c r="B23" s="166">
        <v>2258</v>
      </c>
      <c r="C23" s="166">
        <v>987</v>
      </c>
      <c r="D23" s="166">
        <v>1271</v>
      </c>
      <c r="E23" s="267">
        <v>5.13</v>
      </c>
      <c r="F23" s="268">
        <v>2157</v>
      </c>
      <c r="G23" s="166">
        <v>989</v>
      </c>
      <c r="H23" s="166">
        <v>1168</v>
      </c>
      <c r="I23" s="269">
        <v>5.0738614979299959</v>
      </c>
      <c r="J23" s="667">
        <v>2580</v>
      </c>
      <c r="K23" s="667">
        <v>1207</v>
      </c>
      <c r="L23" s="667">
        <v>1373</v>
      </c>
      <c r="M23" s="669">
        <f>J23/J7*100</f>
        <v>6.2940645507550439</v>
      </c>
    </row>
    <row r="24" spans="1:13">
      <c r="A24" s="266" t="s">
        <v>467</v>
      </c>
      <c r="B24" s="166">
        <v>2002</v>
      </c>
      <c r="C24" s="166">
        <v>790</v>
      </c>
      <c r="D24" s="166">
        <v>1212</v>
      </c>
      <c r="E24" s="267">
        <v>4.55</v>
      </c>
      <c r="F24" s="268">
        <v>1911</v>
      </c>
      <c r="G24" s="166">
        <v>782</v>
      </c>
      <c r="H24" s="166">
        <v>1129</v>
      </c>
      <c r="I24" s="269">
        <v>4.4952013549115541</v>
      </c>
      <c r="J24" s="667">
        <v>1883</v>
      </c>
      <c r="K24" s="668">
        <v>821</v>
      </c>
      <c r="L24" s="667">
        <v>1062</v>
      </c>
      <c r="M24" s="669">
        <f>J24/J7*100</f>
        <v>4.5936912980898246</v>
      </c>
    </row>
    <row r="25" spans="1:13">
      <c r="A25" s="266" t="s">
        <v>468</v>
      </c>
      <c r="B25" s="166">
        <v>1262</v>
      </c>
      <c r="C25" s="166">
        <v>390</v>
      </c>
      <c r="D25" s="166">
        <v>872</v>
      </c>
      <c r="E25" s="267">
        <v>2.87</v>
      </c>
      <c r="F25" s="268">
        <v>1517</v>
      </c>
      <c r="G25" s="166">
        <v>514</v>
      </c>
      <c r="H25" s="166">
        <v>1003</v>
      </c>
      <c r="I25" s="269">
        <v>3.5684042152803914</v>
      </c>
      <c r="J25" s="667">
        <v>1545</v>
      </c>
      <c r="K25" s="668">
        <v>551</v>
      </c>
      <c r="L25" s="668">
        <v>994</v>
      </c>
      <c r="M25" s="669">
        <f>J25/J7*100</f>
        <v>3.769120050742846</v>
      </c>
    </row>
    <row r="26" spans="1:13">
      <c r="A26" s="266" t="s">
        <v>230</v>
      </c>
      <c r="B26" s="166">
        <v>687</v>
      </c>
      <c r="C26" s="166">
        <v>177</v>
      </c>
      <c r="D26" s="166">
        <v>510</v>
      </c>
      <c r="E26" s="267">
        <v>1.56</v>
      </c>
      <c r="F26" s="268">
        <v>898</v>
      </c>
      <c r="G26" s="166">
        <v>205</v>
      </c>
      <c r="H26" s="166">
        <v>693</v>
      </c>
      <c r="I26" s="269">
        <v>2.1123447497177268</v>
      </c>
      <c r="J26" s="670">
        <v>1260</v>
      </c>
      <c r="K26" s="166">
        <v>316</v>
      </c>
      <c r="L26" s="166">
        <v>944</v>
      </c>
      <c r="M26" s="669">
        <f>J26/J7*100</f>
        <v>3.073845478275719</v>
      </c>
    </row>
    <row r="27" spans="1:13" ht="26.4">
      <c r="A27" s="266" t="s">
        <v>229</v>
      </c>
      <c r="B27" s="166">
        <v>17</v>
      </c>
      <c r="C27" s="166">
        <v>17</v>
      </c>
      <c r="D27" s="166" t="s">
        <v>756</v>
      </c>
      <c r="E27" s="267">
        <v>0.04</v>
      </c>
      <c r="F27" s="268">
        <v>185</v>
      </c>
      <c r="G27" s="166">
        <v>100</v>
      </c>
      <c r="H27" s="166">
        <v>85</v>
      </c>
      <c r="I27" s="267">
        <v>0.43517124576590138</v>
      </c>
      <c r="J27" s="671">
        <v>230</v>
      </c>
      <c r="K27" s="166">
        <v>156</v>
      </c>
      <c r="L27" s="166">
        <v>74</v>
      </c>
      <c r="M27" s="669">
        <f>J27/J7*100</f>
        <v>0.56109877778048844</v>
      </c>
    </row>
    <row r="28" spans="1:13" ht="4.5" customHeight="1">
      <c r="A28" s="270"/>
      <c r="B28" s="672"/>
      <c r="C28" s="672"/>
      <c r="D28" s="672"/>
      <c r="E28" s="672"/>
      <c r="F28" s="672"/>
      <c r="G28" s="672"/>
      <c r="H28" s="672"/>
      <c r="I28" s="673"/>
      <c r="J28" s="674" t="s">
        <v>447</v>
      </c>
      <c r="K28" s="672"/>
      <c r="L28" s="672"/>
      <c r="M28" s="675" t="s">
        <v>447</v>
      </c>
    </row>
    <row r="29" spans="1:13" ht="18" customHeight="1">
      <c r="A29" s="676" t="s">
        <v>123</v>
      </c>
      <c r="B29" s="655"/>
      <c r="C29" s="655"/>
      <c r="D29" s="655"/>
      <c r="E29" s="655"/>
      <c r="F29" s="655"/>
      <c r="G29" s="655"/>
      <c r="H29" s="655"/>
      <c r="I29" s="677"/>
      <c r="J29" s="678"/>
      <c r="K29" s="678"/>
      <c r="L29" s="678"/>
      <c r="M29" s="677"/>
    </row>
    <row r="30" spans="1:13" ht="21.9" customHeight="1">
      <c r="A30" s="655"/>
      <c r="B30" s="655"/>
      <c r="C30" s="655"/>
      <c r="D30" s="655"/>
      <c r="E30" s="655"/>
      <c r="F30" s="655"/>
      <c r="G30" s="655"/>
      <c r="H30" s="655"/>
      <c r="I30" s="655"/>
      <c r="J30" s="655"/>
      <c r="K30" s="655"/>
      <c r="L30" s="655"/>
      <c r="M30" s="655"/>
    </row>
    <row r="31" spans="1:13" ht="21.9" customHeight="1">
      <c r="A31" s="655"/>
      <c r="B31" s="655"/>
      <c r="C31" s="655"/>
      <c r="D31" s="655"/>
      <c r="E31" s="655"/>
      <c r="F31" s="655"/>
      <c r="G31" s="655"/>
      <c r="H31" s="655"/>
      <c r="I31" s="655"/>
      <c r="J31" s="655"/>
      <c r="K31" s="655"/>
      <c r="L31" s="655"/>
      <c r="M31" s="655"/>
    </row>
    <row r="32" spans="1:13" ht="21.9" customHeight="1">
      <c r="A32" s="655"/>
      <c r="B32" s="655"/>
      <c r="C32" s="655"/>
      <c r="D32" s="655"/>
      <c r="E32" s="655"/>
      <c r="F32" s="655"/>
      <c r="G32" s="655"/>
      <c r="H32" s="655"/>
      <c r="I32" s="655"/>
      <c r="J32" s="655"/>
      <c r="K32" s="655"/>
      <c r="L32" s="655"/>
      <c r="M32" s="655"/>
    </row>
    <row r="33" spans="1:13" ht="21.9" customHeight="1">
      <c r="A33" s="655"/>
      <c r="B33" s="655"/>
      <c r="C33" s="655"/>
      <c r="D33" s="655"/>
      <c r="E33" s="655"/>
      <c r="F33" s="655"/>
      <c r="G33" s="655"/>
      <c r="H33" s="655"/>
      <c r="I33" s="655"/>
      <c r="J33" s="655"/>
      <c r="K33" s="655"/>
      <c r="L33" s="655"/>
      <c r="M33" s="655"/>
    </row>
    <row r="34" spans="1:13" ht="21.9" customHeight="1">
      <c r="A34" s="655"/>
      <c r="B34" s="655"/>
      <c r="C34" s="655"/>
      <c r="D34" s="655"/>
      <c r="E34" s="655"/>
      <c r="F34" s="655"/>
      <c r="G34" s="655"/>
      <c r="H34" s="655"/>
      <c r="I34" s="655"/>
      <c r="J34" s="655"/>
      <c r="K34" s="655"/>
      <c r="L34" s="655"/>
      <c r="M34" s="655"/>
    </row>
    <row r="35" spans="1:13" ht="21.9" customHeight="1">
      <c r="A35" s="655"/>
      <c r="B35" s="655"/>
      <c r="C35" s="655"/>
      <c r="D35" s="655"/>
      <c r="E35" s="655"/>
      <c r="F35" s="655"/>
      <c r="G35" s="655"/>
      <c r="H35" s="655"/>
      <c r="I35" s="655"/>
      <c r="J35" s="655"/>
      <c r="K35" s="655"/>
      <c r="L35" s="655"/>
      <c r="M35" s="655"/>
    </row>
    <row r="36" spans="1:13" ht="21.9" customHeight="1">
      <c r="A36" s="655"/>
      <c r="B36" s="655"/>
      <c r="C36" s="655"/>
      <c r="D36" s="655"/>
      <c r="E36" s="655"/>
      <c r="F36" s="655"/>
      <c r="G36" s="655"/>
      <c r="H36" s="655"/>
      <c r="I36" s="655"/>
      <c r="J36" s="655"/>
      <c r="K36" s="655"/>
      <c r="L36" s="655"/>
      <c r="M36" s="655"/>
    </row>
    <row r="37" spans="1:13" ht="21.9" customHeight="1">
      <c r="A37" s="655"/>
      <c r="B37" s="655"/>
      <c r="C37" s="655"/>
      <c r="D37" s="655"/>
      <c r="E37" s="655"/>
      <c r="F37" s="655"/>
      <c r="G37" s="655"/>
      <c r="H37" s="655"/>
      <c r="I37" s="655"/>
      <c r="J37" s="655"/>
      <c r="K37" s="655"/>
      <c r="L37" s="655"/>
      <c r="M37" s="655"/>
    </row>
    <row r="38" spans="1:13" ht="21.9" customHeight="1">
      <c r="A38" s="655"/>
      <c r="B38" s="655"/>
      <c r="C38" s="655"/>
      <c r="D38" s="655"/>
      <c r="E38" s="655"/>
      <c r="F38" s="655"/>
      <c r="G38" s="655"/>
      <c r="H38" s="655"/>
      <c r="I38" s="655"/>
      <c r="J38" s="655"/>
      <c r="K38" s="655"/>
      <c r="L38" s="655"/>
      <c r="M38" s="655"/>
    </row>
    <row r="39" spans="1:13" ht="21.9" customHeight="1">
      <c r="A39" s="655"/>
      <c r="B39" s="655"/>
      <c r="C39" s="655"/>
      <c r="D39" s="655"/>
      <c r="E39" s="655"/>
      <c r="F39" s="655"/>
      <c r="G39" s="655"/>
      <c r="H39" s="655"/>
      <c r="I39" s="655"/>
      <c r="J39" s="655"/>
      <c r="K39" s="655"/>
      <c r="L39" s="655"/>
      <c r="M39" s="655"/>
    </row>
    <row r="40" spans="1:13" ht="21.9" customHeight="1">
      <c r="A40" s="655"/>
      <c r="B40" s="655"/>
      <c r="C40" s="655"/>
      <c r="D40" s="655"/>
      <c r="E40" s="655"/>
      <c r="F40" s="655"/>
      <c r="G40" s="655"/>
      <c r="H40" s="655"/>
      <c r="I40" s="655"/>
      <c r="J40" s="655"/>
      <c r="K40" s="655"/>
      <c r="L40" s="655"/>
      <c r="M40" s="655"/>
    </row>
    <row r="41" spans="1:13" ht="21.9" customHeight="1">
      <c r="A41" s="655"/>
      <c r="B41" s="655"/>
      <c r="C41" s="655"/>
      <c r="D41" s="655"/>
      <c r="E41" s="655"/>
      <c r="F41" s="655"/>
      <c r="G41" s="655"/>
      <c r="H41" s="655"/>
      <c r="I41" s="655"/>
      <c r="J41" s="655"/>
      <c r="K41" s="655"/>
      <c r="L41" s="655"/>
      <c r="M41" s="655"/>
    </row>
    <row r="42" spans="1:13" ht="21.9" customHeight="1">
      <c r="A42" s="655"/>
      <c r="B42" s="655"/>
      <c r="C42" s="655"/>
      <c r="D42" s="655"/>
      <c r="E42" s="655"/>
      <c r="F42" s="655"/>
      <c r="G42" s="655"/>
      <c r="H42" s="655"/>
      <c r="I42" s="655"/>
      <c r="J42" s="655"/>
      <c r="K42" s="655"/>
      <c r="L42" s="655"/>
      <c r="M42" s="655"/>
    </row>
    <row r="43" spans="1:13" ht="21.9" customHeight="1">
      <c r="A43" s="655"/>
      <c r="B43" s="655"/>
      <c r="C43" s="655"/>
      <c r="D43" s="655"/>
      <c r="E43" s="655"/>
      <c r="F43" s="655"/>
      <c r="G43" s="655"/>
      <c r="H43" s="655"/>
      <c r="I43" s="655"/>
      <c r="J43" s="655"/>
      <c r="K43" s="655"/>
      <c r="L43" s="655"/>
      <c r="M43" s="655"/>
    </row>
    <row r="44" spans="1:13" ht="21.9" customHeight="1">
      <c r="A44" s="655"/>
      <c r="B44" s="655"/>
      <c r="C44" s="655"/>
      <c r="D44" s="655"/>
      <c r="E44" s="655"/>
      <c r="F44" s="655"/>
      <c r="G44" s="655"/>
      <c r="H44" s="655"/>
      <c r="I44" s="655"/>
      <c r="J44" s="655"/>
      <c r="K44" s="655"/>
      <c r="L44" s="655"/>
      <c r="M44" s="655"/>
    </row>
    <row r="45" spans="1:13" ht="21.9" customHeight="1">
      <c r="A45" s="655"/>
      <c r="B45" s="655"/>
      <c r="C45" s="655"/>
      <c r="D45" s="655"/>
      <c r="E45" s="655"/>
      <c r="F45" s="655"/>
      <c r="G45" s="655"/>
      <c r="H45" s="655"/>
      <c r="I45" s="655"/>
      <c r="J45" s="655"/>
      <c r="K45" s="655"/>
      <c r="L45" s="655"/>
      <c r="M45" s="655"/>
    </row>
    <row r="46" spans="1:13" ht="21.9" customHeight="1">
      <c r="A46" s="655"/>
      <c r="B46" s="655"/>
      <c r="C46" s="655"/>
      <c r="D46" s="655"/>
      <c r="E46" s="655"/>
      <c r="F46" s="655"/>
      <c r="G46" s="655"/>
      <c r="H46" s="655"/>
      <c r="I46" s="655"/>
      <c r="J46" s="655"/>
      <c r="K46" s="655"/>
      <c r="L46" s="655"/>
      <c r="M46" s="655"/>
    </row>
    <row r="47" spans="1:13" ht="21.9" customHeight="1">
      <c r="A47" s="655"/>
      <c r="B47" s="655"/>
      <c r="C47" s="655"/>
      <c r="D47" s="655"/>
      <c r="E47" s="655"/>
      <c r="F47" s="655"/>
      <c r="G47" s="655"/>
      <c r="H47" s="655"/>
      <c r="I47" s="655"/>
      <c r="J47" s="655"/>
      <c r="K47" s="655"/>
      <c r="L47" s="655"/>
      <c r="M47" s="655"/>
    </row>
    <row r="48" spans="1:13" ht="21.9" customHeight="1">
      <c r="A48" s="655"/>
      <c r="B48" s="655"/>
      <c r="C48" s="655"/>
      <c r="D48" s="655"/>
      <c r="E48" s="655"/>
      <c r="F48" s="655"/>
      <c r="G48" s="655"/>
      <c r="H48" s="655"/>
      <c r="I48" s="655"/>
      <c r="J48" s="655"/>
      <c r="K48" s="655"/>
      <c r="L48" s="655"/>
      <c r="M48" s="655"/>
    </row>
    <row r="49" spans="1:13" ht="21.9" customHeight="1">
      <c r="A49" s="655"/>
      <c r="B49" s="655"/>
      <c r="C49" s="655"/>
      <c r="D49" s="655"/>
      <c r="E49" s="655"/>
      <c r="F49" s="655"/>
      <c r="G49" s="655"/>
      <c r="H49" s="655"/>
      <c r="I49" s="655"/>
      <c r="J49" s="655"/>
      <c r="K49" s="655"/>
      <c r="L49" s="655"/>
      <c r="M49" s="655"/>
    </row>
    <row r="50" spans="1:13" ht="21.9" customHeight="1">
      <c r="A50" s="655"/>
      <c r="B50" s="655"/>
      <c r="C50" s="655"/>
      <c r="D50" s="655"/>
      <c r="E50" s="655"/>
      <c r="F50" s="655"/>
      <c r="G50" s="655"/>
      <c r="H50" s="655"/>
      <c r="I50" s="655"/>
      <c r="J50" s="655"/>
      <c r="K50" s="655"/>
      <c r="L50" s="655"/>
      <c r="M50" s="655"/>
    </row>
    <row r="51" spans="1:13" ht="21.9" customHeight="1">
      <c r="A51" s="655"/>
      <c r="B51" s="655"/>
      <c r="C51" s="655"/>
      <c r="D51" s="655"/>
      <c r="E51" s="655"/>
      <c r="F51" s="655"/>
      <c r="G51" s="655"/>
      <c r="H51" s="655"/>
      <c r="I51" s="655"/>
      <c r="J51" s="655"/>
      <c r="K51" s="655"/>
      <c r="L51" s="655"/>
      <c r="M51" s="655"/>
    </row>
    <row r="52" spans="1:13">
      <c r="A52" s="655"/>
      <c r="B52" s="655"/>
      <c r="C52" s="655"/>
      <c r="D52" s="655"/>
      <c r="E52" s="655"/>
      <c r="F52" s="655"/>
      <c r="G52" s="655"/>
      <c r="H52" s="655"/>
      <c r="I52" s="655"/>
      <c r="J52" s="655"/>
      <c r="K52" s="655"/>
      <c r="L52" s="655"/>
      <c r="M52" s="655"/>
    </row>
    <row r="53" spans="1:13">
      <c r="A53" s="655"/>
      <c r="B53" s="655"/>
      <c r="C53" s="655"/>
      <c r="D53" s="655"/>
      <c r="E53" s="655"/>
      <c r="F53" s="655"/>
      <c r="G53" s="655"/>
      <c r="H53" s="655"/>
      <c r="I53" s="655"/>
      <c r="J53" s="655"/>
      <c r="K53" s="655"/>
      <c r="L53" s="655"/>
      <c r="M53" s="655"/>
    </row>
    <row r="54" spans="1:13">
      <c r="A54" s="655"/>
      <c r="B54" s="655"/>
      <c r="C54" s="655"/>
      <c r="D54" s="655"/>
      <c r="E54" s="655"/>
      <c r="F54" s="655"/>
      <c r="G54" s="655"/>
      <c r="H54" s="655"/>
      <c r="I54" s="655"/>
      <c r="J54" s="655"/>
      <c r="K54" s="655"/>
      <c r="L54" s="655"/>
      <c r="M54" s="655"/>
    </row>
    <row r="55" spans="1:13">
      <c r="A55" s="655"/>
      <c r="B55" s="655"/>
      <c r="C55" s="655"/>
      <c r="D55" s="655"/>
      <c r="E55" s="655"/>
      <c r="F55" s="655"/>
      <c r="G55" s="655"/>
      <c r="H55" s="655"/>
      <c r="I55" s="655"/>
      <c r="J55" s="655"/>
      <c r="K55" s="655"/>
      <c r="L55" s="655"/>
      <c r="M55" s="655"/>
    </row>
    <row r="56" spans="1:13">
      <c r="A56" s="655"/>
      <c r="B56" s="655"/>
      <c r="C56" s="655"/>
      <c r="D56" s="655"/>
      <c r="E56" s="655"/>
      <c r="F56" s="655"/>
      <c r="G56" s="655"/>
      <c r="H56" s="655"/>
      <c r="I56" s="655"/>
      <c r="J56" s="655"/>
      <c r="K56" s="655"/>
      <c r="L56" s="655"/>
      <c r="M56" s="655"/>
    </row>
    <row r="57" spans="1:13">
      <c r="A57" s="655"/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55"/>
      <c r="M57" s="655"/>
    </row>
    <row r="58" spans="1:13">
      <c r="A58" s="655"/>
      <c r="B58" s="655"/>
      <c r="C58" s="655"/>
      <c r="D58" s="655"/>
      <c r="E58" s="655"/>
      <c r="F58" s="655"/>
      <c r="G58" s="655"/>
      <c r="H58" s="655"/>
      <c r="I58" s="655"/>
      <c r="J58" s="655"/>
      <c r="K58" s="655"/>
      <c r="L58" s="655"/>
      <c r="M58" s="655"/>
    </row>
    <row r="59" spans="1:13">
      <c r="A59" s="655"/>
      <c r="B59" s="655"/>
      <c r="C59" s="655"/>
      <c r="D59" s="655"/>
      <c r="E59" s="655"/>
      <c r="F59" s="655"/>
      <c r="G59" s="655"/>
      <c r="H59" s="655"/>
      <c r="I59" s="655"/>
      <c r="J59" s="655"/>
      <c r="K59" s="655"/>
      <c r="L59" s="655"/>
      <c r="M59" s="655"/>
    </row>
    <row r="60" spans="1:13">
      <c r="A60" s="655"/>
      <c r="B60" s="655"/>
      <c r="C60" s="655"/>
      <c r="D60" s="655"/>
      <c r="E60" s="655"/>
      <c r="F60" s="655"/>
      <c r="G60" s="655"/>
      <c r="H60" s="655"/>
      <c r="I60" s="655"/>
      <c r="J60" s="655"/>
      <c r="K60" s="655"/>
      <c r="L60" s="655"/>
      <c r="M60" s="655"/>
    </row>
    <row r="61" spans="1:13">
      <c r="A61" s="655"/>
      <c r="B61" s="655"/>
      <c r="C61" s="655"/>
      <c r="D61" s="655"/>
      <c r="E61" s="655"/>
      <c r="F61" s="655"/>
      <c r="G61" s="655"/>
      <c r="H61" s="655"/>
      <c r="I61" s="655"/>
      <c r="J61" s="655"/>
      <c r="K61" s="655"/>
      <c r="L61" s="655"/>
      <c r="M61" s="655"/>
    </row>
  </sheetData>
  <mergeCells count="9">
    <mergeCell ref="A3:B3"/>
    <mergeCell ref="K3:M3"/>
    <mergeCell ref="M4:M5"/>
    <mergeCell ref="F4:H4"/>
    <mergeCell ref="B4:D4"/>
    <mergeCell ref="E4:E5"/>
    <mergeCell ref="A4:A5"/>
    <mergeCell ref="I4:I5"/>
    <mergeCell ref="J4:L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8"/>
  <sheetViews>
    <sheetView topLeftCell="A34" zoomScaleNormal="100" zoomScaleSheetLayoutView="100" workbookViewId="0">
      <selection activeCell="O10" sqref="O10"/>
    </sheetView>
  </sheetViews>
  <sheetFormatPr defaultColWidth="11" defaultRowHeight="13.2"/>
  <cols>
    <col min="1" max="1" width="12.44140625" style="10" customWidth="1"/>
    <col min="2" max="5" width="9.33203125" style="10" customWidth="1"/>
    <col min="6" max="6" width="9.33203125" style="39" customWidth="1"/>
    <col min="7" max="10" width="9.33203125" style="10" customWidth="1"/>
    <col min="11" max="14" width="7.6640625" style="10" customWidth="1"/>
    <col min="15" max="16384" width="11" style="10"/>
  </cols>
  <sheetData>
    <row r="1" spans="1:12" ht="18" customHeight="1">
      <c r="A1" s="95" t="s">
        <v>404</v>
      </c>
    </row>
    <row r="2" spans="1:12" ht="19.5" customHeight="1">
      <c r="A2" s="260" t="s">
        <v>469</v>
      </c>
      <c r="B2" s="260"/>
      <c r="C2" s="260"/>
      <c r="D2" s="260"/>
      <c r="E2" s="106"/>
      <c r="F2" s="272"/>
      <c r="G2" s="106"/>
      <c r="H2" s="106"/>
      <c r="I2" s="106"/>
      <c r="J2" s="106"/>
      <c r="K2" s="145"/>
      <c r="L2" s="106"/>
    </row>
    <row r="3" spans="1:12" ht="15" customHeight="1" thickBot="1">
      <c r="A3" s="273" t="s">
        <v>126</v>
      </c>
      <c r="B3" s="106"/>
      <c r="C3" s="106"/>
      <c r="D3" s="106"/>
      <c r="E3" s="106"/>
      <c r="F3" s="274"/>
      <c r="G3" s="145"/>
      <c r="H3" s="717" t="s">
        <v>757</v>
      </c>
      <c r="I3" s="717"/>
      <c r="J3" s="717"/>
      <c r="K3" s="275"/>
      <c r="L3" s="106"/>
    </row>
    <row r="4" spans="1:12" ht="22.5" customHeight="1" thickTop="1">
      <c r="A4" s="819" t="s">
        <v>247</v>
      </c>
      <c r="B4" s="744" t="s">
        <v>246</v>
      </c>
      <c r="C4" s="744"/>
      <c r="D4" s="744"/>
      <c r="E4" s="744"/>
      <c r="F4" s="766"/>
      <c r="G4" s="818" t="s">
        <v>569</v>
      </c>
      <c r="H4" s="744"/>
      <c r="I4" s="744"/>
      <c r="J4" s="744"/>
      <c r="K4" s="224"/>
      <c r="L4" s="106"/>
    </row>
    <row r="5" spans="1:12" ht="22.5" customHeight="1">
      <c r="A5" s="820"/>
      <c r="B5" s="529" t="s">
        <v>570</v>
      </c>
      <c r="C5" s="276" t="s">
        <v>239</v>
      </c>
      <c r="D5" s="276" t="s">
        <v>238</v>
      </c>
      <c r="E5" s="276" t="s">
        <v>237</v>
      </c>
      <c r="F5" s="277" t="s">
        <v>236</v>
      </c>
      <c r="G5" s="278" t="s">
        <v>245</v>
      </c>
      <c r="H5" s="279" t="s">
        <v>238</v>
      </c>
      <c r="I5" s="279" t="s">
        <v>237</v>
      </c>
      <c r="J5" s="679" t="s">
        <v>236</v>
      </c>
      <c r="K5" s="280"/>
      <c r="L5" s="106"/>
    </row>
    <row r="6" spans="1:12" ht="23.1" customHeight="1">
      <c r="A6" s="680" t="s">
        <v>244</v>
      </c>
      <c r="B6" s="264">
        <f>SUM(B7:B13)</f>
        <v>40991</v>
      </c>
      <c r="C6" s="264">
        <f>SUM(C7:C13)</f>
        <v>4731</v>
      </c>
      <c r="D6" s="264">
        <f>SUM(D7:D13)</f>
        <v>22257</v>
      </c>
      <c r="E6" s="264">
        <f>SUM(E7:E13)</f>
        <v>13773</v>
      </c>
      <c r="F6" s="264">
        <f>SUM(F7:F13)</f>
        <v>230</v>
      </c>
      <c r="G6" s="281">
        <f t="shared" ref="G6:G13" si="0">C6/B6*100</f>
        <v>11.541557902954306</v>
      </c>
      <c r="H6" s="281">
        <f t="shared" ref="H6:H13" si="1">D6/B6*100</f>
        <v>54.297284769827527</v>
      </c>
      <c r="I6" s="281">
        <f t="shared" ref="I6:I13" si="2">E6/B6*100</f>
        <v>33.600058549437684</v>
      </c>
      <c r="J6" s="282">
        <f t="shared" ref="J6:J13" si="3">F6/B6*100</f>
        <v>0.56109877778048844</v>
      </c>
      <c r="K6" s="283"/>
      <c r="L6" s="106"/>
    </row>
    <row r="7" spans="1:12" ht="23.1" customHeight="1">
      <c r="A7" s="681" t="s">
        <v>243</v>
      </c>
      <c r="B7" s="187">
        <v>15079</v>
      </c>
      <c r="C7" s="166">
        <v>1624</v>
      </c>
      <c r="D7" s="166">
        <v>8011</v>
      </c>
      <c r="E7" s="166">
        <v>5301</v>
      </c>
      <c r="F7" s="166">
        <v>143</v>
      </c>
      <c r="G7" s="284">
        <f t="shared" si="0"/>
        <v>10.769944956562107</v>
      </c>
      <c r="H7" s="284">
        <f t="shared" si="1"/>
        <v>53.126865176735862</v>
      </c>
      <c r="I7" s="284">
        <f t="shared" si="2"/>
        <v>35.154851117448104</v>
      </c>
      <c r="J7" s="285">
        <f t="shared" si="3"/>
        <v>0.94833874925392936</v>
      </c>
      <c r="K7" s="285"/>
      <c r="L7" s="106"/>
    </row>
    <row r="8" spans="1:12" ht="23.1" customHeight="1">
      <c r="A8" s="286" t="s">
        <v>134</v>
      </c>
      <c r="B8" s="187">
        <v>7755</v>
      </c>
      <c r="C8" s="166">
        <v>1016</v>
      </c>
      <c r="D8" s="166">
        <v>4337</v>
      </c>
      <c r="E8" s="166">
        <v>2322</v>
      </c>
      <c r="F8" s="166">
        <v>80</v>
      </c>
      <c r="G8" s="284">
        <f t="shared" si="0"/>
        <v>13.101225016118633</v>
      </c>
      <c r="H8" s="284">
        <f t="shared" si="1"/>
        <v>55.925209542230817</v>
      </c>
      <c r="I8" s="284">
        <f t="shared" si="2"/>
        <v>29.941972920696326</v>
      </c>
      <c r="J8" s="285">
        <f t="shared" si="3"/>
        <v>1.0315925209542232</v>
      </c>
      <c r="K8" s="285"/>
      <c r="L8" s="106"/>
    </row>
    <row r="9" spans="1:12" ht="23.1" customHeight="1">
      <c r="A9" s="286" t="s">
        <v>242</v>
      </c>
      <c r="B9" s="187">
        <v>2815</v>
      </c>
      <c r="C9" s="166">
        <v>282</v>
      </c>
      <c r="D9" s="166">
        <v>1376</v>
      </c>
      <c r="E9" s="166">
        <v>1157</v>
      </c>
      <c r="F9" s="166">
        <v>0</v>
      </c>
      <c r="G9" s="284">
        <f t="shared" si="0"/>
        <v>10.017761989342807</v>
      </c>
      <c r="H9" s="284">
        <f t="shared" si="1"/>
        <v>48.880994671403201</v>
      </c>
      <c r="I9" s="284">
        <f t="shared" si="2"/>
        <v>41.101243339253998</v>
      </c>
      <c r="J9" s="285">
        <f t="shared" si="3"/>
        <v>0</v>
      </c>
      <c r="K9" s="285"/>
      <c r="L9" s="106"/>
    </row>
    <row r="10" spans="1:12" ht="23.1" customHeight="1">
      <c r="A10" s="286" t="s">
        <v>241</v>
      </c>
      <c r="B10" s="187">
        <v>1899</v>
      </c>
      <c r="C10" s="166">
        <v>159</v>
      </c>
      <c r="D10" s="166">
        <v>906</v>
      </c>
      <c r="E10" s="166">
        <v>829</v>
      </c>
      <c r="F10" s="166">
        <v>5</v>
      </c>
      <c r="G10" s="284">
        <f t="shared" si="0"/>
        <v>8.3728278041074251</v>
      </c>
      <c r="H10" s="284">
        <f t="shared" si="1"/>
        <v>47.709320695102683</v>
      </c>
      <c r="I10" s="284">
        <f t="shared" si="2"/>
        <v>43.654555028962612</v>
      </c>
      <c r="J10" s="285">
        <f t="shared" si="3"/>
        <v>0.2632964718272775</v>
      </c>
      <c r="K10" s="285"/>
      <c r="L10" s="106"/>
    </row>
    <row r="11" spans="1:12" ht="23.1" customHeight="1">
      <c r="A11" s="286" t="s">
        <v>240</v>
      </c>
      <c r="B11" s="187">
        <v>3539</v>
      </c>
      <c r="C11" s="166">
        <v>373</v>
      </c>
      <c r="D11" s="166">
        <v>2043</v>
      </c>
      <c r="E11" s="166">
        <v>1123</v>
      </c>
      <c r="F11" s="166">
        <v>0</v>
      </c>
      <c r="G11" s="284">
        <f t="shared" si="0"/>
        <v>10.539700480361684</v>
      </c>
      <c r="H11" s="284">
        <f t="shared" si="1"/>
        <v>57.728171799943482</v>
      </c>
      <c r="I11" s="284">
        <f t="shared" si="2"/>
        <v>31.73212771969483</v>
      </c>
      <c r="J11" s="285">
        <f t="shared" si="3"/>
        <v>0</v>
      </c>
      <c r="K11" s="285"/>
      <c r="L11" s="106"/>
    </row>
    <row r="12" spans="1:12" ht="23.1" customHeight="1">
      <c r="A12" s="286" t="s">
        <v>130</v>
      </c>
      <c r="B12" s="187">
        <v>7915</v>
      </c>
      <c r="C12" s="166">
        <v>1055</v>
      </c>
      <c r="D12" s="166">
        <v>4516</v>
      </c>
      <c r="E12" s="166">
        <v>2344</v>
      </c>
      <c r="F12" s="166">
        <v>0</v>
      </c>
      <c r="G12" s="284">
        <f t="shared" si="0"/>
        <v>13.329121920404297</v>
      </c>
      <c r="H12" s="284">
        <f t="shared" si="1"/>
        <v>57.056222362602647</v>
      </c>
      <c r="I12" s="284">
        <f t="shared" si="2"/>
        <v>29.614655716993049</v>
      </c>
      <c r="J12" s="285">
        <f t="shared" si="3"/>
        <v>0</v>
      </c>
      <c r="K12" s="285"/>
      <c r="L12" s="106"/>
    </row>
    <row r="13" spans="1:12" ht="23.1" customHeight="1">
      <c r="A13" s="287" t="s">
        <v>129</v>
      </c>
      <c r="B13" s="219">
        <v>1989</v>
      </c>
      <c r="C13" s="219">
        <v>222</v>
      </c>
      <c r="D13" s="219">
        <v>1068</v>
      </c>
      <c r="E13" s="219">
        <v>697</v>
      </c>
      <c r="F13" s="219">
        <v>2</v>
      </c>
      <c r="G13" s="288">
        <f t="shared" si="0"/>
        <v>11.161387631975868</v>
      </c>
      <c r="H13" s="288">
        <f t="shared" si="1"/>
        <v>53.695324283559579</v>
      </c>
      <c r="I13" s="288">
        <f t="shared" si="2"/>
        <v>35.042735042735039</v>
      </c>
      <c r="J13" s="289">
        <f t="shared" si="3"/>
        <v>0.10055304172951231</v>
      </c>
      <c r="K13" s="285"/>
      <c r="L13" s="106"/>
    </row>
    <row r="14" spans="1:12" ht="18" customHeight="1">
      <c r="A14" s="200" t="s">
        <v>123</v>
      </c>
      <c r="B14" s="106"/>
      <c r="C14" s="106"/>
      <c r="D14" s="106"/>
      <c r="E14" s="821"/>
      <c r="F14" s="821"/>
      <c r="G14" s="821"/>
      <c r="H14" s="821"/>
      <c r="I14" s="821"/>
      <c r="J14" s="821"/>
      <c r="K14" s="821"/>
      <c r="L14" s="821"/>
    </row>
    <row r="15" spans="1:12" ht="18" customHeight="1">
      <c r="A15" s="106"/>
      <c r="B15" s="290"/>
      <c r="C15" s="290"/>
      <c r="D15" s="290"/>
      <c r="E15" s="290"/>
      <c r="F15" s="290"/>
      <c r="G15" s="290"/>
      <c r="H15" s="290"/>
      <c r="I15" s="106"/>
      <c r="J15" s="106"/>
      <c r="K15" s="106"/>
      <c r="L15" s="106"/>
    </row>
    <row r="16" spans="1:12" ht="13.5" customHeight="1">
      <c r="A16" s="106"/>
      <c r="B16" s="290"/>
      <c r="C16" s="290"/>
      <c r="D16" s="290"/>
      <c r="E16" s="291"/>
      <c r="F16" s="291"/>
      <c r="G16" s="291"/>
      <c r="H16" s="291"/>
      <c r="I16" s="291"/>
      <c r="J16" s="291"/>
      <c r="K16" s="106"/>
      <c r="L16" s="106"/>
    </row>
    <row r="17" spans="1:12" ht="13.5" customHeight="1">
      <c r="A17" s="106"/>
      <c r="B17" s="106"/>
      <c r="C17" s="106"/>
      <c r="D17" s="106"/>
      <c r="E17" s="106"/>
      <c r="F17" s="272"/>
      <c r="G17" s="106"/>
      <c r="H17" s="106"/>
      <c r="I17" s="106"/>
      <c r="J17" s="106"/>
      <c r="K17" s="106"/>
      <c r="L17" s="106"/>
    </row>
    <row r="18" spans="1:12" ht="13.5" customHeight="1">
      <c r="A18" s="106"/>
      <c r="B18" s="106"/>
      <c r="C18" s="106"/>
      <c r="D18" s="106"/>
      <c r="E18" s="106"/>
      <c r="F18" s="272"/>
      <c r="G18" s="106"/>
      <c r="H18" s="106"/>
      <c r="I18" s="106"/>
      <c r="J18" s="106"/>
      <c r="K18" s="106"/>
      <c r="L18" s="106"/>
    </row>
    <row r="19" spans="1:12" ht="13.5" customHeight="1">
      <c r="A19" s="290"/>
      <c r="B19" s="106"/>
      <c r="C19" s="106"/>
      <c r="D19" s="106"/>
      <c r="E19" s="106"/>
      <c r="F19" s="272"/>
      <c r="G19" s="106"/>
      <c r="H19" s="106"/>
      <c r="I19" s="106"/>
      <c r="J19" s="106"/>
      <c r="K19" s="106"/>
      <c r="L19" s="106"/>
    </row>
    <row r="20" spans="1:12" ht="13.5" customHeight="1">
      <c r="A20" s="106"/>
      <c r="B20" s="106"/>
      <c r="C20" s="106"/>
      <c r="D20" s="106"/>
      <c r="E20" s="106"/>
      <c r="F20" s="272"/>
      <c r="G20" s="106"/>
      <c r="H20" s="106"/>
      <c r="I20" s="106"/>
      <c r="J20" s="106"/>
      <c r="K20" s="106"/>
      <c r="L20" s="106"/>
    </row>
    <row r="21" spans="1:12" ht="13.5" customHeight="1">
      <c r="A21" s="106"/>
      <c r="B21" s="106"/>
      <c r="C21" s="106"/>
      <c r="D21" s="106"/>
      <c r="E21" s="106"/>
      <c r="F21" s="272"/>
      <c r="G21" s="106"/>
      <c r="H21" s="106"/>
      <c r="I21" s="106"/>
      <c r="J21" s="106"/>
      <c r="K21" s="106"/>
      <c r="L21" s="106"/>
    </row>
    <row r="22" spans="1:12" ht="13.5" customHeight="1">
      <c r="A22" s="106"/>
      <c r="B22" s="106"/>
      <c r="C22" s="106"/>
      <c r="D22" s="106"/>
      <c r="E22" s="106"/>
      <c r="F22" s="272"/>
      <c r="G22" s="106"/>
      <c r="H22" s="106"/>
      <c r="I22" s="106"/>
      <c r="J22" s="106"/>
      <c r="K22" s="106"/>
      <c r="L22" s="106"/>
    </row>
    <row r="23" spans="1:12" ht="13.5" customHeight="1">
      <c r="A23" s="106"/>
      <c r="B23" s="106"/>
      <c r="C23" s="106"/>
      <c r="D23" s="106"/>
      <c r="E23" s="106"/>
      <c r="F23" s="272"/>
      <c r="G23" s="106"/>
      <c r="H23" s="106"/>
      <c r="I23" s="106"/>
      <c r="J23" s="106"/>
      <c r="K23" s="106"/>
      <c r="L23" s="106"/>
    </row>
    <row r="24" spans="1:12">
      <c r="A24" s="106"/>
      <c r="B24" s="106"/>
      <c r="C24" s="106"/>
      <c r="D24" s="106"/>
      <c r="E24" s="106"/>
      <c r="F24" s="272"/>
      <c r="G24" s="106"/>
      <c r="H24" s="106"/>
      <c r="I24" s="106"/>
      <c r="J24" s="106"/>
      <c r="K24" s="106"/>
      <c r="L24" s="106"/>
    </row>
    <row r="25" spans="1:12">
      <c r="A25" s="106"/>
      <c r="B25" s="106"/>
      <c r="C25" s="106"/>
      <c r="D25" s="106"/>
      <c r="E25" s="106"/>
      <c r="F25" s="272"/>
      <c r="G25" s="106"/>
      <c r="H25" s="106"/>
      <c r="I25" s="106"/>
      <c r="J25" s="106"/>
      <c r="K25" s="106"/>
      <c r="L25" s="106"/>
    </row>
    <row r="26" spans="1:12">
      <c r="A26" s="106"/>
      <c r="B26" s="106"/>
      <c r="C26" s="106"/>
      <c r="D26" s="106"/>
      <c r="E26" s="106"/>
      <c r="F26" s="272"/>
      <c r="G26" s="106"/>
      <c r="H26" s="106"/>
      <c r="I26" s="106"/>
      <c r="J26" s="106"/>
      <c r="K26" s="106"/>
      <c r="L26" s="106"/>
    </row>
    <row r="27" spans="1:12">
      <c r="A27" s="106"/>
      <c r="B27" s="106"/>
      <c r="C27" s="106"/>
      <c r="D27" s="106"/>
      <c r="E27" s="106"/>
      <c r="F27" s="272"/>
      <c r="G27" s="106"/>
      <c r="H27" s="106"/>
      <c r="I27" s="106"/>
      <c r="J27" s="106"/>
      <c r="K27" s="106"/>
      <c r="L27" s="106"/>
    </row>
    <row r="28" spans="1:12">
      <c r="A28" s="106"/>
      <c r="B28" s="106"/>
      <c r="C28" s="106"/>
      <c r="D28" s="106"/>
      <c r="E28" s="106"/>
      <c r="F28" s="272"/>
      <c r="G28" s="106"/>
      <c r="H28" s="106"/>
      <c r="I28" s="106"/>
      <c r="J28" s="106"/>
      <c r="K28" s="106"/>
      <c r="L28" s="106"/>
    </row>
    <row r="29" spans="1:12">
      <c r="A29" s="106"/>
      <c r="B29" s="106"/>
      <c r="C29" s="106"/>
      <c r="D29" s="106"/>
      <c r="E29" s="106"/>
      <c r="F29" s="272"/>
      <c r="G29" s="106"/>
      <c r="H29" s="106"/>
      <c r="I29" s="106"/>
      <c r="J29" s="106"/>
      <c r="K29" s="106"/>
      <c r="L29" s="106"/>
    </row>
    <row r="30" spans="1:12">
      <c r="A30" s="106"/>
      <c r="B30" s="106"/>
      <c r="C30" s="106"/>
      <c r="D30" s="106"/>
      <c r="E30" s="106"/>
      <c r="F30" s="272"/>
      <c r="G30" s="106"/>
      <c r="H30" s="106"/>
      <c r="I30" s="106"/>
      <c r="J30" s="106"/>
      <c r="K30" s="106"/>
      <c r="L30" s="106"/>
    </row>
    <row r="31" spans="1:12">
      <c r="A31" s="106"/>
      <c r="B31" s="106"/>
      <c r="C31" s="106"/>
      <c r="D31" s="106"/>
      <c r="E31" s="106"/>
      <c r="F31" s="272"/>
      <c r="G31" s="106"/>
      <c r="H31" s="106"/>
      <c r="I31" s="106"/>
      <c r="J31" s="106"/>
      <c r="K31" s="106"/>
      <c r="L31" s="106"/>
    </row>
    <row r="32" spans="1:12">
      <c r="A32" s="106"/>
      <c r="B32" s="106"/>
      <c r="C32" s="106"/>
      <c r="D32" s="106"/>
      <c r="E32" s="106"/>
      <c r="F32" s="272"/>
      <c r="G32" s="106"/>
      <c r="H32" s="106"/>
      <c r="I32" s="106"/>
      <c r="J32" s="106"/>
      <c r="K32" s="106"/>
      <c r="L32" s="106"/>
    </row>
    <row r="33" spans="1:12">
      <c r="A33" s="106"/>
      <c r="B33" s="106"/>
      <c r="C33" s="106"/>
      <c r="D33" s="106"/>
      <c r="E33" s="106"/>
      <c r="F33" s="272"/>
      <c r="G33" s="106"/>
      <c r="H33" s="106"/>
      <c r="I33" s="106"/>
      <c r="J33" s="106"/>
      <c r="K33" s="106"/>
      <c r="L33" s="106"/>
    </row>
    <row r="34" spans="1:12">
      <c r="A34" s="106"/>
      <c r="B34" s="106"/>
      <c r="C34" s="106"/>
      <c r="D34" s="106"/>
      <c r="E34" s="106"/>
      <c r="F34" s="272"/>
      <c r="G34" s="106"/>
      <c r="H34" s="106"/>
      <c r="I34" s="106"/>
      <c r="J34" s="106"/>
      <c r="K34" s="106"/>
      <c r="L34" s="106"/>
    </row>
    <row r="35" spans="1:12">
      <c r="A35" s="106"/>
      <c r="B35" s="106"/>
      <c r="C35" s="106"/>
      <c r="D35" s="106"/>
      <c r="E35" s="106"/>
      <c r="F35" s="272"/>
      <c r="G35" s="106"/>
      <c r="H35" s="106"/>
      <c r="I35" s="106"/>
      <c r="J35" s="106"/>
      <c r="K35" s="106"/>
      <c r="L35" s="106"/>
    </row>
    <row r="36" spans="1:12">
      <c r="A36" s="106"/>
      <c r="B36" s="106"/>
      <c r="C36" s="106"/>
      <c r="D36" s="106"/>
      <c r="E36" s="106"/>
      <c r="F36" s="272"/>
      <c r="G36" s="106"/>
      <c r="H36" s="106"/>
      <c r="I36" s="106"/>
      <c r="J36" s="106"/>
      <c r="K36" s="106"/>
      <c r="L36" s="106"/>
    </row>
    <row r="37" spans="1:12">
      <c r="A37" s="106"/>
      <c r="B37" s="106"/>
      <c r="C37" s="106"/>
      <c r="D37" s="106"/>
      <c r="E37" s="106"/>
      <c r="F37" s="272"/>
      <c r="G37" s="106"/>
      <c r="H37" s="106"/>
      <c r="I37" s="106"/>
      <c r="J37" s="106"/>
      <c r="K37" s="106"/>
      <c r="L37" s="106"/>
    </row>
    <row r="38" spans="1:12">
      <c r="A38" s="106"/>
      <c r="B38" s="106"/>
      <c r="C38" s="106"/>
      <c r="D38" s="106"/>
      <c r="E38" s="106"/>
      <c r="F38" s="272"/>
      <c r="G38" s="106"/>
      <c r="H38" s="106"/>
      <c r="I38" s="106"/>
      <c r="J38" s="106"/>
      <c r="K38" s="106"/>
      <c r="L38" s="106"/>
    </row>
    <row r="39" spans="1:12">
      <c r="A39" s="106"/>
      <c r="B39" s="106"/>
      <c r="C39" s="106"/>
      <c r="D39" s="106"/>
      <c r="E39" s="106"/>
      <c r="F39" s="272"/>
      <c r="G39" s="106"/>
      <c r="H39" s="106"/>
      <c r="I39" s="106"/>
      <c r="J39" s="106"/>
      <c r="K39" s="106"/>
      <c r="L39" s="106"/>
    </row>
    <row r="40" spans="1:12">
      <c r="A40" s="106"/>
      <c r="B40" s="106"/>
      <c r="C40" s="106"/>
      <c r="D40" s="106"/>
      <c r="E40" s="106"/>
      <c r="F40" s="272"/>
      <c r="G40" s="106"/>
      <c r="H40" s="106"/>
      <c r="I40" s="106"/>
      <c r="J40" s="106"/>
      <c r="K40" s="106"/>
      <c r="L40" s="106"/>
    </row>
    <row r="41" spans="1:12">
      <c r="A41" s="106"/>
      <c r="B41" s="106"/>
      <c r="C41" s="106"/>
      <c r="D41" s="106"/>
      <c r="E41" s="106"/>
      <c r="F41" s="272"/>
      <c r="G41" s="106"/>
      <c r="H41" s="106"/>
      <c r="I41" s="106"/>
      <c r="J41" s="106"/>
      <c r="K41" s="106"/>
      <c r="L41" s="106"/>
    </row>
    <row r="42" spans="1:12">
      <c r="A42" s="106"/>
      <c r="B42" s="106"/>
      <c r="C42" s="106"/>
      <c r="D42" s="106"/>
      <c r="E42" s="106"/>
      <c r="F42" s="272"/>
      <c r="G42" s="106"/>
      <c r="H42" s="106"/>
      <c r="I42" s="106"/>
      <c r="J42" s="106"/>
      <c r="K42" s="106"/>
      <c r="L42" s="106"/>
    </row>
    <row r="43" spans="1:12">
      <c r="A43" s="106"/>
      <c r="B43" s="106"/>
      <c r="C43" s="106"/>
      <c r="D43" s="106"/>
      <c r="E43" s="106"/>
      <c r="F43" s="272"/>
      <c r="G43" s="106"/>
      <c r="H43" s="106"/>
      <c r="I43" s="106"/>
      <c r="J43" s="106"/>
      <c r="K43" s="106"/>
      <c r="L43" s="106"/>
    </row>
    <row r="44" spans="1:12">
      <c r="A44" s="106"/>
      <c r="B44" s="106"/>
      <c r="C44" s="106"/>
      <c r="D44" s="106"/>
      <c r="E44" s="106"/>
      <c r="F44" s="272"/>
      <c r="G44" s="106"/>
      <c r="H44" s="106"/>
      <c r="I44" s="106"/>
      <c r="J44" s="106"/>
      <c r="K44" s="106"/>
      <c r="L44" s="106"/>
    </row>
    <row r="45" spans="1:12">
      <c r="A45" s="106"/>
      <c r="B45" s="106"/>
      <c r="C45" s="106"/>
      <c r="D45" s="106"/>
      <c r="E45" s="106"/>
      <c r="F45" s="272"/>
      <c r="G45" s="106"/>
      <c r="H45" s="106"/>
      <c r="I45" s="106"/>
      <c r="J45" s="106"/>
      <c r="K45" s="106"/>
      <c r="L45" s="106"/>
    </row>
    <row r="46" spans="1:12">
      <c r="A46" s="106"/>
      <c r="B46" s="106"/>
      <c r="C46" s="106"/>
      <c r="D46" s="106"/>
      <c r="E46" s="106"/>
      <c r="F46" s="272"/>
      <c r="G46" s="106"/>
      <c r="H46" s="106"/>
      <c r="I46" s="106"/>
      <c r="J46" s="106"/>
      <c r="K46" s="106"/>
      <c r="L46" s="106"/>
    </row>
    <row r="47" spans="1:12">
      <c r="A47" s="106"/>
      <c r="B47" s="106"/>
      <c r="C47" s="106"/>
      <c r="D47" s="106"/>
      <c r="E47" s="106"/>
      <c r="F47" s="272"/>
      <c r="G47" s="106"/>
      <c r="H47" s="106"/>
      <c r="I47" s="106"/>
      <c r="J47" s="106"/>
      <c r="K47" s="106"/>
      <c r="L47" s="106"/>
    </row>
    <row r="48" spans="1:12">
      <c r="A48" s="106"/>
      <c r="B48" s="106"/>
      <c r="C48" s="106"/>
      <c r="D48" s="106"/>
      <c r="E48" s="106"/>
      <c r="F48" s="272"/>
      <c r="G48" s="106"/>
      <c r="H48" s="106"/>
      <c r="I48" s="106"/>
      <c r="J48" s="106"/>
      <c r="K48" s="106"/>
      <c r="L48" s="106"/>
    </row>
    <row r="49" spans="1:12">
      <c r="A49" s="106"/>
      <c r="B49" s="106"/>
      <c r="C49" s="106"/>
      <c r="D49" s="106"/>
      <c r="E49" s="106"/>
      <c r="F49" s="272"/>
      <c r="G49" s="106"/>
      <c r="H49" s="106"/>
      <c r="I49" s="106"/>
      <c r="J49" s="106"/>
      <c r="K49" s="106"/>
      <c r="L49" s="106"/>
    </row>
    <row r="50" spans="1:12">
      <c r="A50" s="106"/>
      <c r="B50" s="106"/>
      <c r="C50" s="106"/>
      <c r="D50" s="106"/>
      <c r="E50" s="106"/>
      <c r="F50" s="272"/>
      <c r="G50" s="106"/>
      <c r="H50" s="106"/>
      <c r="I50" s="106"/>
      <c r="J50" s="106"/>
      <c r="K50" s="106"/>
      <c r="L50" s="106"/>
    </row>
    <row r="51" spans="1:12">
      <c r="A51" s="106"/>
      <c r="B51" s="106"/>
      <c r="C51" s="106"/>
      <c r="D51" s="106"/>
      <c r="E51" s="106"/>
      <c r="F51" s="272"/>
      <c r="G51" s="106"/>
      <c r="H51" s="106"/>
      <c r="I51" s="106"/>
      <c r="J51" s="106"/>
      <c r="K51" s="106"/>
      <c r="L51" s="106"/>
    </row>
    <row r="52" spans="1:12">
      <c r="A52" s="106"/>
      <c r="B52" s="106"/>
      <c r="C52" s="106"/>
      <c r="D52" s="106"/>
      <c r="E52" s="106"/>
      <c r="F52" s="272"/>
      <c r="G52" s="106"/>
      <c r="H52" s="106"/>
      <c r="I52" s="106"/>
      <c r="J52" s="106"/>
      <c r="K52" s="106"/>
      <c r="L52" s="106"/>
    </row>
    <row r="53" spans="1:12">
      <c r="A53" s="106"/>
      <c r="B53" s="106"/>
      <c r="C53" s="106"/>
      <c r="D53" s="106"/>
      <c r="E53" s="106"/>
      <c r="F53" s="272"/>
      <c r="G53" s="106"/>
      <c r="H53" s="106"/>
      <c r="I53" s="106"/>
      <c r="J53" s="106"/>
      <c r="K53" s="106"/>
      <c r="L53" s="106"/>
    </row>
    <row r="54" spans="1:12">
      <c r="A54" s="106"/>
      <c r="B54" s="106"/>
      <c r="C54" s="106"/>
      <c r="D54" s="106"/>
      <c r="E54" s="106"/>
      <c r="F54" s="272"/>
      <c r="G54" s="106"/>
      <c r="H54" s="106"/>
      <c r="I54" s="106"/>
      <c r="J54" s="106"/>
      <c r="K54" s="106"/>
      <c r="L54" s="106"/>
    </row>
    <row r="55" spans="1:12">
      <c r="A55" s="106"/>
      <c r="B55" s="106"/>
      <c r="C55" s="106"/>
      <c r="D55" s="106"/>
      <c r="E55" s="106"/>
      <c r="F55" s="272"/>
      <c r="G55" s="106"/>
      <c r="H55" s="106"/>
      <c r="I55" s="106"/>
      <c r="J55" s="106"/>
      <c r="K55" s="106"/>
      <c r="L55" s="106"/>
    </row>
    <row r="56" spans="1:12">
      <c r="A56" s="106"/>
      <c r="B56" s="106"/>
      <c r="C56" s="106"/>
      <c r="D56" s="106"/>
      <c r="E56" s="106"/>
      <c r="F56" s="272"/>
      <c r="G56" s="106"/>
      <c r="H56" s="106"/>
      <c r="I56" s="106"/>
      <c r="J56" s="106"/>
      <c r="K56" s="106"/>
      <c r="L56" s="106"/>
    </row>
    <row r="57" spans="1:12">
      <c r="A57" s="106"/>
      <c r="B57" s="106"/>
      <c r="C57" s="106"/>
      <c r="D57" s="106"/>
      <c r="E57" s="106"/>
      <c r="F57" s="272"/>
      <c r="G57" s="106"/>
      <c r="H57" s="106"/>
      <c r="I57" s="106"/>
      <c r="J57" s="106"/>
      <c r="K57" s="106"/>
      <c r="L57" s="106"/>
    </row>
    <row r="58" spans="1:12">
      <c r="A58" s="106"/>
      <c r="B58" s="106"/>
      <c r="C58" s="106"/>
      <c r="D58" s="106"/>
      <c r="E58" s="106"/>
      <c r="F58" s="272"/>
      <c r="G58" s="106"/>
      <c r="H58" s="106"/>
      <c r="I58" s="106"/>
      <c r="J58" s="106"/>
      <c r="K58" s="106"/>
      <c r="L58" s="106"/>
    </row>
  </sheetData>
  <mergeCells count="5">
    <mergeCell ref="B4:F4"/>
    <mergeCell ref="G4:J4"/>
    <mergeCell ref="A4:A5"/>
    <mergeCell ref="H3:J3"/>
    <mergeCell ref="E14:L14"/>
  </mergeCells>
  <phoneticPr fontId="3"/>
  <hyperlinks>
    <hyperlink ref="A1" location="表名!A1" display="戻る"/>
  </hyperlinks>
  <pageMargins left="1.1417322834645669" right="0.15748031496062992" top="0.98425196850393704" bottom="0.59055118110236227" header="0.51181102362204722" footer="0.51181102362204722"/>
  <pageSetup paperSize="9" scale="9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4"/>
  <sheetViews>
    <sheetView zoomScaleNormal="100" zoomScaleSheetLayoutView="100" workbookViewId="0"/>
  </sheetViews>
  <sheetFormatPr defaultColWidth="11" defaultRowHeight="13.2"/>
  <cols>
    <col min="1" max="1" width="13.44140625" style="35" customWidth="1"/>
    <col min="2" max="4" width="8" style="35" customWidth="1"/>
    <col min="5" max="5" width="11" style="35" customWidth="1"/>
    <col min="6" max="6" width="13.44140625" style="35" customWidth="1"/>
    <col min="7" max="9" width="8" style="35" customWidth="1"/>
    <col min="10" max="10" width="11" style="35" customWidth="1"/>
    <col min="11" max="16384" width="11" style="35"/>
  </cols>
  <sheetData>
    <row r="1" spans="1:10" ht="18" customHeight="1">
      <c r="A1" s="96" t="s">
        <v>404</v>
      </c>
    </row>
    <row r="2" spans="1:10" ht="19.5" customHeight="1">
      <c r="A2" s="824" t="s">
        <v>266</v>
      </c>
      <c r="B2" s="824"/>
      <c r="C2" s="824"/>
      <c r="D2" s="824"/>
      <c r="E2" s="824"/>
      <c r="F2" s="824"/>
      <c r="G2" s="532"/>
      <c r="H2" s="500"/>
      <c r="I2" s="500"/>
      <c r="J2" s="500"/>
    </row>
    <row r="3" spans="1:10" ht="13.8" thickBot="1">
      <c r="A3" s="501"/>
      <c r="B3" s="502"/>
      <c r="C3" s="503"/>
      <c r="D3" s="503"/>
      <c r="E3" s="503"/>
      <c r="F3" s="504"/>
      <c r="G3" s="504"/>
      <c r="H3" s="825" t="s">
        <v>750</v>
      </c>
      <c r="I3" s="825"/>
      <c r="J3" s="825"/>
    </row>
    <row r="4" spans="1:10" ht="14.25" customHeight="1" thickTop="1">
      <c r="A4" s="832" t="s">
        <v>676</v>
      </c>
      <c r="B4" s="830" t="s">
        <v>265</v>
      </c>
      <c r="C4" s="830"/>
      <c r="D4" s="831"/>
      <c r="E4" s="826" t="s">
        <v>264</v>
      </c>
      <c r="F4" s="833" t="s">
        <v>228</v>
      </c>
      <c r="G4" s="830" t="s">
        <v>265</v>
      </c>
      <c r="H4" s="830"/>
      <c r="I4" s="831"/>
      <c r="J4" s="828" t="s">
        <v>264</v>
      </c>
    </row>
    <row r="5" spans="1:10">
      <c r="A5" s="803"/>
      <c r="B5" s="505" t="s">
        <v>751</v>
      </c>
      <c r="C5" s="591" t="s">
        <v>24</v>
      </c>
      <c r="D5" s="591" t="s">
        <v>23</v>
      </c>
      <c r="E5" s="827"/>
      <c r="F5" s="834"/>
      <c r="G5" s="533" t="s">
        <v>751</v>
      </c>
      <c r="H5" s="506" t="s">
        <v>24</v>
      </c>
      <c r="I5" s="506" t="s">
        <v>23</v>
      </c>
      <c r="J5" s="829"/>
    </row>
    <row r="6" spans="1:10">
      <c r="A6" s="507" t="s">
        <v>213</v>
      </c>
      <c r="B6" s="508">
        <f>C6+D6</f>
        <v>292</v>
      </c>
      <c r="C6" s="509">
        <v>130</v>
      </c>
      <c r="D6" s="509">
        <v>162</v>
      </c>
      <c r="E6" s="592">
        <v>25.59</v>
      </c>
      <c r="F6" s="510" t="s">
        <v>263</v>
      </c>
      <c r="G6" s="508">
        <f>H6+I6</f>
        <v>157</v>
      </c>
      <c r="H6" s="509">
        <v>64</v>
      </c>
      <c r="I6" s="509">
        <v>93</v>
      </c>
      <c r="J6" s="593">
        <v>32.909999999999997</v>
      </c>
    </row>
    <row r="7" spans="1:10">
      <c r="A7" s="507" t="s">
        <v>211</v>
      </c>
      <c r="B7" s="508">
        <f t="shared" ref="B7:B43" si="0">C7+D7</f>
        <v>215</v>
      </c>
      <c r="C7" s="509">
        <v>96</v>
      </c>
      <c r="D7" s="509">
        <v>119</v>
      </c>
      <c r="E7" s="592">
        <v>25.66</v>
      </c>
      <c r="F7" s="510" t="s">
        <v>262</v>
      </c>
      <c r="G7" s="508">
        <f t="shared" ref="G7:G20" si="1">H7+I7</f>
        <v>79</v>
      </c>
      <c r="H7" s="509">
        <v>36</v>
      </c>
      <c r="I7" s="509">
        <v>43</v>
      </c>
      <c r="J7" s="593">
        <v>40.1</v>
      </c>
    </row>
    <row r="8" spans="1:10">
      <c r="A8" s="507" t="s">
        <v>209</v>
      </c>
      <c r="B8" s="508">
        <f t="shared" si="0"/>
        <v>161</v>
      </c>
      <c r="C8" s="509">
        <v>75</v>
      </c>
      <c r="D8" s="509">
        <v>86</v>
      </c>
      <c r="E8" s="592">
        <v>38.979999999999997</v>
      </c>
      <c r="F8" s="510" t="s">
        <v>261</v>
      </c>
      <c r="G8" s="508">
        <f t="shared" si="1"/>
        <v>88</v>
      </c>
      <c r="H8" s="509">
        <v>46</v>
      </c>
      <c r="I8" s="509">
        <v>42</v>
      </c>
      <c r="J8" s="593">
        <v>23.16</v>
      </c>
    </row>
    <row r="9" spans="1:10">
      <c r="A9" s="507" t="s">
        <v>207</v>
      </c>
      <c r="B9" s="508">
        <f t="shared" si="0"/>
        <v>132</v>
      </c>
      <c r="C9" s="509">
        <v>63</v>
      </c>
      <c r="D9" s="509">
        <v>69</v>
      </c>
      <c r="E9" s="592">
        <v>30.14</v>
      </c>
      <c r="F9" s="510" t="s">
        <v>260</v>
      </c>
      <c r="G9" s="508">
        <f t="shared" si="1"/>
        <v>75</v>
      </c>
      <c r="H9" s="509">
        <v>34</v>
      </c>
      <c r="I9" s="509">
        <v>41</v>
      </c>
      <c r="J9" s="593">
        <v>20.83</v>
      </c>
    </row>
    <row r="10" spans="1:10">
      <c r="A10" s="507" t="s">
        <v>205</v>
      </c>
      <c r="B10" s="508">
        <f t="shared" si="0"/>
        <v>266</v>
      </c>
      <c r="C10" s="509">
        <v>107</v>
      </c>
      <c r="D10" s="509">
        <v>159</v>
      </c>
      <c r="E10" s="592">
        <v>40.299999999999997</v>
      </c>
      <c r="F10" s="510" t="s">
        <v>226</v>
      </c>
      <c r="G10" s="508">
        <f t="shared" si="1"/>
        <v>270</v>
      </c>
      <c r="H10" s="509">
        <v>126</v>
      </c>
      <c r="I10" s="509">
        <v>144</v>
      </c>
      <c r="J10" s="593">
        <v>39.42</v>
      </c>
    </row>
    <row r="11" spans="1:10">
      <c r="A11" s="507" t="s">
        <v>203</v>
      </c>
      <c r="B11" s="508">
        <f t="shared" si="0"/>
        <v>305</v>
      </c>
      <c r="C11" s="509">
        <v>135</v>
      </c>
      <c r="D11" s="509">
        <v>170</v>
      </c>
      <c r="E11" s="592">
        <v>38.950000000000003</v>
      </c>
      <c r="F11" s="510" t="s">
        <v>259</v>
      </c>
      <c r="G11" s="508">
        <f t="shared" si="1"/>
        <v>64</v>
      </c>
      <c r="H11" s="509">
        <v>30</v>
      </c>
      <c r="I11" s="509">
        <v>34</v>
      </c>
      <c r="J11" s="593">
        <v>27.95</v>
      </c>
    </row>
    <row r="12" spans="1:10">
      <c r="A12" s="507" t="s">
        <v>201</v>
      </c>
      <c r="B12" s="508">
        <f t="shared" si="0"/>
        <v>57</v>
      </c>
      <c r="C12" s="509">
        <v>25</v>
      </c>
      <c r="D12" s="509">
        <v>32</v>
      </c>
      <c r="E12" s="592">
        <v>42.22</v>
      </c>
      <c r="F12" s="510" t="s">
        <v>202</v>
      </c>
      <c r="G12" s="508">
        <f t="shared" si="1"/>
        <v>202</v>
      </c>
      <c r="H12" s="509">
        <v>97</v>
      </c>
      <c r="I12" s="509">
        <v>105</v>
      </c>
      <c r="J12" s="593">
        <v>36.270000000000003</v>
      </c>
    </row>
    <row r="13" spans="1:10">
      <c r="A13" s="507" t="s">
        <v>199</v>
      </c>
      <c r="B13" s="508">
        <f t="shared" si="0"/>
        <v>141</v>
      </c>
      <c r="C13" s="509">
        <v>53</v>
      </c>
      <c r="D13" s="509">
        <v>88</v>
      </c>
      <c r="E13" s="592">
        <v>37.11</v>
      </c>
      <c r="F13" s="510" t="s">
        <v>200</v>
      </c>
      <c r="G13" s="508">
        <f t="shared" si="1"/>
        <v>64</v>
      </c>
      <c r="H13" s="509">
        <v>27</v>
      </c>
      <c r="I13" s="509">
        <v>37</v>
      </c>
      <c r="J13" s="593">
        <v>32.32</v>
      </c>
    </row>
    <row r="14" spans="1:10">
      <c r="A14" s="507" t="s">
        <v>197</v>
      </c>
      <c r="B14" s="508">
        <f t="shared" si="0"/>
        <v>199</v>
      </c>
      <c r="C14" s="509">
        <v>89</v>
      </c>
      <c r="D14" s="509">
        <v>110</v>
      </c>
      <c r="E14" s="592">
        <v>36.380000000000003</v>
      </c>
      <c r="F14" s="510" t="s">
        <v>198</v>
      </c>
      <c r="G14" s="508">
        <f t="shared" si="1"/>
        <v>185</v>
      </c>
      <c r="H14" s="509">
        <v>84</v>
      </c>
      <c r="I14" s="509">
        <v>101</v>
      </c>
      <c r="J14" s="593">
        <v>30.43</v>
      </c>
    </row>
    <row r="15" spans="1:10">
      <c r="A15" s="507" t="s">
        <v>195</v>
      </c>
      <c r="B15" s="508">
        <f t="shared" si="0"/>
        <v>146</v>
      </c>
      <c r="C15" s="509">
        <v>55</v>
      </c>
      <c r="D15" s="509">
        <v>91</v>
      </c>
      <c r="E15" s="592">
        <v>44.92</v>
      </c>
      <c r="F15" s="510" t="s">
        <v>196</v>
      </c>
      <c r="G15" s="508">
        <f t="shared" si="1"/>
        <v>340</v>
      </c>
      <c r="H15" s="509">
        <v>150</v>
      </c>
      <c r="I15" s="509">
        <v>190</v>
      </c>
      <c r="J15" s="593">
        <v>23.24</v>
      </c>
    </row>
    <row r="16" spans="1:10">
      <c r="A16" s="507" t="s">
        <v>193</v>
      </c>
      <c r="B16" s="508">
        <f t="shared" si="0"/>
        <v>81</v>
      </c>
      <c r="C16" s="509">
        <v>32</v>
      </c>
      <c r="D16" s="509">
        <v>49</v>
      </c>
      <c r="E16" s="592">
        <v>37.33</v>
      </c>
      <c r="F16" s="510" t="s">
        <v>194</v>
      </c>
      <c r="G16" s="508">
        <f t="shared" si="1"/>
        <v>367</v>
      </c>
      <c r="H16" s="509">
        <v>156</v>
      </c>
      <c r="I16" s="509">
        <v>211</v>
      </c>
      <c r="J16" s="593">
        <v>26.99</v>
      </c>
    </row>
    <row r="17" spans="1:10">
      <c r="A17" s="507" t="s">
        <v>191</v>
      </c>
      <c r="B17" s="508">
        <f t="shared" si="0"/>
        <v>98</v>
      </c>
      <c r="C17" s="508">
        <v>43</v>
      </c>
      <c r="D17" s="509">
        <v>55</v>
      </c>
      <c r="E17" s="592">
        <v>34.51</v>
      </c>
      <c r="F17" s="510" t="s">
        <v>192</v>
      </c>
      <c r="G17" s="508">
        <f t="shared" si="1"/>
        <v>96</v>
      </c>
      <c r="H17" s="509">
        <v>42</v>
      </c>
      <c r="I17" s="509">
        <v>54</v>
      </c>
      <c r="J17" s="593">
        <v>41.38</v>
      </c>
    </row>
    <row r="18" spans="1:10">
      <c r="A18" s="507" t="s">
        <v>189</v>
      </c>
      <c r="B18" s="508">
        <f t="shared" si="0"/>
        <v>116</v>
      </c>
      <c r="C18" s="508">
        <v>50</v>
      </c>
      <c r="D18" s="509">
        <v>66</v>
      </c>
      <c r="E18" s="592">
        <v>31.18</v>
      </c>
      <c r="F18" s="510" t="s">
        <v>190</v>
      </c>
      <c r="G18" s="508">
        <f t="shared" si="1"/>
        <v>64</v>
      </c>
      <c r="H18" s="509">
        <v>31</v>
      </c>
      <c r="I18" s="509">
        <v>33</v>
      </c>
      <c r="J18" s="593">
        <v>43.54</v>
      </c>
    </row>
    <row r="19" spans="1:10">
      <c r="A19" s="507" t="s">
        <v>187</v>
      </c>
      <c r="B19" s="508">
        <f t="shared" si="0"/>
        <v>116</v>
      </c>
      <c r="C19" s="508">
        <v>48</v>
      </c>
      <c r="D19" s="509">
        <v>68</v>
      </c>
      <c r="E19" s="592">
        <v>34.42</v>
      </c>
      <c r="F19" s="510" t="s">
        <v>188</v>
      </c>
      <c r="G19" s="508">
        <f t="shared" si="1"/>
        <v>222</v>
      </c>
      <c r="H19" s="509">
        <v>100</v>
      </c>
      <c r="I19" s="509">
        <v>122</v>
      </c>
      <c r="J19" s="593">
        <v>33.53</v>
      </c>
    </row>
    <row r="20" spans="1:10">
      <c r="A20" s="507" t="s">
        <v>185</v>
      </c>
      <c r="B20" s="508">
        <f t="shared" si="0"/>
        <v>178</v>
      </c>
      <c r="C20" s="508">
        <v>73</v>
      </c>
      <c r="D20" s="509">
        <v>105</v>
      </c>
      <c r="E20" s="592">
        <v>49.04</v>
      </c>
      <c r="F20" s="511" t="s">
        <v>186</v>
      </c>
      <c r="G20" s="508">
        <f t="shared" si="1"/>
        <v>157</v>
      </c>
      <c r="H20" s="509">
        <v>72</v>
      </c>
      <c r="I20" s="509">
        <v>85</v>
      </c>
      <c r="J20" s="593">
        <v>25.82</v>
      </c>
    </row>
    <row r="21" spans="1:10">
      <c r="A21" s="507" t="s">
        <v>183</v>
      </c>
      <c r="B21" s="508">
        <f t="shared" si="0"/>
        <v>112</v>
      </c>
      <c r="C21" s="508">
        <v>47</v>
      </c>
      <c r="D21" s="509">
        <v>65</v>
      </c>
      <c r="E21" s="592">
        <v>34.89</v>
      </c>
      <c r="F21" s="512" t="s">
        <v>258</v>
      </c>
      <c r="G21" s="594">
        <f>H21+I21</f>
        <v>2430</v>
      </c>
      <c r="H21" s="513">
        <f>SUM(H6:H20)</f>
        <v>1095</v>
      </c>
      <c r="I21" s="513">
        <f>SUM(I6:I20)</f>
        <v>1335</v>
      </c>
      <c r="J21" s="595">
        <v>29.77</v>
      </c>
    </row>
    <row r="22" spans="1:10">
      <c r="A22" s="507" t="s">
        <v>181</v>
      </c>
      <c r="B22" s="508">
        <f t="shared" si="0"/>
        <v>485</v>
      </c>
      <c r="C22" s="508">
        <v>204</v>
      </c>
      <c r="D22" s="509">
        <v>281</v>
      </c>
      <c r="E22" s="592">
        <v>30.54</v>
      </c>
      <c r="F22" s="510" t="s">
        <v>182</v>
      </c>
      <c r="G22" s="508">
        <f>H22+I22</f>
        <v>130</v>
      </c>
      <c r="H22" s="509">
        <v>55</v>
      </c>
      <c r="I22" s="509">
        <v>75</v>
      </c>
      <c r="J22" s="593">
        <v>46.43</v>
      </c>
    </row>
    <row r="23" spans="1:10">
      <c r="A23" s="507" t="s">
        <v>179</v>
      </c>
      <c r="B23" s="508">
        <f t="shared" si="0"/>
        <v>86</v>
      </c>
      <c r="C23" s="508">
        <v>30</v>
      </c>
      <c r="D23" s="509">
        <v>56</v>
      </c>
      <c r="E23" s="592">
        <v>54.78</v>
      </c>
      <c r="F23" s="510" t="s">
        <v>180</v>
      </c>
      <c r="G23" s="508">
        <f t="shared" ref="G23:G42" si="2">H23+I23</f>
        <v>41</v>
      </c>
      <c r="H23" s="509">
        <v>21</v>
      </c>
      <c r="I23" s="509">
        <v>20</v>
      </c>
      <c r="J23" s="593">
        <v>48.24</v>
      </c>
    </row>
    <row r="24" spans="1:10">
      <c r="A24" s="507" t="s">
        <v>177</v>
      </c>
      <c r="B24" s="508">
        <f t="shared" si="0"/>
        <v>139</v>
      </c>
      <c r="C24" s="508">
        <v>62</v>
      </c>
      <c r="D24" s="509">
        <v>77</v>
      </c>
      <c r="E24" s="592">
        <v>37.17</v>
      </c>
      <c r="F24" s="510" t="s">
        <v>178</v>
      </c>
      <c r="G24" s="508">
        <f t="shared" si="2"/>
        <v>88</v>
      </c>
      <c r="H24" s="509">
        <v>33</v>
      </c>
      <c r="I24" s="509">
        <v>55</v>
      </c>
      <c r="J24" s="593">
        <v>32.96</v>
      </c>
    </row>
    <row r="25" spans="1:10">
      <c r="A25" s="507" t="s">
        <v>175</v>
      </c>
      <c r="B25" s="508">
        <f t="shared" si="0"/>
        <v>573</v>
      </c>
      <c r="C25" s="508">
        <v>243</v>
      </c>
      <c r="D25" s="509">
        <v>330</v>
      </c>
      <c r="E25" s="592">
        <v>36.78</v>
      </c>
      <c r="F25" s="510" t="s">
        <v>225</v>
      </c>
      <c r="G25" s="508">
        <f t="shared" si="2"/>
        <v>36</v>
      </c>
      <c r="H25" s="509">
        <v>17</v>
      </c>
      <c r="I25" s="509">
        <v>19</v>
      </c>
      <c r="J25" s="593">
        <v>50.7</v>
      </c>
    </row>
    <row r="26" spans="1:10">
      <c r="A26" s="507" t="s">
        <v>173</v>
      </c>
      <c r="B26" s="508">
        <f t="shared" si="0"/>
        <v>266</v>
      </c>
      <c r="C26" s="508">
        <v>120</v>
      </c>
      <c r="D26" s="509">
        <v>146</v>
      </c>
      <c r="E26" s="592">
        <v>33.04</v>
      </c>
      <c r="F26" s="510" t="s">
        <v>174</v>
      </c>
      <c r="G26" s="508">
        <f t="shared" si="2"/>
        <v>57</v>
      </c>
      <c r="H26" s="509">
        <v>26</v>
      </c>
      <c r="I26" s="509">
        <v>31</v>
      </c>
      <c r="J26" s="593">
        <v>46.34</v>
      </c>
    </row>
    <row r="27" spans="1:10">
      <c r="A27" s="507" t="s">
        <v>171</v>
      </c>
      <c r="B27" s="508">
        <f t="shared" si="0"/>
        <v>58</v>
      </c>
      <c r="C27" s="508">
        <v>22</v>
      </c>
      <c r="D27" s="509">
        <v>36</v>
      </c>
      <c r="E27" s="592">
        <v>61.7</v>
      </c>
      <c r="F27" s="510" t="s">
        <v>172</v>
      </c>
      <c r="G27" s="508">
        <f t="shared" si="2"/>
        <v>103</v>
      </c>
      <c r="H27" s="509">
        <v>54</v>
      </c>
      <c r="I27" s="509">
        <v>49</v>
      </c>
      <c r="J27" s="593">
        <v>43.83</v>
      </c>
    </row>
    <row r="28" spans="1:10">
      <c r="A28" s="507" t="s">
        <v>169</v>
      </c>
      <c r="B28" s="508">
        <f t="shared" si="0"/>
        <v>250</v>
      </c>
      <c r="C28" s="508">
        <v>108</v>
      </c>
      <c r="D28" s="509">
        <v>142</v>
      </c>
      <c r="E28" s="592">
        <v>29.76</v>
      </c>
      <c r="F28" s="510" t="s">
        <v>224</v>
      </c>
      <c r="G28" s="508">
        <f t="shared" si="2"/>
        <v>61</v>
      </c>
      <c r="H28" s="509">
        <v>27</v>
      </c>
      <c r="I28" s="509">
        <v>34</v>
      </c>
      <c r="J28" s="593">
        <v>34.08</v>
      </c>
    </row>
    <row r="29" spans="1:10">
      <c r="A29" s="507" t="s">
        <v>167</v>
      </c>
      <c r="B29" s="508">
        <f t="shared" si="0"/>
        <v>250</v>
      </c>
      <c r="C29" s="508">
        <v>111</v>
      </c>
      <c r="D29" s="509">
        <v>139</v>
      </c>
      <c r="E29" s="592">
        <v>38.58</v>
      </c>
      <c r="F29" s="510" t="s">
        <v>223</v>
      </c>
      <c r="G29" s="508">
        <f t="shared" si="2"/>
        <v>99</v>
      </c>
      <c r="H29" s="509">
        <v>45</v>
      </c>
      <c r="I29" s="509">
        <v>54</v>
      </c>
      <c r="J29" s="593">
        <v>42.86</v>
      </c>
    </row>
    <row r="30" spans="1:10">
      <c r="A30" s="507" t="s">
        <v>165</v>
      </c>
      <c r="B30" s="508">
        <f t="shared" si="0"/>
        <v>266</v>
      </c>
      <c r="C30" s="508">
        <v>127</v>
      </c>
      <c r="D30" s="509">
        <v>139</v>
      </c>
      <c r="E30" s="592">
        <v>30.4</v>
      </c>
      <c r="F30" s="510" t="s">
        <v>166</v>
      </c>
      <c r="G30" s="508">
        <f t="shared" si="2"/>
        <v>144</v>
      </c>
      <c r="H30" s="509">
        <v>71</v>
      </c>
      <c r="I30" s="509">
        <v>73</v>
      </c>
      <c r="J30" s="593">
        <v>41.26</v>
      </c>
    </row>
    <row r="31" spans="1:10">
      <c r="A31" s="507" t="s">
        <v>163</v>
      </c>
      <c r="B31" s="508">
        <f t="shared" si="0"/>
        <v>152</v>
      </c>
      <c r="C31" s="508">
        <v>64</v>
      </c>
      <c r="D31" s="509">
        <v>88</v>
      </c>
      <c r="E31" s="592">
        <v>53.15</v>
      </c>
      <c r="F31" s="510" t="s">
        <v>222</v>
      </c>
      <c r="G31" s="508">
        <f t="shared" si="2"/>
        <v>110</v>
      </c>
      <c r="H31" s="509">
        <v>50</v>
      </c>
      <c r="I31" s="514">
        <v>60</v>
      </c>
      <c r="J31" s="596">
        <v>48.46</v>
      </c>
    </row>
    <row r="32" spans="1:10">
      <c r="A32" s="507" t="s">
        <v>161</v>
      </c>
      <c r="B32" s="508">
        <f t="shared" si="0"/>
        <v>109</v>
      </c>
      <c r="C32" s="508">
        <v>53</v>
      </c>
      <c r="D32" s="509">
        <v>56</v>
      </c>
      <c r="E32" s="592">
        <v>34.380000000000003</v>
      </c>
      <c r="F32" s="512" t="s">
        <v>257</v>
      </c>
      <c r="G32" s="513">
        <f t="shared" si="2"/>
        <v>869</v>
      </c>
      <c r="H32" s="513">
        <f>SUM(H22:H31)</f>
        <v>399</v>
      </c>
      <c r="I32" s="513">
        <f>SUM(I22:I31)</f>
        <v>470</v>
      </c>
      <c r="J32" s="595">
        <v>42.45</v>
      </c>
    </row>
    <row r="33" spans="1:10">
      <c r="A33" s="597" t="s">
        <v>256</v>
      </c>
      <c r="B33" s="513">
        <f t="shared" si="0"/>
        <v>5249</v>
      </c>
      <c r="C33" s="513">
        <f>SUM(C6:C32)</f>
        <v>2265</v>
      </c>
      <c r="D33" s="513">
        <f>SUM(D6:D32)</f>
        <v>2984</v>
      </c>
      <c r="E33" s="598">
        <v>34.770000000000003</v>
      </c>
      <c r="F33" s="510" t="s">
        <v>160</v>
      </c>
      <c r="G33" s="508">
        <f t="shared" si="2"/>
        <v>256</v>
      </c>
      <c r="H33" s="509">
        <v>116</v>
      </c>
      <c r="I33" s="509">
        <v>140</v>
      </c>
      <c r="J33" s="599">
        <v>24.54</v>
      </c>
    </row>
    <row r="34" spans="1:10">
      <c r="A34" s="507" t="s">
        <v>157</v>
      </c>
      <c r="B34" s="508">
        <f t="shared" si="0"/>
        <v>316</v>
      </c>
      <c r="C34" s="509">
        <v>149</v>
      </c>
      <c r="D34" s="509">
        <v>167</v>
      </c>
      <c r="E34" s="592">
        <v>42.19</v>
      </c>
      <c r="F34" s="510" t="s">
        <v>221</v>
      </c>
      <c r="G34" s="508">
        <f t="shared" si="2"/>
        <v>476</v>
      </c>
      <c r="H34" s="509">
        <v>216</v>
      </c>
      <c r="I34" s="509">
        <v>260</v>
      </c>
      <c r="J34" s="599">
        <v>35.76</v>
      </c>
    </row>
    <row r="35" spans="1:10">
      <c r="A35" s="507" t="s">
        <v>155</v>
      </c>
      <c r="B35" s="508">
        <f t="shared" si="0"/>
        <v>59</v>
      </c>
      <c r="C35" s="509">
        <v>27</v>
      </c>
      <c r="D35" s="509">
        <v>32</v>
      </c>
      <c r="E35" s="592">
        <v>51.3</v>
      </c>
      <c r="F35" s="515" t="s">
        <v>255</v>
      </c>
      <c r="G35" s="508">
        <f t="shared" si="2"/>
        <v>456</v>
      </c>
      <c r="H35" s="516">
        <v>218</v>
      </c>
      <c r="I35" s="516">
        <v>238</v>
      </c>
      <c r="J35" s="600">
        <v>34.18</v>
      </c>
    </row>
    <row r="36" spans="1:10">
      <c r="A36" s="507" t="s">
        <v>153</v>
      </c>
      <c r="B36" s="508">
        <f t="shared" si="0"/>
        <v>240</v>
      </c>
      <c r="C36" s="509">
        <v>111</v>
      </c>
      <c r="D36" s="509">
        <v>129</v>
      </c>
      <c r="E36" s="592">
        <v>27.94</v>
      </c>
      <c r="F36" s="512" t="s">
        <v>254</v>
      </c>
      <c r="G36" s="513">
        <f t="shared" si="2"/>
        <v>1188</v>
      </c>
      <c r="H36" s="513">
        <f>SUM(H33:H35)</f>
        <v>550</v>
      </c>
      <c r="I36" s="513">
        <f>SUM(I33:I35)</f>
        <v>638</v>
      </c>
      <c r="J36" s="595">
        <v>32.04</v>
      </c>
    </row>
    <row r="37" spans="1:10">
      <c r="A37" s="507" t="s">
        <v>151</v>
      </c>
      <c r="B37" s="508">
        <f t="shared" si="0"/>
        <v>133</v>
      </c>
      <c r="C37" s="509">
        <v>63</v>
      </c>
      <c r="D37" s="509">
        <v>70</v>
      </c>
      <c r="E37" s="592">
        <v>32.68</v>
      </c>
      <c r="F37" s="601" t="s">
        <v>253</v>
      </c>
      <c r="G37" s="508">
        <f t="shared" si="2"/>
        <v>587</v>
      </c>
      <c r="H37" s="509">
        <v>261</v>
      </c>
      <c r="I37" s="509">
        <v>326</v>
      </c>
      <c r="J37" s="593">
        <v>27.93</v>
      </c>
    </row>
    <row r="38" spans="1:10">
      <c r="A38" s="507" t="s">
        <v>149</v>
      </c>
      <c r="B38" s="508">
        <f t="shared" si="0"/>
        <v>327</v>
      </c>
      <c r="C38" s="509">
        <v>133</v>
      </c>
      <c r="D38" s="509">
        <v>194</v>
      </c>
      <c r="E38" s="592">
        <v>51.25</v>
      </c>
      <c r="F38" s="510" t="s">
        <v>150</v>
      </c>
      <c r="G38" s="508">
        <f t="shared" si="2"/>
        <v>374</v>
      </c>
      <c r="H38" s="509">
        <v>165</v>
      </c>
      <c r="I38" s="509">
        <v>209</v>
      </c>
      <c r="J38" s="593">
        <v>31.3</v>
      </c>
    </row>
    <row r="39" spans="1:10">
      <c r="A39" s="597" t="s">
        <v>252</v>
      </c>
      <c r="B39" s="513">
        <f t="shared" si="0"/>
        <v>1075</v>
      </c>
      <c r="C39" s="513">
        <f>SUM(C34:C38)</f>
        <v>483</v>
      </c>
      <c r="D39" s="513">
        <f>SUM(D34:D38)</f>
        <v>592</v>
      </c>
      <c r="E39" s="598">
        <v>38.840000000000003</v>
      </c>
      <c r="F39" s="510" t="s">
        <v>148</v>
      </c>
      <c r="G39" s="508">
        <f t="shared" si="2"/>
        <v>602</v>
      </c>
      <c r="H39" s="509">
        <v>264</v>
      </c>
      <c r="I39" s="509">
        <v>338</v>
      </c>
      <c r="J39" s="593">
        <v>29.47</v>
      </c>
    </row>
    <row r="40" spans="1:10">
      <c r="A40" s="507" t="s">
        <v>145</v>
      </c>
      <c r="B40" s="508">
        <f t="shared" si="0"/>
        <v>429</v>
      </c>
      <c r="C40" s="509">
        <v>202</v>
      </c>
      <c r="D40" s="509">
        <v>227</v>
      </c>
      <c r="E40" s="592">
        <v>31.8</v>
      </c>
      <c r="F40" s="510" t="s">
        <v>146</v>
      </c>
      <c r="G40" s="508">
        <f t="shared" si="2"/>
        <v>301</v>
      </c>
      <c r="H40" s="509">
        <v>135</v>
      </c>
      <c r="I40" s="509">
        <v>166</v>
      </c>
      <c r="J40" s="593">
        <v>22.72</v>
      </c>
    </row>
    <row r="41" spans="1:10">
      <c r="A41" s="507" t="s">
        <v>143</v>
      </c>
      <c r="B41" s="508">
        <f t="shared" si="0"/>
        <v>152</v>
      </c>
      <c r="C41" s="517">
        <v>67</v>
      </c>
      <c r="D41" s="517">
        <v>85</v>
      </c>
      <c r="E41" s="592">
        <v>39.380000000000003</v>
      </c>
      <c r="F41" s="515" t="s">
        <v>251</v>
      </c>
      <c r="G41" s="508">
        <f t="shared" si="2"/>
        <v>302</v>
      </c>
      <c r="H41" s="516">
        <v>141</v>
      </c>
      <c r="I41" s="516">
        <v>161</v>
      </c>
      <c r="J41" s="600">
        <v>22.91</v>
      </c>
    </row>
    <row r="42" spans="1:10" ht="13.8" thickBot="1">
      <c r="A42" s="518" t="s">
        <v>141</v>
      </c>
      <c r="B42" s="508">
        <f t="shared" si="0"/>
        <v>125</v>
      </c>
      <c r="C42" s="514">
        <v>61</v>
      </c>
      <c r="D42" s="514">
        <v>64</v>
      </c>
      <c r="E42" s="602">
        <v>38.94</v>
      </c>
      <c r="F42" s="603" t="s">
        <v>250</v>
      </c>
      <c r="G42" s="519">
        <f t="shared" si="2"/>
        <v>2166</v>
      </c>
      <c r="H42" s="519">
        <f>SUM(H37:H41)</f>
        <v>966</v>
      </c>
      <c r="I42" s="519">
        <f>SUM(I37:I41)</f>
        <v>1200</v>
      </c>
      <c r="J42" s="604">
        <v>27.13</v>
      </c>
    </row>
    <row r="43" spans="1:10" ht="13.8" thickBot="1">
      <c r="A43" s="597" t="s">
        <v>249</v>
      </c>
      <c r="B43" s="513">
        <f t="shared" si="0"/>
        <v>706</v>
      </c>
      <c r="C43" s="513">
        <f>SUM(C40:C42)</f>
        <v>330</v>
      </c>
      <c r="D43" s="513">
        <f>SUM(D40:D42)</f>
        <v>376</v>
      </c>
      <c r="E43" s="598">
        <v>34.340000000000003</v>
      </c>
      <c r="F43" s="520" t="s">
        <v>248</v>
      </c>
      <c r="G43" s="521">
        <f>B33+B39+B43+G21+G32+G36+G42</f>
        <v>13683</v>
      </c>
      <c r="H43" s="521">
        <f>C33+C39+C43+H21+H32+H36+H42</f>
        <v>6088</v>
      </c>
      <c r="I43" s="521">
        <f>D33+D39+D43+I21+I32+I36+I42</f>
        <v>7595</v>
      </c>
      <c r="J43" s="605">
        <v>32.72</v>
      </c>
    </row>
    <row r="44" spans="1:10">
      <c r="A44" s="822" t="s">
        <v>455</v>
      </c>
      <c r="B44" s="823"/>
      <c r="C44" s="822"/>
      <c r="D44" s="503"/>
      <c r="E44" s="500"/>
      <c r="F44" s="522"/>
      <c r="G44" s="523"/>
      <c r="H44" s="524"/>
      <c r="I44" s="524"/>
      <c r="J44" s="524"/>
    </row>
  </sheetData>
  <mergeCells count="9">
    <mergeCell ref="A44:C44"/>
    <mergeCell ref="A2:F2"/>
    <mergeCell ref="H3:J3"/>
    <mergeCell ref="E4:E5"/>
    <mergeCell ref="J4:J5"/>
    <mergeCell ref="B4:D4"/>
    <mergeCell ref="G4:I4"/>
    <mergeCell ref="A4:A5"/>
    <mergeCell ref="F4:F5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52"/>
  <sheetViews>
    <sheetView topLeftCell="A4" zoomScaleNormal="100" zoomScaleSheetLayoutView="100" workbookViewId="0">
      <selection activeCell="G24" sqref="G24"/>
    </sheetView>
  </sheetViews>
  <sheetFormatPr defaultColWidth="9" defaultRowHeight="13.2"/>
  <cols>
    <col min="1" max="1" width="9.6640625" style="40" customWidth="1"/>
    <col min="2" max="2" width="14.33203125" style="40" customWidth="1"/>
    <col min="3" max="5" width="15.33203125" style="40" customWidth="1"/>
    <col min="6" max="16384" width="9" style="40"/>
  </cols>
  <sheetData>
    <row r="1" spans="1:5" ht="18" customHeight="1">
      <c r="A1" s="95" t="s">
        <v>404</v>
      </c>
    </row>
    <row r="2" spans="1:5" ht="19.5" customHeight="1">
      <c r="A2" s="843" t="s">
        <v>277</v>
      </c>
      <c r="B2" s="843"/>
      <c r="C2" s="843"/>
      <c r="D2" s="843"/>
      <c r="E2" s="292"/>
    </row>
    <row r="3" spans="1:5" ht="15" customHeight="1" thickBot="1">
      <c r="A3" s="292"/>
      <c r="B3" s="292"/>
      <c r="C3" s="292"/>
      <c r="D3" s="292"/>
      <c r="E3" s="293" t="s">
        <v>651</v>
      </c>
    </row>
    <row r="4" spans="1:5" ht="18" customHeight="1" thickTop="1">
      <c r="A4" s="835" t="s">
        <v>275</v>
      </c>
      <c r="B4" s="837" t="s">
        <v>276</v>
      </c>
      <c r="C4" s="838"/>
      <c r="D4" s="838"/>
      <c r="E4" s="838"/>
    </row>
    <row r="5" spans="1:5" ht="19.5" customHeight="1">
      <c r="A5" s="836"/>
      <c r="B5" s="294" t="s">
        <v>227</v>
      </c>
      <c r="C5" s="483" t="s">
        <v>245</v>
      </c>
      <c r="D5" s="483" t="s">
        <v>274</v>
      </c>
      <c r="E5" s="483" t="s">
        <v>471</v>
      </c>
    </row>
    <row r="6" spans="1:5" ht="19.5" customHeight="1">
      <c r="A6" s="295" t="s">
        <v>273</v>
      </c>
      <c r="B6" s="296">
        <v>42512</v>
      </c>
      <c r="C6" s="297">
        <v>5371</v>
      </c>
      <c r="D6" s="297">
        <v>24206</v>
      </c>
      <c r="E6" s="297">
        <v>12935</v>
      </c>
    </row>
    <row r="7" spans="1:5" ht="19.5" customHeight="1">
      <c r="A7" s="295" t="s">
        <v>272</v>
      </c>
      <c r="B7" s="296">
        <v>40850</v>
      </c>
      <c r="C7" s="297">
        <v>4900</v>
      </c>
      <c r="D7" s="297">
        <v>22193</v>
      </c>
      <c r="E7" s="297">
        <v>13757</v>
      </c>
    </row>
    <row r="8" spans="1:5" ht="19.5" customHeight="1">
      <c r="A8" s="295" t="s">
        <v>271</v>
      </c>
      <c r="B8" s="296">
        <v>38986</v>
      </c>
      <c r="C8" s="297">
        <v>4341</v>
      </c>
      <c r="D8" s="297">
        <v>20734</v>
      </c>
      <c r="E8" s="297">
        <v>13911</v>
      </c>
    </row>
    <row r="9" spans="1:5" ht="19.5" customHeight="1">
      <c r="A9" s="295" t="s">
        <v>270</v>
      </c>
      <c r="B9" s="296">
        <v>36987</v>
      </c>
      <c r="C9" s="297">
        <v>3927</v>
      </c>
      <c r="D9" s="297">
        <v>19121</v>
      </c>
      <c r="E9" s="297">
        <v>13939</v>
      </c>
    </row>
    <row r="10" spans="1:5" ht="19.5" customHeight="1">
      <c r="A10" s="295" t="s">
        <v>269</v>
      </c>
      <c r="B10" s="296">
        <v>34881</v>
      </c>
      <c r="C10" s="297">
        <v>3561</v>
      </c>
      <c r="D10" s="297">
        <v>17428</v>
      </c>
      <c r="E10" s="297">
        <v>13892</v>
      </c>
    </row>
    <row r="11" spans="1:5" ht="19.5" customHeight="1">
      <c r="A11" s="295" t="s">
        <v>268</v>
      </c>
      <c r="B11" s="296">
        <v>32624</v>
      </c>
      <c r="C11" s="297">
        <v>3263</v>
      </c>
      <c r="D11" s="297">
        <v>15397</v>
      </c>
      <c r="E11" s="297">
        <v>13964</v>
      </c>
    </row>
    <row r="12" spans="1:5" ht="19.5" customHeight="1">
      <c r="A12" s="298" t="s">
        <v>652</v>
      </c>
      <c r="B12" s="299">
        <v>30326</v>
      </c>
      <c r="C12" s="300">
        <v>2986</v>
      </c>
      <c r="D12" s="300">
        <v>13584</v>
      </c>
      <c r="E12" s="300">
        <v>13756</v>
      </c>
    </row>
    <row r="13" spans="1:5" ht="15" customHeight="1" thickBot="1">
      <c r="A13" s="301"/>
      <c r="B13" s="292"/>
      <c r="C13" s="292"/>
      <c r="D13" s="292"/>
      <c r="E13" s="292"/>
    </row>
    <row r="14" spans="1:5" ht="18" customHeight="1" thickTop="1">
      <c r="A14" s="839" t="s">
        <v>275</v>
      </c>
      <c r="B14" s="841" t="s">
        <v>653</v>
      </c>
      <c r="C14" s="841"/>
      <c r="D14" s="841"/>
      <c r="E14" s="842"/>
    </row>
    <row r="15" spans="1:5" ht="19.5" customHeight="1">
      <c r="A15" s="840"/>
      <c r="B15" s="483" t="s">
        <v>227</v>
      </c>
      <c r="C15" s="294" t="s">
        <v>245</v>
      </c>
      <c r="D15" s="294" t="s">
        <v>274</v>
      </c>
      <c r="E15" s="484" t="s">
        <v>471</v>
      </c>
    </row>
    <row r="16" spans="1:5" ht="19.5" customHeight="1">
      <c r="A16" s="295" t="s">
        <v>273</v>
      </c>
      <c r="B16" s="302">
        <v>100</v>
      </c>
      <c r="C16" s="303">
        <v>100</v>
      </c>
      <c r="D16" s="303">
        <v>100</v>
      </c>
      <c r="E16" s="304">
        <v>100</v>
      </c>
    </row>
    <row r="17" spans="1:5" ht="19.5" customHeight="1">
      <c r="A17" s="295" t="s">
        <v>272</v>
      </c>
      <c r="B17" s="305">
        <v>96.1</v>
      </c>
      <c r="C17" s="306">
        <v>91.2</v>
      </c>
      <c r="D17" s="306">
        <v>91.7</v>
      </c>
      <c r="E17" s="307">
        <v>106.4</v>
      </c>
    </row>
    <row r="18" spans="1:5" ht="19.5" customHeight="1">
      <c r="A18" s="295" t="s">
        <v>271</v>
      </c>
      <c r="B18" s="305">
        <v>91.7</v>
      </c>
      <c r="C18" s="306">
        <v>80.8</v>
      </c>
      <c r="D18" s="306">
        <v>85.7</v>
      </c>
      <c r="E18" s="307">
        <v>107.5</v>
      </c>
    </row>
    <row r="19" spans="1:5" ht="19.5" customHeight="1">
      <c r="A19" s="295" t="s">
        <v>270</v>
      </c>
      <c r="B19" s="305">
        <v>87</v>
      </c>
      <c r="C19" s="306">
        <v>73.099999999999994</v>
      </c>
      <c r="D19" s="306">
        <v>79</v>
      </c>
      <c r="E19" s="307">
        <v>107.8</v>
      </c>
    </row>
    <row r="20" spans="1:5" ht="19.5" customHeight="1">
      <c r="A20" s="295" t="s">
        <v>269</v>
      </c>
      <c r="B20" s="305">
        <v>82</v>
      </c>
      <c r="C20" s="306">
        <v>66.3</v>
      </c>
      <c r="D20" s="306">
        <v>72</v>
      </c>
      <c r="E20" s="307">
        <v>107.4</v>
      </c>
    </row>
    <row r="21" spans="1:5" ht="19.5" customHeight="1">
      <c r="A21" s="295" t="s">
        <v>268</v>
      </c>
      <c r="B21" s="305">
        <v>76.7</v>
      </c>
      <c r="C21" s="306">
        <v>60.8</v>
      </c>
      <c r="D21" s="306">
        <v>63.6</v>
      </c>
      <c r="E21" s="307">
        <v>108</v>
      </c>
    </row>
    <row r="22" spans="1:5" ht="19.5" customHeight="1">
      <c r="A22" s="298" t="s">
        <v>652</v>
      </c>
      <c r="B22" s="308">
        <v>71.3</v>
      </c>
      <c r="C22" s="309">
        <v>55.6</v>
      </c>
      <c r="D22" s="309">
        <v>56.1</v>
      </c>
      <c r="E22" s="310">
        <v>106.3</v>
      </c>
    </row>
    <row r="23" spans="1:5" ht="18" customHeight="1">
      <c r="A23" s="301" t="s">
        <v>267</v>
      </c>
      <c r="B23" s="292"/>
      <c r="C23" s="292"/>
      <c r="D23" s="292"/>
      <c r="E23" s="292"/>
    </row>
    <row r="24" spans="1:5">
      <c r="A24" s="292"/>
      <c r="B24" s="292"/>
      <c r="C24" s="292"/>
      <c r="D24" s="292"/>
      <c r="E24" s="292"/>
    </row>
    <row r="25" spans="1:5">
      <c r="A25" s="292"/>
      <c r="B25" s="292"/>
      <c r="C25" s="292"/>
      <c r="D25" s="292"/>
      <c r="E25" s="292"/>
    </row>
    <row r="26" spans="1:5">
      <c r="A26" s="292"/>
      <c r="B26" s="292"/>
      <c r="C26" s="292"/>
      <c r="D26" s="292"/>
      <c r="E26" s="292"/>
    </row>
    <row r="27" spans="1:5">
      <c r="A27" s="292"/>
      <c r="B27" s="292"/>
      <c r="C27" s="292"/>
      <c r="D27" s="292"/>
      <c r="E27" s="292"/>
    </row>
    <row r="28" spans="1:5">
      <c r="A28" s="292"/>
      <c r="B28" s="292"/>
      <c r="C28" s="292"/>
      <c r="D28" s="292"/>
      <c r="E28" s="292"/>
    </row>
    <row r="29" spans="1:5">
      <c r="A29" s="292"/>
      <c r="B29" s="292"/>
      <c r="C29" s="292"/>
      <c r="D29" s="292"/>
      <c r="E29" s="292"/>
    </row>
    <row r="30" spans="1:5">
      <c r="A30" s="292"/>
      <c r="B30" s="292"/>
      <c r="C30" s="292"/>
      <c r="D30" s="292"/>
      <c r="E30" s="292"/>
    </row>
    <row r="31" spans="1:5">
      <c r="A31" s="292"/>
      <c r="B31" s="292"/>
      <c r="C31" s="292"/>
      <c r="D31" s="292"/>
      <c r="E31" s="292"/>
    </row>
    <row r="32" spans="1:5">
      <c r="A32" s="292"/>
      <c r="B32" s="292"/>
      <c r="C32" s="292"/>
      <c r="D32" s="292"/>
      <c r="E32" s="292"/>
    </row>
    <row r="33" spans="1:5">
      <c r="A33" s="292"/>
      <c r="B33" s="292"/>
      <c r="C33" s="292"/>
      <c r="D33" s="292"/>
      <c r="E33" s="292"/>
    </row>
    <row r="34" spans="1:5">
      <c r="A34" s="292"/>
      <c r="B34" s="292"/>
      <c r="C34" s="292"/>
      <c r="D34" s="292"/>
      <c r="E34" s="292"/>
    </row>
    <row r="35" spans="1:5">
      <c r="A35" s="292"/>
      <c r="B35" s="292"/>
      <c r="C35" s="292"/>
      <c r="D35" s="292"/>
      <c r="E35" s="292"/>
    </row>
    <row r="36" spans="1:5">
      <c r="A36" s="292"/>
      <c r="B36" s="292"/>
      <c r="C36" s="292"/>
      <c r="D36" s="292"/>
      <c r="E36" s="292"/>
    </row>
    <row r="37" spans="1:5">
      <c r="A37" s="292"/>
      <c r="B37" s="292"/>
      <c r="C37" s="292"/>
      <c r="D37" s="292"/>
      <c r="E37" s="292"/>
    </row>
    <row r="38" spans="1:5">
      <c r="A38" s="292"/>
      <c r="B38" s="292"/>
      <c r="C38" s="292"/>
      <c r="D38" s="292"/>
      <c r="E38" s="292"/>
    </row>
    <row r="39" spans="1:5">
      <c r="A39" s="292"/>
      <c r="B39" s="292"/>
      <c r="C39" s="292"/>
      <c r="D39" s="292"/>
      <c r="E39" s="292"/>
    </row>
    <row r="40" spans="1:5">
      <c r="A40" s="292"/>
      <c r="B40" s="292"/>
      <c r="C40" s="292"/>
      <c r="D40" s="292"/>
      <c r="E40" s="292"/>
    </row>
    <row r="41" spans="1:5">
      <c r="A41" s="292"/>
      <c r="B41" s="292"/>
      <c r="C41" s="292"/>
      <c r="D41" s="292"/>
      <c r="E41" s="292"/>
    </row>
    <row r="42" spans="1:5">
      <c r="A42" s="292"/>
      <c r="B42" s="292"/>
      <c r="C42" s="292"/>
      <c r="D42" s="292"/>
      <c r="E42" s="292"/>
    </row>
    <row r="43" spans="1:5">
      <c r="A43" s="292"/>
      <c r="B43" s="292"/>
      <c r="C43" s="292"/>
      <c r="D43" s="292"/>
      <c r="E43" s="292"/>
    </row>
    <row r="44" spans="1:5">
      <c r="A44" s="292"/>
      <c r="B44" s="292"/>
      <c r="C44" s="292"/>
      <c r="D44" s="292"/>
      <c r="E44" s="292"/>
    </row>
    <row r="45" spans="1:5">
      <c r="A45" s="292"/>
      <c r="B45" s="292"/>
      <c r="C45" s="292"/>
      <c r="D45" s="292"/>
      <c r="E45" s="292"/>
    </row>
    <row r="46" spans="1:5">
      <c r="A46" s="292"/>
      <c r="B46" s="292"/>
      <c r="C46" s="292"/>
      <c r="D46" s="292"/>
      <c r="E46" s="292"/>
    </row>
    <row r="47" spans="1:5">
      <c r="A47" s="292"/>
      <c r="B47" s="292"/>
      <c r="C47" s="292"/>
      <c r="D47" s="292"/>
      <c r="E47" s="292"/>
    </row>
    <row r="48" spans="1:5">
      <c r="A48" s="292"/>
      <c r="B48" s="292"/>
      <c r="C48" s="292"/>
      <c r="D48" s="292"/>
      <c r="E48" s="292"/>
    </row>
    <row r="49" spans="1:5">
      <c r="A49" s="292"/>
      <c r="B49" s="292"/>
      <c r="C49" s="292"/>
      <c r="D49" s="292"/>
      <c r="E49" s="292"/>
    </row>
    <row r="50" spans="1:5">
      <c r="A50" s="292"/>
      <c r="B50" s="292"/>
      <c r="C50" s="292"/>
      <c r="D50" s="292"/>
      <c r="E50" s="292"/>
    </row>
    <row r="51" spans="1:5">
      <c r="A51" s="292"/>
      <c r="B51" s="292"/>
      <c r="C51" s="292"/>
      <c r="D51" s="292"/>
      <c r="E51" s="292"/>
    </row>
    <row r="52" spans="1:5">
      <c r="A52" s="292"/>
      <c r="B52" s="292"/>
      <c r="C52" s="292"/>
      <c r="D52" s="292"/>
      <c r="E52" s="292"/>
    </row>
  </sheetData>
  <mergeCells count="5">
    <mergeCell ref="A4:A5"/>
    <mergeCell ref="B4:E4"/>
    <mergeCell ref="A14:A15"/>
    <mergeCell ref="B14:E14"/>
    <mergeCell ref="A2:D2"/>
  </mergeCells>
  <phoneticPr fontId="3"/>
  <hyperlinks>
    <hyperlink ref="A1" location="表名!A1" display="戻る"/>
  </hyperlinks>
  <pageMargins left="1.3385826771653544" right="0.15748031496062992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8"/>
  <sheetViews>
    <sheetView topLeftCell="A13" zoomScaleNormal="100" zoomScaleSheetLayoutView="100" workbookViewId="0">
      <selection activeCell="G21" sqref="G21"/>
    </sheetView>
  </sheetViews>
  <sheetFormatPr defaultColWidth="11" defaultRowHeight="13.2"/>
  <cols>
    <col min="1" max="1" width="12.33203125" style="10" customWidth="1"/>
    <col min="2" max="7" width="10.44140625" style="10" customWidth="1"/>
    <col min="8" max="8" width="9.88671875" style="10" bestFit="1" customWidth="1"/>
    <col min="9" max="9" width="9.21875" style="10" bestFit="1" customWidth="1"/>
    <col min="10" max="10" width="9.88671875" style="10" customWidth="1"/>
    <col min="11" max="11" width="9" style="10" customWidth="1"/>
    <col min="12" max="16384" width="11" style="10"/>
  </cols>
  <sheetData>
    <row r="1" spans="1:11" ht="18" customHeight="1">
      <c r="A1" s="95" t="s">
        <v>404</v>
      </c>
    </row>
    <row r="2" spans="1:11" ht="19.5" customHeight="1">
      <c r="A2" s="844" t="s">
        <v>571</v>
      </c>
      <c r="B2" s="844"/>
      <c r="C2" s="845"/>
      <c r="D2" s="845"/>
      <c r="E2" s="845"/>
      <c r="F2" s="845"/>
      <c r="G2" s="845"/>
    </row>
    <row r="3" spans="1:11" ht="15" customHeight="1" thickBot="1">
      <c r="A3" s="311" t="s">
        <v>126</v>
      </c>
      <c r="B3" s="194"/>
      <c r="C3" s="194"/>
      <c r="D3" s="846" t="s">
        <v>572</v>
      </c>
      <c r="E3" s="846"/>
      <c r="F3" s="846"/>
      <c r="G3" s="846"/>
    </row>
    <row r="4" spans="1:11" ht="20.100000000000001" customHeight="1" thickTop="1">
      <c r="A4" s="721" t="s">
        <v>574</v>
      </c>
      <c r="B4" s="818" t="s">
        <v>107</v>
      </c>
      <c r="C4" s="766"/>
      <c r="D4" s="818" t="s">
        <v>575</v>
      </c>
      <c r="E4" s="766"/>
      <c r="F4" s="818" t="s">
        <v>576</v>
      </c>
      <c r="G4" s="848"/>
    </row>
    <row r="5" spans="1:11" ht="20.100000000000001" customHeight="1">
      <c r="A5" s="722"/>
      <c r="B5" s="278" t="s">
        <v>290</v>
      </c>
      <c r="C5" s="278" t="s">
        <v>289</v>
      </c>
      <c r="D5" s="278" t="s">
        <v>290</v>
      </c>
      <c r="E5" s="278" t="s">
        <v>289</v>
      </c>
      <c r="F5" s="278" t="s">
        <v>290</v>
      </c>
      <c r="G5" s="312" t="s">
        <v>289</v>
      </c>
    </row>
    <row r="6" spans="1:11" ht="24" customHeight="1">
      <c r="A6" s="313" t="s">
        <v>288</v>
      </c>
      <c r="B6" s="254">
        <v>36322</v>
      </c>
      <c r="C6" s="314">
        <v>100</v>
      </c>
      <c r="D6" s="254">
        <v>37810</v>
      </c>
      <c r="E6" s="314">
        <v>100</v>
      </c>
      <c r="F6" s="254">
        <v>38920</v>
      </c>
      <c r="G6" s="315">
        <v>100</v>
      </c>
    </row>
    <row r="7" spans="1:11" ht="20.100000000000001" customHeight="1">
      <c r="A7" s="316" t="s">
        <v>287</v>
      </c>
      <c r="B7" s="251">
        <v>24232</v>
      </c>
      <c r="C7" s="317">
        <v>66.7</v>
      </c>
      <c r="D7" s="251">
        <v>25170</v>
      </c>
      <c r="E7" s="317">
        <v>66.599999999999994</v>
      </c>
      <c r="F7" s="251">
        <v>24776</v>
      </c>
      <c r="G7" s="318">
        <v>63.7</v>
      </c>
    </row>
    <row r="8" spans="1:11" ht="20.100000000000001" customHeight="1">
      <c r="A8" s="316" t="s">
        <v>286</v>
      </c>
      <c r="B8" s="251">
        <v>23665</v>
      </c>
      <c r="C8" s="317">
        <v>65.099999999999994</v>
      </c>
      <c r="D8" s="251">
        <v>24469</v>
      </c>
      <c r="E8" s="317">
        <v>64.7</v>
      </c>
      <c r="F8" s="251">
        <v>23874</v>
      </c>
      <c r="G8" s="318">
        <v>61.3</v>
      </c>
    </row>
    <row r="9" spans="1:11" ht="20.100000000000001" customHeight="1">
      <c r="A9" s="316" t="s">
        <v>285</v>
      </c>
      <c r="B9" s="251">
        <v>567</v>
      </c>
      <c r="C9" s="317">
        <v>1.6</v>
      </c>
      <c r="D9" s="251">
        <v>701</v>
      </c>
      <c r="E9" s="317">
        <v>1.9</v>
      </c>
      <c r="F9" s="251">
        <v>902</v>
      </c>
      <c r="G9" s="318">
        <v>2.2999999999999998</v>
      </c>
    </row>
    <row r="10" spans="1:11" ht="24.9" customHeight="1" thickBot="1">
      <c r="A10" s="319" t="s">
        <v>284</v>
      </c>
      <c r="B10" s="257">
        <v>12055</v>
      </c>
      <c r="C10" s="320">
        <v>33.200000000000003</v>
      </c>
      <c r="D10" s="257">
        <v>12624</v>
      </c>
      <c r="E10" s="320">
        <v>33.4</v>
      </c>
      <c r="F10" s="321">
        <v>13801</v>
      </c>
      <c r="G10" s="322">
        <v>35.5</v>
      </c>
    </row>
    <row r="11" spans="1:11" ht="18.75" customHeight="1" thickTop="1">
      <c r="A11" s="721" t="s">
        <v>574</v>
      </c>
      <c r="B11" s="848" t="s">
        <v>577</v>
      </c>
      <c r="C11" s="848"/>
      <c r="D11" s="818" t="s">
        <v>578</v>
      </c>
      <c r="E11" s="848"/>
      <c r="F11" s="818" t="s">
        <v>579</v>
      </c>
      <c r="G11" s="848"/>
      <c r="H11" s="14"/>
      <c r="I11" s="14"/>
      <c r="J11" s="14"/>
      <c r="K11" s="14"/>
    </row>
    <row r="12" spans="1:11" ht="18.75" customHeight="1">
      <c r="A12" s="722"/>
      <c r="B12" s="278" t="s">
        <v>290</v>
      </c>
      <c r="C12" s="323" t="s">
        <v>289</v>
      </c>
      <c r="D12" s="278" t="s">
        <v>290</v>
      </c>
      <c r="E12" s="323" t="s">
        <v>289</v>
      </c>
      <c r="F12" s="278" t="s">
        <v>290</v>
      </c>
      <c r="G12" s="323" t="s">
        <v>289</v>
      </c>
      <c r="H12" s="14"/>
      <c r="I12" s="14"/>
      <c r="J12" s="14"/>
      <c r="K12" s="14"/>
    </row>
    <row r="13" spans="1:11" ht="24" customHeight="1">
      <c r="A13" s="313" t="s">
        <v>288</v>
      </c>
      <c r="B13" s="254">
        <v>38527</v>
      </c>
      <c r="C13" s="315">
        <v>100</v>
      </c>
      <c r="D13" s="254">
        <v>38123</v>
      </c>
      <c r="E13" s="315">
        <v>100</v>
      </c>
      <c r="F13" s="254">
        <v>36956</v>
      </c>
      <c r="G13" s="315">
        <v>100</v>
      </c>
      <c r="H13" s="14"/>
      <c r="I13" s="14"/>
      <c r="J13" s="14"/>
      <c r="K13" s="14"/>
    </row>
    <row r="14" spans="1:11" ht="19.5" customHeight="1">
      <c r="A14" s="316" t="s">
        <v>287</v>
      </c>
      <c r="B14" s="251">
        <v>24348</v>
      </c>
      <c r="C14" s="318">
        <v>63.2</v>
      </c>
      <c r="D14" s="251">
        <v>23084</v>
      </c>
      <c r="E14" s="318">
        <v>60.6</v>
      </c>
      <c r="F14" s="251">
        <v>22501</v>
      </c>
      <c r="G14" s="318">
        <v>60.9</v>
      </c>
      <c r="H14" s="14"/>
      <c r="I14" s="14"/>
      <c r="J14" s="14"/>
      <c r="K14" s="14"/>
    </row>
    <row r="15" spans="1:11" ht="19.5" customHeight="1">
      <c r="A15" s="316" t="s">
        <v>286</v>
      </c>
      <c r="B15" s="251">
        <v>22571</v>
      </c>
      <c r="C15" s="318">
        <v>58.6</v>
      </c>
      <c r="D15" s="251">
        <v>20266</v>
      </c>
      <c r="E15" s="318">
        <v>53.2</v>
      </c>
      <c r="F15" s="251">
        <v>21687</v>
      </c>
      <c r="G15" s="318">
        <v>58.7</v>
      </c>
      <c r="H15" s="14"/>
      <c r="I15" s="14"/>
      <c r="J15" s="14"/>
      <c r="K15" s="14"/>
    </row>
    <row r="16" spans="1:11" ht="19.5" customHeight="1">
      <c r="A16" s="316" t="s">
        <v>285</v>
      </c>
      <c r="B16" s="251">
        <v>1777</v>
      </c>
      <c r="C16" s="318">
        <v>4.5999999999999996</v>
      </c>
      <c r="D16" s="251">
        <v>2818</v>
      </c>
      <c r="E16" s="318">
        <v>7.4</v>
      </c>
      <c r="F16" s="251">
        <v>814</v>
      </c>
      <c r="G16" s="318">
        <v>2.2000000000000002</v>
      </c>
      <c r="H16" s="14"/>
      <c r="I16" s="14"/>
      <c r="J16" s="14"/>
      <c r="K16" s="14"/>
    </row>
    <row r="17" spans="1:11" ht="24.75" customHeight="1">
      <c r="A17" s="319" t="s">
        <v>284</v>
      </c>
      <c r="B17" s="257">
        <v>14020</v>
      </c>
      <c r="C17" s="324">
        <v>36.4</v>
      </c>
      <c r="D17" s="257">
        <v>14819</v>
      </c>
      <c r="E17" s="324">
        <v>38.9</v>
      </c>
      <c r="F17" s="257">
        <v>14019</v>
      </c>
      <c r="G17" s="324">
        <v>37.9</v>
      </c>
      <c r="H17" s="14"/>
      <c r="I17" s="14"/>
      <c r="J17" s="14"/>
      <c r="K17" s="14"/>
    </row>
    <row r="18" spans="1:11" ht="18" customHeight="1">
      <c r="A18" s="200" t="s">
        <v>123</v>
      </c>
      <c r="B18" s="106"/>
      <c r="C18" s="847" t="s">
        <v>283</v>
      </c>
      <c r="D18" s="847"/>
      <c r="E18" s="847"/>
      <c r="F18" s="847"/>
      <c r="G18" s="847"/>
    </row>
  </sheetData>
  <mergeCells count="12">
    <mergeCell ref="A2:B2"/>
    <mergeCell ref="C2:G2"/>
    <mergeCell ref="D3:G3"/>
    <mergeCell ref="C18:G18"/>
    <mergeCell ref="F4:G4"/>
    <mergeCell ref="A11:A12"/>
    <mergeCell ref="B11:C11"/>
    <mergeCell ref="D11:E11"/>
    <mergeCell ref="A4:A5"/>
    <mergeCell ref="B4:C4"/>
    <mergeCell ref="D4:E4"/>
    <mergeCell ref="F11:G11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"/>
  <sheetViews>
    <sheetView workbookViewId="0">
      <selection activeCell="F5" sqref="F5:G5"/>
    </sheetView>
  </sheetViews>
  <sheetFormatPr defaultColWidth="9" defaultRowHeight="13.2"/>
  <cols>
    <col min="1" max="1" width="12.33203125" style="13" customWidth="1"/>
    <col min="2" max="7" width="10.44140625" style="13" customWidth="1"/>
    <col min="8" max="16384" width="9" style="13"/>
  </cols>
  <sheetData>
    <row r="1" spans="1:11" ht="18" customHeight="1">
      <c r="A1" s="95" t="s">
        <v>404</v>
      </c>
    </row>
    <row r="2" spans="1:11" s="10" customFormat="1" ht="19.5" customHeight="1">
      <c r="A2" s="260" t="s">
        <v>580</v>
      </c>
      <c r="B2" s="260"/>
      <c r="C2" s="106"/>
      <c r="D2" s="106"/>
      <c r="E2" s="106"/>
      <c r="F2" s="106"/>
      <c r="G2" s="106"/>
    </row>
    <row r="3" spans="1:11" s="10" customFormat="1" ht="15" customHeight="1" thickBot="1">
      <c r="A3" s="325" t="s">
        <v>126</v>
      </c>
      <c r="B3" s="106"/>
      <c r="C3" s="222"/>
      <c r="D3" s="222"/>
      <c r="E3" s="846" t="s">
        <v>220</v>
      </c>
      <c r="F3" s="846"/>
      <c r="G3" s="846"/>
    </row>
    <row r="4" spans="1:11" s="10" customFormat="1" ht="21" customHeight="1" thickTop="1">
      <c r="A4" s="192" t="s">
        <v>573</v>
      </c>
      <c r="B4" s="818" t="s">
        <v>282</v>
      </c>
      <c r="C4" s="766"/>
      <c r="D4" s="818" t="s">
        <v>581</v>
      </c>
      <c r="E4" s="766"/>
      <c r="F4" s="818" t="s">
        <v>582</v>
      </c>
      <c r="G4" s="848"/>
    </row>
    <row r="5" spans="1:11" s="10" customFormat="1" ht="24" customHeight="1">
      <c r="A5" s="326" t="s">
        <v>136</v>
      </c>
      <c r="B5" s="849">
        <v>23665</v>
      </c>
      <c r="C5" s="850"/>
      <c r="D5" s="849">
        <v>24469</v>
      </c>
      <c r="E5" s="850"/>
      <c r="F5" s="849">
        <v>23874</v>
      </c>
      <c r="G5" s="851"/>
    </row>
    <row r="6" spans="1:11" s="10" customFormat="1" ht="19.5" customHeight="1">
      <c r="A6" s="327" t="s">
        <v>281</v>
      </c>
      <c r="B6" s="852">
        <v>15483</v>
      </c>
      <c r="C6" s="853"/>
      <c r="D6" s="852">
        <v>16743</v>
      </c>
      <c r="E6" s="853"/>
      <c r="F6" s="852">
        <v>18384</v>
      </c>
      <c r="G6" s="854"/>
    </row>
    <row r="7" spans="1:11" s="10" customFormat="1" ht="19.5" customHeight="1">
      <c r="A7" s="327" t="s">
        <v>280</v>
      </c>
      <c r="B7" s="852">
        <v>2798</v>
      </c>
      <c r="C7" s="853"/>
      <c r="D7" s="852">
        <v>2358</v>
      </c>
      <c r="E7" s="853"/>
      <c r="F7" s="852">
        <v>1968</v>
      </c>
      <c r="G7" s="854"/>
    </row>
    <row r="8" spans="1:11" s="10" customFormat="1" ht="19.5" customHeight="1" thickBot="1">
      <c r="A8" s="328" t="s">
        <v>279</v>
      </c>
      <c r="B8" s="855">
        <v>5382</v>
      </c>
      <c r="C8" s="856"/>
      <c r="D8" s="855">
        <v>5367</v>
      </c>
      <c r="E8" s="856"/>
      <c r="F8" s="857">
        <v>3521</v>
      </c>
      <c r="G8" s="858"/>
    </row>
    <row r="9" spans="1:11" s="10" customFormat="1" ht="21" customHeight="1" thickTop="1">
      <c r="A9" s="192" t="s">
        <v>573</v>
      </c>
      <c r="B9" s="818" t="s">
        <v>583</v>
      </c>
      <c r="C9" s="848"/>
      <c r="D9" s="818" t="s">
        <v>584</v>
      </c>
      <c r="E9" s="848"/>
      <c r="F9" s="818" t="s">
        <v>585</v>
      </c>
      <c r="G9" s="848"/>
      <c r="H9" s="11"/>
      <c r="I9" s="11"/>
      <c r="J9" s="11"/>
      <c r="K9" s="11"/>
    </row>
    <row r="10" spans="1:11" s="10" customFormat="1" ht="24" customHeight="1">
      <c r="A10" s="326" t="s">
        <v>136</v>
      </c>
      <c r="B10" s="849">
        <v>22571</v>
      </c>
      <c r="C10" s="851"/>
      <c r="D10" s="849">
        <v>20266</v>
      </c>
      <c r="E10" s="851"/>
      <c r="F10" s="849">
        <v>21687</v>
      </c>
      <c r="G10" s="851"/>
      <c r="H10" s="11"/>
      <c r="I10" s="11"/>
      <c r="J10" s="11"/>
      <c r="K10" s="11"/>
    </row>
    <row r="11" spans="1:11" s="10" customFormat="1" ht="19.5" customHeight="1">
      <c r="A11" s="327" t="s">
        <v>281</v>
      </c>
      <c r="B11" s="852">
        <v>16052</v>
      </c>
      <c r="C11" s="854"/>
      <c r="D11" s="852">
        <v>15135</v>
      </c>
      <c r="E11" s="854"/>
      <c r="F11" s="852">
        <v>16240</v>
      </c>
      <c r="G11" s="854"/>
      <c r="H11" s="11"/>
      <c r="I11" s="11"/>
      <c r="J11" s="11"/>
      <c r="K11" s="11"/>
    </row>
    <row r="12" spans="1:11" s="10" customFormat="1" ht="19.5" customHeight="1">
      <c r="A12" s="327" t="s">
        <v>280</v>
      </c>
      <c r="B12" s="852">
        <v>1825</v>
      </c>
      <c r="C12" s="854"/>
      <c r="D12" s="852">
        <v>1145</v>
      </c>
      <c r="E12" s="854"/>
      <c r="F12" s="852">
        <v>1202</v>
      </c>
      <c r="G12" s="854"/>
      <c r="H12" s="11"/>
      <c r="I12" s="11"/>
      <c r="J12" s="11"/>
      <c r="K12" s="11"/>
    </row>
    <row r="13" spans="1:11" s="10" customFormat="1" ht="19.5" customHeight="1">
      <c r="A13" s="328" t="s">
        <v>279</v>
      </c>
      <c r="B13" s="855">
        <v>4616</v>
      </c>
      <c r="C13" s="859"/>
      <c r="D13" s="855">
        <v>3682</v>
      </c>
      <c r="E13" s="859"/>
      <c r="F13" s="855">
        <v>3714</v>
      </c>
      <c r="G13" s="859"/>
    </row>
    <row r="14" spans="1:11" s="10" customFormat="1" ht="18" customHeight="1">
      <c r="A14" s="271" t="s">
        <v>123</v>
      </c>
      <c r="B14" s="106"/>
      <c r="C14" s="106"/>
      <c r="D14" s="217" t="s">
        <v>278</v>
      </c>
      <c r="E14" s="106"/>
      <c r="F14" s="329"/>
      <c r="G14" s="329"/>
    </row>
  </sheetData>
  <mergeCells count="31">
    <mergeCell ref="F13:G13"/>
    <mergeCell ref="E3:G3"/>
    <mergeCell ref="F9:G9"/>
    <mergeCell ref="F10:G10"/>
    <mergeCell ref="F11:G11"/>
    <mergeCell ref="F12:G12"/>
    <mergeCell ref="B11:C11"/>
    <mergeCell ref="D11:E11"/>
    <mergeCell ref="B12:C12"/>
    <mergeCell ref="D12:E12"/>
    <mergeCell ref="B13:C13"/>
    <mergeCell ref="D13:E13"/>
    <mergeCell ref="B10:C10"/>
    <mergeCell ref="D10:E10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B4:C4"/>
    <mergeCell ref="D4:E4"/>
    <mergeCell ref="F4:G4"/>
    <mergeCell ref="B5:C5"/>
    <mergeCell ref="D5:E5"/>
    <mergeCell ref="F5:G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zoomScaleNormal="100" zoomScaleSheetLayoutView="100" workbookViewId="0">
      <selection activeCell="H16" sqref="H16"/>
    </sheetView>
  </sheetViews>
  <sheetFormatPr defaultColWidth="9" defaultRowHeight="13.2"/>
  <cols>
    <col min="1" max="16384" width="9" style="13"/>
  </cols>
  <sheetData>
    <row r="1" spans="1:10" ht="18" customHeight="1">
      <c r="A1" s="95" t="s">
        <v>404</v>
      </c>
    </row>
    <row r="2" spans="1:10" s="10" customFormat="1" ht="19.5" customHeight="1">
      <c r="A2" s="716" t="s">
        <v>586</v>
      </c>
      <c r="B2" s="716"/>
      <c r="C2" s="716"/>
      <c r="D2" s="716"/>
      <c r="E2" s="716"/>
      <c r="F2" s="845"/>
      <c r="G2" s="845"/>
      <c r="H2" s="845"/>
      <c r="I2" s="845"/>
      <c r="J2" s="845"/>
    </row>
    <row r="3" spans="1:10" s="10" customFormat="1" ht="15" customHeight="1" thickBot="1">
      <c r="A3" s="191" t="s">
        <v>126</v>
      </c>
      <c r="B3" s="330"/>
      <c r="C3" s="194"/>
      <c r="D3" s="194"/>
      <c r="E3" s="194"/>
      <c r="F3" s="194"/>
      <c r="G3" s="846" t="s">
        <v>587</v>
      </c>
      <c r="H3" s="846"/>
      <c r="I3" s="846"/>
      <c r="J3" s="846"/>
    </row>
    <row r="4" spans="1:10" s="10" customFormat="1" ht="18" customHeight="1" thickTop="1">
      <c r="A4" s="721" t="s">
        <v>588</v>
      </c>
      <c r="B4" s="861" t="s">
        <v>589</v>
      </c>
      <c r="C4" s="863" t="s">
        <v>590</v>
      </c>
      <c r="D4" s="725"/>
      <c r="E4" s="725"/>
      <c r="F4" s="725"/>
      <c r="G4" s="725"/>
      <c r="H4" s="725"/>
      <c r="I4" s="721"/>
      <c r="J4" s="861" t="s">
        <v>591</v>
      </c>
    </row>
    <row r="5" spans="1:10" s="10" customFormat="1" ht="16.5" customHeight="1">
      <c r="A5" s="860"/>
      <c r="B5" s="862"/>
      <c r="C5" s="864" t="s">
        <v>536</v>
      </c>
      <c r="D5" s="865" t="s">
        <v>592</v>
      </c>
      <c r="E5" s="866"/>
      <c r="F5" s="866"/>
      <c r="G5" s="866"/>
      <c r="H5" s="866"/>
      <c r="I5" s="867" t="s">
        <v>593</v>
      </c>
      <c r="J5" s="862"/>
    </row>
    <row r="6" spans="1:10" s="10" customFormat="1" ht="31.5" customHeight="1">
      <c r="A6" s="860"/>
      <c r="B6" s="862"/>
      <c r="C6" s="864"/>
      <c r="D6" s="331" t="s">
        <v>536</v>
      </c>
      <c r="E6" s="263" t="s">
        <v>594</v>
      </c>
      <c r="F6" s="332" t="s">
        <v>595</v>
      </c>
      <c r="G6" s="333" t="s">
        <v>596</v>
      </c>
      <c r="H6" s="334" t="s">
        <v>597</v>
      </c>
      <c r="I6" s="864"/>
      <c r="J6" s="862"/>
    </row>
    <row r="7" spans="1:10" s="10" customFormat="1" ht="24" customHeight="1">
      <c r="A7" s="335" t="s">
        <v>293</v>
      </c>
      <c r="B7" s="254">
        <f t="shared" ref="B7:J7" si="0">SUM(B8:B9)</f>
        <v>36956</v>
      </c>
      <c r="C7" s="254">
        <f t="shared" si="0"/>
        <v>22501</v>
      </c>
      <c r="D7" s="254">
        <f t="shared" si="0"/>
        <v>21687</v>
      </c>
      <c r="E7" s="254">
        <f t="shared" si="0"/>
        <v>18202</v>
      </c>
      <c r="F7" s="254">
        <f t="shared" si="0"/>
        <v>3010</v>
      </c>
      <c r="G7" s="254">
        <f t="shared" si="0"/>
        <v>102</v>
      </c>
      <c r="H7" s="254">
        <f t="shared" si="0"/>
        <v>373</v>
      </c>
      <c r="I7" s="254">
        <f t="shared" si="0"/>
        <v>814</v>
      </c>
      <c r="J7" s="255">
        <f t="shared" si="0"/>
        <v>14019</v>
      </c>
    </row>
    <row r="8" spans="1:10" s="10" customFormat="1" ht="22.5" customHeight="1">
      <c r="A8" s="336" t="s">
        <v>292</v>
      </c>
      <c r="B8" s="251">
        <v>17806</v>
      </c>
      <c r="C8" s="252">
        <v>12679</v>
      </c>
      <c r="D8" s="252">
        <v>12106</v>
      </c>
      <c r="E8" s="252">
        <v>11531</v>
      </c>
      <c r="F8" s="252">
        <v>343</v>
      </c>
      <c r="G8" s="252">
        <v>42</v>
      </c>
      <c r="H8" s="252">
        <v>190</v>
      </c>
      <c r="I8" s="252">
        <v>573</v>
      </c>
      <c r="J8" s="252">
        <v>4906</v>
      </c>
    </row>
    <row r="9" spans="1:10" s="10" customFormat="1" ht="22.5" customHeight="1">
      <c r="A9" s="337" t="s">
        <v>291</v>
      </c>
      <c r="B9" s="257">
        <v>19150</v>
      </c>
      <c r="C9" s="256">
        <v>9822</v>
      </c>
      <c r="D9" s="257">
        <v>9581</v>
      </c>
      <c r="E9" s="256">
        <v>6671</v>
      </c>
      <c r="F9" s="256">
        <v>2667</v>
      </c>
      <c r="G9" s="256">
        <v>60</v>
      </c>
      <c r="H9" s="256">
        <v>183</v>
      </c>
      <c r="I9" s="256">
        <v>241</v>
      </c>
      <c r="J9" s="256">
        <v>9113</v>
      </c>
    </row>
    <row r="10" spans="1:10" s="10" customFormat="1" ht="18" customHeight="1">
      <c r="A10" s="745" t="s">
        <v>139</v>
      </c>
      <c r="B10" s="746"/>
      <c r="C10" s="106"/>
      <c r="D10" s="106"/>
      <c r="E10" s="106"/>
      <c r="F10" s="106"/>
      <c r="G10" s="106"/>
      <c r="H10" s="106"/>
      <c r="I10" s="106"/>
      <c r="J10" s="106"/>
    </row>
  </sheetData>
  <mergeCells count="11">
    <mergeCell ref="A2:E2"/>
    <mergeCell ref="F2:J2"/>
    <mergeCell ref="G3:J3"/>
    <mergeCell ref="A10:B10"/>
    <mergeCell ref="A4:A6"/>
    <mergeCell ref="B4:B6"/>
    <mergeCell ref="C4:I4"/>
    <mergeCell ref="J4:J6"/>
    <mergeCell ref="C5:C6"/>
    <mergeCell ref="D5:H5"/>
    <mergeCell ref="I5:I6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workbookViewId="0">
      <selection activeCell="F13" sqref="F13"/>
    </sheetView>
  </sheetViews>
  <sheetFormatPr defaultColWidth="9" defaultRowHeight="13.2"/>
  <cols>
    <col min="1" max="16384" width="9" style="13"/>
  </cols>
  <sheetData>
    <row r="1" spans="1:10" ht="18" customHeight="1">
      <c r="A1" s="95" t="s">
        <v>404</v>
      </c>
    </row>
    <row r="2" spans="1:10" s="10" customFormat="1" ht="19.5" customHeight="1">
      <c r="A2" s="716" t="s">
        <v>598</v>
      </c>
      <c r="B2" s="716"/>
      <c r="C2" s="716"/>
      <c r="D2" s="716"/>
      <c r="E2" s="716"/>
      <c r="F2" s="106"/>
      <c r="G2" s="106"/>
      <c r="H2" s="106"/>
      <c r="I2" s="106"/>
      <c r="J2" s="106"/>
    </row>
    <row r="3" spans="1:10" s="10" customFormat="1" ht="15" customHeight="1" thickBot="1">
      <c r="A3" s="191" t="s">
        <v>126</v>
      </c>
      <c r="B3" s="330"/>
      <c r="C3" s="145"/>
      <c r="D3" s="106"/>
      <c r="E3" s="106"/>
      <c r="F3" s="106"/>
      <c r="G3" s="868" t="s">
        <v>532</v>
      </c>
      <c r="H3" s="868"/>
      <c r="I3" s="868"/>
      <c r="J3" s="106"/>
    </row>
    <row r="4" spans="1:10" s="10" customFormat="1" ht="18" customHeight="1" thickTop="1">
      <c r="A4" s="721" t="s">
        <v>588</v>
      </c>
      <c r="B4" s="725" t="s">
        <v>599</v>
      </c>
      <c r="C4" s="725"/>
      <c r="D4" s="338"/>
      <c r="E4" s="338"/>
      <c r="F4" s="338"/>
      <c r="G4" s="339"/>
      <c r="H4" s="339"/>
      <c r="I4" s="339"/>
      <c r="J4" s="106"/>
    </row>
    <row r="5" spans="1:10" s="10" customFormat="1" ht="18" customHeight="1">
      <c r="A5" s="860"/>
      <c r="B5" s="870"/>
      <c r="C5" s="870"/>
      <c r="D5" s="871" t="s">
        <v>600</v>
      </c>
      <c r="E5" s="872"/>
      <c r="F5" s="873" t="s">
        <v>601</v>
      </c>
      <c r="G5" s="874"/>
      <c r="H5" s="866" t="s">
        <v>602</v>
      </c>
      <c r="I5" s="866"/>
      <c r="J5" s="106"/>
    </row>
    <row r="6" spans="1:10" s="10" customFormat="1" ht="19.5" customHeight="1" thickBot="1">
      <c r="A6" s="869"/>
      <c r="B6" s="340" t="s">
        <v>294</v>
      </c>
      <c r="C6" s="341" t="s">
        <v>289</v>
      </c>
      <c r="D6" s="340" t="s">
        <v>294</v>
      </c>
      <c r="E6" s="342" t="s">
        <v>289</v>
      </c>
      <c r="F6" s="341" t="s">
        <v>294</v>
      </c>
      <c r="G6" s="342" t="s">
        <v>289</v>
      </c>
      <c r="H6" s="341" t="s">
        <v>294</v>
      </c>
      <c r="I6" s="342" t="s">
        <v>289</v>
      </c>
      <c r="J6" s="106"/>
    </row>
    <row r="7" spans="1:10" s="10" customFormat="1" ht="24" customHeight="1" thickTop="1">
      <c r="A7" s="343" t="s">
        <v>293</v>
      </c>
      <c r="B7" s="344">
        <f>SUM(B8:B9)</f>
        <v>21687</v>
      </c>
      <c r="C7" s="344">
        <v>100</v>
      </c>
      <c r="D7" s="344">
        <f>SUM(D8:D9)</f>
        <v>17149</v>
      </c>
      <c r="E7" s="345">
        <f>D7/B7*100</f>
        <v>79.075021902522252</v>
      </c>
      <c r="F7" s="344">
        <f>SUM(F8:F9)</f>
        <v>2867</v>
      </c>
      <c r="G7" s="345">
        <f>F7/B7*100</f>
        <v>13.219901323373451</v>
      </c>
      <c r="H7" s="344">
        <f>SUM(H8:H9)</f>
        <v>1202</v>
      </c>
      <c r="I7" s="345">
        <f>H7/B7*100</f>
        <v>5.5424908931618022</v>
      </c>
      <c r="J7" s="106"/>
    </row>
    <row r="8" spans="1:10" s="10" customFormat="1" ht="22.5" customHeight="1">
      <c r="A8" s="336" t="s">
        <v>292</v>
      </c>
      <c r="B8" s="252">
        <v>12106</v>
      </c>
      <c r="C8" s="252">
        <v>100</v>
      </c>
      <c r="D8" s="252">
        <v>9293</v>
      </c>
      <c r="E8" s="346">
        <f>D8/B8*100</f>
        <v>76.76358830332066</v>
      </c>
      <c r="F8" s="252">
        <v>2311</v>
      </c>
      <c r="G8" s="346">
        <f>F8/B8*100</f>
        <v>19.089707583016686</v>
      </c>
      <c r="H8" s="252">
        <v>235</v>
      </c>
      <c r="I8" s="346">
        <f>H8/B8*100</f>
        <v>1.9411861886667769</v>
      </c>
      <c r="J8" s="106"/>
    </row>
    <row r="9" spans="1:10" s="10" customFormat="1" ht="22.5" customHeight="1">
      <c r="A9" s="337" t="s">
        <v>291</v>
      </c>
      <c r="B9" s="256">
        <v>9581</v>
      </c>
      <c r="C9" s="256">
        <v>100</v>
      </c>
      <c r="D9" s="256">
        <v>7856</v>
      </c>
      <c r="E9" s="347">
        <f>D9/B9*100</f>
        <v>81.995616323974531</v>
      </c>
      <c r="F9" s="257">
        <v>556</v>
      </c>
      <c r="G9" s="348">
        <f>F9/B9*100</f>
        <v>5.8031520718087881</v>
      </c>
      <c r="H9" s="256">
        <v>967</v>
      </c>
      <c r="I9" s="347">
        <f>H9/B9*100</f>
        <v>10.092892182444421</v>
      </c>
      <c r="J9" s="106"/>
    </row>
    <row r="10" spans="1:10" s="10" customFormat="1" ht="18" customHeight="1">
      <c r="A10" s="745" t="s">
        <v>139</v>
      </c>
      <c r="B10" s="746"/>
      <c r="C10" s="106"/>
      <c r="D10" s="106"/>
      <c r="E10" s="106"/>
      <c r="F10" s="106"/>
      <c r="G10" s="106"/>
      <c r="H10" s="106"/>
      <c r="I10" s="106"/>
      <c r="J10" s="106"/>
    </row>
  </sheetData>
  <mergeCells count="8">
    <mergeCell ref="A2:E2"/>
    <mergeCell ref="G3:I3"/>
    <mergeCell ref="A10:B10"/>
    <mergeCell ref="H5:I5"/>
    <mergeCell ref="A4:A6"/>
    <mergeCell ref="B4:C5"/>
    <mergeCell ref="D5:E5"/>
    <mergeCell ref="F5:G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4"/>
  <sheetViews>
    <sheetView topLeftCell="A52" zoomScaleNormal="100" zoomScaleSheetLayoutView="100" workbookViewId="0"/>
  </sheetViews>
  <sheetFormatPr defaultColWidth="10.109375" defaultRowHeight="13.2"/>
  <cols>
    <col min="1" max="1" width="11.77734375" style="10" customWidth="1"/>
    <col min="2" max="5" width="12" style="10" customWidth="1"/>
    <col min="6" max="6" width="15.88671875" style="10" customWidth="1"/>
    <col min="7" max="7" width="14.77734375" style="10" customWidth="1"/>
    <col min="8" max="16384" width="10.109375" style="10"/>
  </cols>
  <sheetData>
    <row r="1" spans="1:7" ht="18" customHeight="1">
      <c r="A1" s="95" t="s">
        <v>404</v>
      </c>
    </row>
    <row r="2" spans="1:7" ht="19.5" customHeight="1">
      <c r="A2" s="716" t="s">
        <v>656</v>
      </c>
      <c r="B2" s="716"/>
      <c r="C2" s="716"/>
      <c r="D2" s="106"/>
      <c r="E2" s="106"/>
      <c r="F2" s="717"/>
      <c r="G2" s="718"/>
    </row>
    <row r="3" spans="1:7" ht="13.8" thickBot="1">
      <c r="A3" s="719" t="s">
        <v>406</v>
      </c>
      <c r="B3" s="719"/>
      <c r="C3" s="106"/>
      <c r="D3" s="106"/>
      <c r="E3" s="106"/>
      <c r="F3" s="720" t="s">
        <v>527</v>
      </c>
      <c r="G3" s="720"/>
    </row>
    <row r="4" spans="1:7" ht="14.25" customHeight="1" thickTop="1">
      <c r="A4" s="721" t="s">
        <v>27</v>
      </c>
      <c r="B4" s="723" t="s">
        <v>517</v>
      </c>
      <c r="C4" s="725" t="s">
        <v>26</v>
      </c>
      <c r="D4" s="725"/>
      <c r="E4" s="725"/>
      <c r="F4" s="726" t="s">
        <v>407</v>
      </c>
      <c r="G4" s="728" t="s">
        <v>408</v>
      </c>
    </row>
    <row r="5" spans="1:7">
      <c r="A5" s="722"/>
      <c r="B5" s="724"/>
      <c r="C5" s="492" t="s">
        <v>25</v>
      </c>
      <c r="D5" s="108" t="s">
        <v>24</v>
      </c>
      <c r="E5" s="535" t="s">
        <v>23</v>
      </c>
      <c r="F5" s="727"/>
      <c r="G5" s="729"/>
    </row>
    <row r="6" spans="1:7">
      <c r="A6" s="110"/>
      <c r="B6" s="536"/>
      <c r="C6" s="537"/>
      <c r="D6" s="537"/>
      <c r="E6" s="537"/>
      <c r="F6" s="537"/>
      <c r="G6" s="538"/>
    </row>
    <row r="7" spans="1:7">
      <c r="A7" s="111" t="s">
        <v>688</v>
      </c>
      <c r="B7" s="112">
        <v>7479</v>
      </c>
      <c r="C7" s="113">
        <v>36866</v>
      </c>
      <c r="D7" s="114">
        <v>17674</v>
      </c>
      <c r="E7" s="114">
        <v>19192</v>
      </c>
      <c r="F7" s="115">
        <v>381.6</v>
      </c>
      <c r="G7" s="116">
        <v>4.93</v>
      </c>
    </row>
    <row r="8" spans="1:7">
      <c r="A8" s="111" t="s">
        <v>409</v>
      </c>
      <c r="B8" s="112">
        <v>7678</v>
      </c>
      <c r="C8" s="113">
        <v>37374</v>
      </c>
      <c r="D8" s="114">
        <v>17849</v>
      </c>
      <c r="E8" s="114">
        <v>19525</v>
      </c>
      <c r="F8" s="115">
        <v>386.9</v>
      </c>
      <c r="G8" s="116">
        <v>4.87</v>
      </c>
    </row>
    <row r="9" spans="1:7">
      <c r="A9" s="111" t="s">
        <v>410</v>
      </c>
      <c r="B9" s="112">
        <v>7769</v>
      </c>
      <c r="C9" s="113">
        <v>37149</v>
      </c>
      <c r="D9" s="114">
        <v>17776</v>
      </c>
      <c r="E9" s="114">
        <v>19373</v>
      </c>
      <c r="F9" s="115">
        <v>384.6</v>
      </c>
      <c r="G9" s="116">
        <v>4.78</v>
      </c>
    </row>
    <row r="10" spans="1:7">
      <c r="A10" s="111" t="s">
        <v>411</v>
      </c>
      <c r="B10" s="112">
        <v>8283</v>
      </c>
      <c r="C10" s="113">
        <v>39111</v>
      </c>
      <c r="D10" s="114">
        <v>18729</v>
      </c>
      <c r="E10" s="114">
        <v>20382</v>
      </c>
      <c r="F10" s="115">
        <v>404.9</v>
      </c>
      <c r="G10" s="116">
        <v>4.7300000000000004</v>
      </c>
    </row>
    <row r="11" spans="1:7">
      <c r="A11" s="111" t="s">
        <v>412</v>
      </c>
      <c r="B11" s="112">
        <v>8545</v>
      </c>
      <c r="C11" s="113">
        <v>39283</v>
      </c>
      <c r="D11" s="114">
        <v>18774</v>
      </c>
      <c r="E11" s="114">
        <v>20509</v>
      </c>
      <c r="F11" s="115">
        <v>406.7</v>
      </c>
      <c r="G11" s="116">
        <v>4.5</v>
      </c>
    </row>
    <row r="12" spans="1:7">
      <c r="A12" s="111" t="s">
        <v>413</v>
      </c>
      <c r="B12" s="112">
        <v>8607</v>
      </c>
      <c r="C12" s="113">
        <v>39106</v>
      </c>
      <c r="D12" s="114">
        <v>18628</v>
      </c>
      <c r="E12" s="114">
        <v>20478</v>
      </c>
      <c r="F12" s="115">
        <v>404.8</v>
      </c>
      <c r="G12" s="116">
        <v>4.54</v>
      </c>
    </row>
    <row r="13" spans="1:7">
      <c r="A13" s="111" t="s">
        <v>414</v>
      </c>
      <c r="B13" s="112">
        <v>8761</v>
      </c>
      <c r="C13" s="113">
        <v>38933</v>
      </c>
      <c r="D13" s="114">
        <v>18537</v>
      </c>
      <c r="E13" s="114">
        <v>20396</v>
      </c>
      <c r="F13" s="115">
        <v>403</v>
      </c>
      <c r="G13" s="116">
        <v>4.4400000000000004</v>
      </c>
    </row>
    <row r="14" spans="1:7">
      <c r="A14" s="111" t="s">
        <v>415</v>
      </c>
      <c r="B14" s="112">
        <v>8823</v>
      </c>
      <c r="C14" s="113">
        <v>39097</v>
      </c>
      <c r="D14" s="114">
        <v>18640</v>
      </c>
      <c r="E14" s="114">
        <v>20457</v>
      </c>
      <c r="F14" s="115">
        <v>404.7</v>
      </c>
      <c r="G14" s="116">
        <v>4.43</v>
      </c>
    </row>
    <row r="15" spans="1:7">
      <c r="A15" s="111" t="s">
        <v>416</v>
      </c>
      <c r="B15" s="112">
        <v>8875</v>
      </c>
      <c r="C15" s="113">
        <v>38824</v>
      </c>
      <c r="D15" s="114">
        <v>18539</v>
      </c>
      <c r="E15" s="114">
        <v>20285</v>
      </c>
      <c r="F15" s="115">
        <v>401.9</v>
      </c>
      <c r="G15" s="116">
        <v>4.37</v>
      </c>
    </row>
    <row r="16" spans="1:7">
      <c r="A16" s="111" t="s">
        <v>22</v>
      </c>
      <c r="B16" s="112">
        <v>9197</v>
      </c>
      <c r="C16" s="113">
        <v>38830</v>
      </c>
      <c r="D16" s="114">
        <v>18587</v>
      </c>
      <c r="E16" s="114">
        <v>20243</v>
      </c>
      <c r="F16" s="115">
        <v>402</v>
      </c>
      <c r="G16" s="116">
        <v>4.22</v>
      </c>
    </row>
    <row r="17" spans="1:7">
      <c r="A17" s="111" t="s">
        <v>417</v>
      </c>
      <c r="B17" s="112">
        <v>9167</v>
      </c>
      <c r="C17" s="113">
        <v>38550</v>
      </c>
      <c r="D17" s="114">
        <v>18493</v>
      </c>
      <c r="E17" s="114">
        <v>20057</v>
      </c>
      <c r="F17" s="115">
        <v>399.1</v>
      </c>
      <c r="G17" s="116">
        <v>4.21</v>
      </c>
    </row>
    <row r="18" spans="1:7">
      <c r="A18" s="111" t="s">
        <v>418</v>
      </c>
      <c r="B18" s="112">
        <v>9320</v>
      </c>
      <c r="C18" s="113">
        <v>38582</v>
      </c>
      <c r="D18" s="114">
        <v>18439</v>
      </c>
      <c r="E18" s="114">
        <v>20143</v>
      </c>
      <c r="F18" s="115">
        <v>399.4</v>
      </c>
      <c r="G18" s="116">
        <v>4.13</v>
      </c>
    </row>
    <row r="19" spans="1:7">
      <c r="A19" s="111" t="s">
        <v>419</v>
      </c>
      <c r="B19" s="112">
        <v>9418</v>
      </c>
      <c r="C19" s="113">
        <v>38539</v>
      </c>
      <c r="D19" s="114">
        <v>18302</v>
      </c>
      <c r="E19" s="114">
        <v>20237</v>
      </c>
      <c r="F19" s="115">
        <v>399</v>
      </c>
      <c r="G19" s="116">
        <v>4.09</v>
      </c>
    </row>
    <row r="20" spans="1:7">
      <c r="A20" s="111" t="s">
        <v>420</v>
      </c>
      <c r="B20" s="112">
        <v>9713</v>
      </c>
      <c r="C20" s="113">
        <v>38732</v>
      </c>
      <c r="D20" s="114">
        <v>18418</v>
      </c>
      <c r="E20" s="114">
        <v>20314</v>
      </c>
      <c r="F20" s="115">
        <v>401</v>
      </c>
      <c r="G20" s="116">
        <v>3.99</v>
      </c>
    </row>
    <row r="21" spans="1:7">
      <c r="A21" s="111" t="s">
        <v>21</v>
      </c>
      <c r="B21" s="112">
        <v>9940</v>
      </c>
      <c r="C21" s="113">
        <v>39020</v>
      </c>
      <c r="D21" s="114">
        <v>18510</v>
      </c>
      <c r="E21" s="114">
        <v>20510</v>
      </c>
      <c r="F21" s="115">
        <v>403.9</v>
      </c>
      <c r="G21" s="116">
        <v>3.93</v>
      </c>
    </row>
    <row r="22" spans="1:7">
      <c r="A22" s="111" t="s">
        <v>421</v>
      </c>
      <c r="B22" s="112">
        <v>10326</v>
      </c>
      <c r="C22" s="113">
        <v>38980</v>
      </c>
      <c r="D22" s="114">
        <v>18572</v>
      </c>
      <c r="E22" s="114">
        <v>20408</v>
      </c>
      <c r="F22" s="115">
        <v>403.5</v>
      </c>
      <c r="G22" s="116">
        <v>3.77</v>
      </c>
    </row>
    <row r="23" spans="1:7">
      <c r="A23" s="111" t="s">
        <v>422</v>
      </c>
      <c r="B23" s="112">
        <v>10550</v>
      </c>
      <c r="C23" s="113">
        <v>39053</v>
      </c>
      <c r="D23" s="114">
        <v>18671</v>
      </c>
      <c r="E23" s="114">
        <v>20382</v>
      </c>
      <c r="F23" s="115">
        <v>404.4</v>
      </c>
      <c r="G23" s="116">
        <v>3.7</v>
      </c>
    </row>
    <row r="24" spans="1:7">
      <c r="A24" s="111" t="s">
        <v>423</v>
      </c>
      <c r="B24" s="112">
        <v>10717</v>
      </c>
      <c r="C24" s="113">
        <v>39180</v>
      </c>
      <c r="D24" s="114">
        <v>18720</v>
      </c>
      <c r="E24" s="114">
        <v>20460</v>
      </c>
      <c r="F24" s="115">
        <v>416.8</v>
      </c>
      <c r="G24" s="116">
        <v>3.66</v>
      </c>
    </row>
    <row r="25" spans="1:7">
      <c r="A25" s="111" t="s">
        <v>424</v>
      </c>
      <c r="B25" s="112">
        <v>10932</v>
      </c>
      <c r="C25" s="113">
        <v>39497</v>
      </c>
      <c r="D25" s="114">
        <v>18978</v>
      </c>
      <c r="E25" s="114">
        <v>20519</v>
      </c>
      <c r="F25" s="115">
        <v>420.1</v>
      </c>
      <c r="G25" s="116">
        <v>3.61</v>
      </c>
    </row>
    <row r="26" spans="1:7">
      <c r="A26" s="111" t="s">
        <v>20</v>
      </c>
      <c r="B26" s="112">
        <v>11397</v>
      </c>
      <c r="C26" s="113">
        <v>39667</v>
      </c>
      <c r="D26" s="114">
        <v>19167</v>
      </c>
      <c r="E26" s="114">
        <v>20500</v>
      </c>
      <c r="F26" s="115">
        <v>421.9</v>
      </c>
      <c r="G26" s="116">
        <v>3.48</v>
      </c>
    </row>
    <row r="27" spans="1:7">
      <c r="A27" s="111" t="s">
        <v>425</v>
      </c>
      <c r="B27" s="112">
        <v>11487</v>
      </c>
      <c r="C27" s="113">
        <v>40049</v>
      </c>
      <c r="D27" s="114">
        <v>19415</v>
      </c>
      <c r="E27" s="114">
        <v>20634</v>
      </c>
      <c r="F27" s="115">
        <v>426</v>
      </c>
      <c r="G27" s="116">
        <v>3.49</v>
      </c>
    </row>
    <row r="28" spans="1:7">
      <c r="A28" s="111" t="s">
        <v>426</v>
      </c>
      <c r="B28" s="112">
        <v>11688</v>
      </c>
      <c r="C28" s="113">
        <v>41009</v>
      </c>
      <c r="D28" s="114">
        <v>19967</v>
      </c>
      <c r="E28" s="114">
        <v>21042</v>
      </c>
      <c r="F28" s="115">
        <v>436.2</v>
      </c>
      <c r="G28" s="116">
        <v>3.51</v>
      </c>
    </row>
    <row r="29" spans="1:7">
      <c r="A29" s="111" t="s">
        <v>427</v>
      </c>
      <c r="B29" s="112">
        <v>11884</v>
      </c>
      <c r="C29" s="113">
        <v>41556</v>
      </c>
      <c r="D29" s="114">
        <v>20244</v>
      </c>
      <c r="E29" s="114">
        <v>21312</v>
      </c>
      <c r="F29" s="115">
        <v>442</v>
      </c>
      <c r="G29" s="116">
        <v>3.5</v>
      </c>
    </row>
    <row r="30" spans="1:7">
      <c r="A30" s="111" t="s">
        <v>428</v>
      </c>
      <c r="B30" s="112">
        <v>12093</v>
      </c>
      <c r="C30" s="113">
        <v>42066</v>
      </c>
      <c r="D30" s="114">
        <v>20530</v>
      </c>
      <c r="E30" s="114">
        <v>21536</v>
      </c>
      <c r="F30" s="115">
        <v>447.4</v>
      </c>
      <c r="G30" s="116">
        <v>3.48</v>
      </c>
    </row>
    <row r="31" spans="1:7">
      <c r="A31" s="111" t="s">
        <v>19</v>
      </c>
      <c r="B31" s="112">
        <v>12326</v>
      </c>
      <c r="C31" s="113">
        <v>42415</v>
      </c>
      <c r="D31" s="114">
        <v>20736</v>
      </c>
      <c r="E31" s="114">
        <v>21679</v>
      </c>
      <c r="F31" s="115">
        <v>451.1</v>
      </c>
      <c r="G31" s="116">
        <v>3.44</v>
      </c>
    </row>
    <row r="32" spans="1:7">
      <c r="A32" s="111" t="s">
        <v>429</v>
      </c>
      <c r="B32" s="112">
        <v>12439</v>
      </c>
      <c r="C32" s="113">
        <v>42589</v>
      </c>
      <c r="D32" s="114">
        <v>20867</v>
      </c>
      <c r="E32" s="114">
        <v>21722</v>
      </c>
      <c r="F32" s="115">
        <v>453</v>
      </c>
      <c r="G32" s="116">
        <v>3.42</v>
      </c>
    </row>
    <row r="33" spans="1:7">
      <c r="A33" s="111" t="s">
        <v>430</v>
      </c>
      <c r="B33" s="112">
        <v>12645</v>
      </c>
      <c r="C33" s="113">
        <v>42936</v>
      </c>
      <c r="D33" s="114">
        <v>21088</v>
      </c>
      <c r="E33" s="114">
        <v>21848</v>
      </c>
      <c r="F33" s="115">
        <v>456.7</v>
      </c>
      <c r="G33" s="116">
        <v>3.4</v>
      </c>
    </row>
    <row r="34" spans="1:7">
      <c r="A34" s="111" t="s">
        <v>431</v>
      </c>
      <c r="B34" s="112">
        <v>12838</v>
      </c>
      <c r="C34" s="113">
        <v>43214</v>
      </c>
      <c r="D34" s="114">
        <v>21200</v>
      </c>
      <c r="E34" s="114">
        <v>22014</v>
      </c>
      <c r="F34" s="115">
        <v>459.7</v>
      </c>
      <c r="G34" s="116">
        <v>3.37</v>
      </c>
    </row>
    <row r="35" spans="1:7">
      <c r="A35" s="111" t="s">
        <v>432</v>
      </c>
      <c r="B35" s="112">
        <v>13043</v>
      </c>
      <c r="C35" s="113">
        <v>43524</v>
      </c>
      <c r="D35" s="114">
        <v>21388</v>
      </c>
      <c r="E35" s="114">
        <v>22136</v>
      </c>
      <c r="F35" s="115">
        <v>463</v>
      </c>
      <c r="G35" s="116">
        <v>3.34</v>
      </c>
    </row>
    <row r="36" spans="1:7">
      <c r="A36" s="111" t="s">
        <v>18</v>
      </c>
      <c r="B36" s="112">
        <v>13208</v>
      </c>
      <c r="C36" s="113">
        <v>43674</v>
      </c>
      <c r="D36" s="114">
        <v>21489</v>
      </c>
      <c r="E36" s="114">
        <v>22185</v>
      </c>
      <c r="F36" s="115">
        <v>464.6</v>
      </c>
      <c r="G36" s="116">
        <v>3.31</v>
      </c>
    </row>
    <row r="37" spans="1:7">
      <c r="A37" s="111" t="s">
        <v>433</v>
      </c>
      <c r="B37" s="112">
        <v>13443</v>
      </c>
      <c r="C37" s="113">
        <v>43944</v>
      </c>
      <c r="D37" s="114">
        <v>21649</v>
      </c>
      <c r="E37" s="114">
        <v>22295</v>
      </c>
      <c r="F37" s="115">
        <v>467.4</v>
      </c>
      <c r="G37" s="116">
        <v>3.27</v>
      </c>
    </row>
    <row r="38" spans="1:7">
      <c r="A38" s="111" t="s">
        <v>434</v>
      </c>
      <c r="B38" s="112">
        <v>13569</v>
      </c>
      <c r="C38" s="113">
        <v>44019</v>
      </c>
      <c r="D38" s="114">
        <v>21692</v>
      </c>
      <c r="E38" s="114">
        <v>22327</v>
      </c>
      <c r="F38" s="115">
        <v>468.2</v>
      </c>
      <c r="G38" s="116">
        <v>3.24</v>
      </c>
    </row>
    <row r="39" spans="1:7">
      <c r="A39" s="111" t="s">
        <v>435</v>
      </c>
      <c r="B39" s="112">
        <v>13837</v>
      </c>
      <c r="C39" s="113">
        <v>44197</v>
      </c>
      <c r="D39" s="114">
        <v>21787</v>
      </c>
      <c r="E39" s="114">
        <v>22410</v>
      </c>
      <c r="F39" s="115">
        <v>470.1</v>
      </c>
      <c r="G39" s="116">
        <v>3.19</v>
      </c>
    </row>
    <row r="40" spans="1:7">
      <c r="A40" s="111" t="s">
        <v>436</v>
      </c>
      <c r="B40" s="112">
        <v>13954</v>
      </c>
      <c r="C40" s="113">
        <v>44246</v>
      </c>
      <c r="D40" s="114">
        <v>21799</v>
      </c>
      <c r="E40" s="114">
        <v>22447</v>
      </c>
      <c r="F40" s="115">
        <v>448</v>
      </c>
      <c r="G40" s="116">
        <v>3.17</v>
      </c>
    </row>
    <row r="41" spans="1:7">
      <c r="A41" s="111" t="s">
        <v>437</v>
      </c>
      <c r="B41" s="112">
        <v>14184</v>
      </c>
      <c r="C41" s="113">
        <v>44397</v>
      </c>
      <c r="D41" s="114">
        <v>21829</v>
      </c>
      <c r="E41" s="114">
        <v>22568</v>
      </c>
      <c r="F41" s="115">
        <v>449.5</v>
      </c>
      <c r="G41" s="116">
        <v>3.13</v>
      </c>
    </row>
    <row r="42" spans="1:7">
      <c r="A42" s="111" t="s">
        <v>438</v>
      </c>
      <c r="B42" s="112">
        <v>14366</v>
      </c>
      <c r="C42" s="113">
        <v>44467</v>
      </c>
      <c r="D42" s="114">
        <v>21862</v>
      </c>
      <c r="E42" s="114">
        <v>22605</v>
      </c>
      <c r="F42" s="115">
        <v>450.2</v>
      </c>
      <c r="G42" s="116">
        <v>3.1</v>
      </c>
    </row>
    <row r="43" spans="1:7">
      <c r="A43" s="111" t="s">
        <v>439</v>
      </c>
      <c r="B43" s="112">
        <v>14586</v>
      </c>
      <c r="C43" s="113">
        <v>44641</v>
      </c>
      <c r="D43" s="114">
        <v>21985</v>
      </c>
      <c r="E43" s="114">
        <v>22656</v>
      </c>
      <c r="F43" s="115">
        <v>452</v>
      </c>
      <c r="G43" s="116">
        <v>3.06</v>
      </c>
    </row>
    <row r="44" spans="1:7">
      <c r="A44" s="111" t="s">
        <v>440</v>
      </c>
      <c r="B44" s="112">
        <v>14824</v>
      </c>
      <c r="C44" s="113">
        <v>44732</v>
      </c>
      <c r="D44" s="114">
        <v>22020</v>
      </c>
      <c r="E44" s="114">
        <v>22712</v>
      </c>
      <c r="F44" s="115">
        <v>453</v>
      </c>
      <c r="G44" s="116">
        <v>3.02</v>
      </c>
    </row>
    <row r="45" spans="1:7">
      <c r="A45" s="111" t="s">
        <v>441</v>
      </c>
      <c r="B45" s="112">
        <v>15093</v>
      </c>
      <c r="C45" s="113">
        <v>44945</v>
      </c>
      <c r="D45" s="114">
        <v>22168</v>
      </c>
      <c r="E45" s="114">
        <v>22777</v>
      </c>
      <c r="F45" s="115">
        <v>455.5</v>
      </c>
      <c r="G45" s="116">
        <v>2.98</v>
      </c>
    </row>
    <row r="46" spans="1:7">
      <c r="A46" s="111" t="s">
        <v>17</v>
      </c>
      <c r="B46" s="112">
        <v>15258</v>
      </c>
      <c r="C46" s="113">
        <v>44998</v>
      </c>
      <c r="D46" s="114">
        <v>22197</v>
      </c>
      <c r="E46" s="114">
        <v>22801</v>
      </c>
      <c r="F46" s="115">
        <v>456</v>
      </c>
      <c r="G46" s="116">
        <v>2.95</v>
      </c>
    </row>
    <row r="47" spans="1:7">
      <c r="A47" s="111" t="s">
        <v>442</v>
      </c>
      <c r="B47" s="112">
        <v>15598</v>
      </c>
      <c r="C47" s="113">
        <v>45236</v>
      </c>
      <c r="D47" s="114">
        <v>22342</v>
      </c>
      <c r="E47" s="114">
        <v>22894</v>
      </c>
      <c r="F47" s="115">
        <v>458.5</v>
      </c>
      <c r="G47" s="116">
        <v>2.9</v>
      </c>
    </row>
    <row r="48" spans="1:7">
      <c r="A48" s="111" t="s">
        <v>16</v>
      </c>
      <c r="B48" s="112">
        <v>15738</v>
      </c>
      <c r="C48" s="113">
        <v>45143</v>
      </c>
      <c r="D48" s="114">
        <v>22318</v>
      </c>
      <c r="E48" s="114">
        <v>22825</v>
      </c>
      <c r="F48" s="115">
        <v>457.5</v>
      </c>
      <c r="G48" s="116">
        <v>2.87</v>
      </c>
    </row>
    <row r="49" spans="1:7">
      <c r="A49" s="111" t="s">
        <v>15</v>
      </c>
      <c r="B49" s="112">
        <v>15985</v>
      </c>
      <c r="C49" s="113">
        <v>45216</v>
      </c>
      <c r="D49" s="114">
        <v>22379</v>
      </c>
      <c r="E49" s="114">
        <v>22837</v>
      </c>
      <c r="F49" s="115">
        <v>458.2</v>
      </c>
      <c r="G49" s="116">
        <v>2.83</v>
      </c>
    </row>
    <row r="50" spans="1:7">
      <c r="A50" s="111" t="s">
        <v>14</v>
      </c>
      <c r="B50" s="112">
        <v>16246</v>
      </c>
      <c r="C50" s="113">
        <v>45385</v>
      </c>
      <c r="D50" s="114">
        <v>22499</v>
      </c>
      <c r="E50" s="114">
        <v>22886</v>
      </c>
      <c r="F50" s="115">
        <v>460</v>
      </c>
      <c r="G50" s="116">
        <v>2.79</v>
      </c>
    </row>
    <row r="51" spans="1:7">
      <c r="A51" s="111" t="s">
        <v>13</v>
      </c>
      <c r="B51" s="112">
        <v>16477</v>
      </c>
      <c r="C51" s="113">
        <v>45315</v>
      </c>
      <c r="D51" s="114">
        <v>22522</v>
      </c>
      <c r="E51" s="114">
        <v>22793</v>
      </c>
      <c r="F51" s="115">
        <v>459.3</v>
      </c>
      <c r="G51" s="116">
        <v>2.75</v>
      </c>
    </row>
    <row r="52" spans="1:7">
      <c r="A52" s="111" t="s">
        <v>12</v>
      </c>
      <c r="B52" s="112">
        <v>16526</v>
      </c>
      <c r="C52" s="113">
        <v>45078</v>
      </c>
      <c r="D52" s="114">
        <v>22384</v>
      </c>
      <c r="E52" s="114">
        <v>22694</v>
      </c>
      <c r="F52" s="115">
        <v>456.9</v>
      </c>
      <c r="G52" s="116">
        <v>2.73</v>
      </c>
    </row>
    <row r="53" spans="1:7">
      <c r="A53" s="111" t="s">
        <v>11</v>
      </c>
      <c r="B53" s="112">
        <v>16683</v>
      </c>
      <c r="C53" s="113">
        <v>45007</v>
      </c>
      <c r="D53" s="114">
        <v>22349</v>
      </c>
      <c r="E53" s="114">
        <v>22658</v>
      </c>
      <c r="F53" s="115">
        <v>456.2</v>
      </c>
      <c r="G53" s="116">
        <v>2.7</v>
      </c>
    </row>
    <row r="54" spans="1:7">
      <c r="A54" s="111" t="s">
        <v>10</v>
      </c>
      <c r="B54" s="112">
        <v>16896</v>
      </c>
      <c r="C54" s="113">
        <v>44918</v>
      </c>
      <c r="D54" s="114">
        <v>22281</v>
      </c>
      <c r="E54" s="114">
        <v>22637</v>
      </c>
      <c r="F54" s="115">
        <v>455.3</v>
      </c>
      <c r="G54" s="116">
        <v>2.66</v>
      </c>
    </row>
    <row r="55" spans="1:7">
      <c r="A55" s="111" t="s">
        <v>9</v>
      </c>
      <c r="B55" s="112">
        <v>17073</v>
      </c>
      <c r="C55" s="113">
        <v>44816</v>
      </c>
      <c r="D55" s="114">
        <v>22238</v>
      </c>
      <c r="E55" s="114">
        <v>22578</v>
      </c>
      <c r="F55" s="115">
        <v>454.2</v>
      </c>
      <c r="G55" s="116">
        <v>2.62</v>
      </c>
    </row>
    <row r="56" spans="1:7">
      <c r="A56" s="111" t="s">
        <v>8</v>
      </c>
      <c r="B56" s="112">
        <v>17156</v>
      </c>
      <c r="C56" s="113">
        <v>44593</v>
      </c>
      <c r="D56" s="114">
        <v>22044</v>
      </c>
      <c r="E56" s="114">
        <v>22549</v>
      </c>
      <c r="F56" s="115">
        <v>451.9</v>
      </c>
      <c r="G56" s="116">
        <v>2.59</v>
      </c>
    </row>
    <row r="57" spans="1:7">
      <c r="A57" s="111" t="s">
        <v>7</v>
      </c>
      <c r="B57" s="112">
        <v>17370</v>
      </c>
      <c r="C57" s="113">
        <v>44523</v>
      </c>
      <c r="D57" s="114">
        <v>21950</v>
      </c>
      <c r="E57" s="114">
        <v>22573</v>
      </c>
      <c r="F57" s="115">
        <v>451.3</v>
      </c>
      <c r="G57" s="116">
        <v>2.56</v>
      </c>
    </row>
    <row r="58" spans="1:7">
      <c r="A58" s="111" t="s">
        <v>6</v>
      </c>
      <c r="B58" s="112">
        <v>17460</v>
      </c>
      <c r="C58" s="113">
        <v>44306</v>
      </c>
      <c r="D58" s="114">
        <v>21843</v>
      </c>
      <c r="E58" s="114">
        <v>22501</v>
      </c>
      <c r="F58" s="115">
        <v>449.1</v>
      </c>
      <c r="G58" s="116">
        <v>2.54</v>
      </c>
    </row>
    <row r="59" spans="1:7">
      <c r="A59" s="111" t="s">
        <v>5</v>
      </c>
      <c r="B59" s="112">
        <v>17636</v>
      </c>
      <c r="C59" s="113">
        <v>44268</v>
      </c>
      <c r="D59" s="114">
        <v>21834</v>
      </c>
      <c r="E59" s="114">
        <v>22434</v>
      </c>
      <c r="F59" s="115">
        <v>448.7</v>
      </c>
      <c r="G59" s="116">
        <v>2.5099999999999998</v>
      </c>
    </row>
    <row r="60" spans="1:7">
      <c r="A60" s="111" t="s">
        <v>4</v>
      </c>
      <c r="B60" s="112">
        <v>17629</v>
      </c>
      <c r="C60" s="113">
        <v>43948</v>
      </c>
      <c r="D60" s="114">
        <v>21646</v>
      </c>
      <c r="E60" s="114">
        <v>22302</v>
      </c>
      <c r="F60" s="115">
        <v>445.4</v>
      </c>
      <c r="G60" s="116">
        <v>2.4900000000000002</v>
      </c>
    </row>
    <row r="61" spans="1:7">
      <c r="A61" s="111" t="s">
        <v>3</v>
      </c>
      <c r="B61" s="112">
        <v>17722</v>
      </c>
      <c r="C61" s="113">
        <v>43755</v>
      </c>
      <c r="D61" s="114">
        <v>21531</v>
      </c>
      <c r="E61" s="114">
        <v>22224</v>
      </c>
      <c r="F61" s="115">
        <v>443.5</v>
      </c>
      <c r="G61" s="116">
        <v>2.4700000000000002</v>
      </c>
    </row>
    <row r="62" spans="1:7">
      <c r="A62" s="111" t="s">
        <v>2</v>
      </c>
      <c r="B62" s="117">
        <v>17850</v>
      </c>
      <c r="C62" s="118">
        <v>43602</v>
      </c>
      <c r="D62" s="119">
        <v>21451</v>
      </c>
      <c r="E62" s="119">
        <v>22151</v>
      </c>
      <c r="F62" s="120">
        <v>441.9</v>
      </c>
      <c r="G62" s="121">
        <v>2.44</v>
      </c>
    </row>
    <row r="63" spans="1:7">
      <c r="A63" s="494" t="s">
        <v>1</v>
      </c>
      <c r="B63" s="117">
        <v>18106</v>
      </c>
      <c r="C63" s="122">
        <v>44046</v>
      </c>
      <c r="D63" s="117">
        <v>21516</v>
      </c>
      <c r="E63" s="117">
        <v>22530</v>
      </c>
      <c r="F63" s="123">
        <v>446.4</v>
      </c>
      <c r="G63" s="123">
        <v>2.4300000000000002</v>
      </c>
    </row>
    <row r="64" spans="1:7">
      <c r="A64" s="111" t="s">
        <v>0</v>
      </c>
      <c r="B64" s="119">
        <v>18128</v>
      </c>
      <c r="C64" s="118">
        <v>43717</v>
      </c>
      <c r="D64" s="119">
        <v>21348</v>
      </c>
      <c r="E64" s="119">
        <v>22369</v>
      </c>
      <c r="F64" s="120">
        <v>443.1</v>
      </c>
      <c r="G64" s="123">
        <v>2.41</v>
      </c>
    </row>
    <row r="65" spans="1:7">
      <c r="A65" s="494" t="s">
        <v>405</v>
      </c>
      <c r="B65" s="119">
        <v>18289</v>
      </c>
      <c r="C65" s="118">
        <v>43559</v>
      </c>
      <c r="D65" s="119">
        <v>21274</v>
      </c>
      <c r="E65" s="119">
        <v>22285</v>
      </c>
      <c r="F65" s="120">
        <v>441.5</v>
      </c>
      <c r="G65" s="121">
        <v>2.38</v>
      </c>
    </row>
    <row r="66" spans="1:7">
      <c r="A66" s="494" t="s">
        <v>454</v>
      </c>
      <c r="B66" s="119">
        <v>18476</v>
      </c>
      <c r="C66" s="118">
        <v>43350</v>
      </c>
      <c r="D66" s="119">
        <v>21199</v>
      </c>
      <c r="E66" s="119">
        <v>22151</v>
      </c>
      <c r="F66" s="120">
        <v>439.9</v>
      </c>
      <c r="G66" s="121">
        <v>2.35</v>
      </c>
    </row>
    <row r="67" spans="1:7">
      <c r="A67" s="494" t="s">
        <v>457</v>
      </c>
      <c r="B67" s="119">
        <v>18613</v>
      </c>
      <c r="C67" s="118">
        <v>43121</v>
      </c>
      <c r="D67" s="119">
        <v>21068</v>
      </c>
      <c r="E67" s="119">
        <v>22053</v>
      </c>
      <c r="F67" s="120">
        <v>437.6</v>
      </c>
      <c r="G67" s="121">
        <v>2.3199999999999998</v>
      </c>
    </row>
    <row r="68" spans="1:7">
      <c r="A68" s="494" t="s">
        <v>525</v>
      </c>
      <c r="B68" s="119">
        <v>18615</v>
      </c>
      <c r="C68" s="118">
        <v>42714</v>
      </c>
      <c r="D68" s="119">
        <v>20896</v>
      </c>
      <c r="E68" s="119">
        <v>21818</v>
      </c>
      <c r="F68" s="120">
        <v>433.4</v>
      </c>
      <c r="G68" s="121">
        <v>2.29</v>
      </c>
    </row>
    <row r="69" spans="1:7">
      <c r="A69" s="494" t="s">
        <v>650</v>
      </c>
      <c r="B69" s="119">
        <v>18800</v>
      </c>
      <c r="C69" s="118">
        <f>SUM(D69:E69)</f>
        <v>42594</v>
      </c>
      <c r="D69" s="119">
        <v>20873</v>
      </c>
      <c r="E69" s="119">
        <v>21721</v>
      </c>
      <c r="F69" s="120">
        <v>432.2</v>
      </c>
      <c r="G69" s="121">
        <v>2.27</v>
      </c>
    </row>
    <row r="70" spans="1:7">
      <c r="A70" s="111" t="s">
        <v>655</v>
      </c>
      <c r="B70" s="119">
        <v>18881</v>
      </c>
      <c r="C70" s="118">
        <v>42364</v>
      </c>
      <c r="D70" s="119">
        <v>20776</v>
      </c>
      <c r="E70" s="119">
        <v>21588</v>
      </c>
      <c r="F70" s="120">
        <v>429.9</v>
      </c>
      <c r="G70" s="121">
        <v>2.2400000000000002</v>
      </c>
    </row>
    <row r="71" spans="1:7">
      <c r="A71" s="111" t="s">
        <v>657</v>
      </c>
      <c r="B71" s="119">
        <v>18910</v>
      </c>
      <c r="C71" s="118">
        <v>41954</v>
      </c>
      <c r="D71" s="119">
        <v>20570</v>
      </c>
      <c r="E71" s="119">
        <v>21384</v>
      </c>
      <c r="F71" s="120">
        <v>425.7</v>
      </c>
      <c r="G71" s="123">
        <v>2.2200000000000002</v>
      </c>
    </row>
    <row r="72" spans="1:7">
      <c r="A72" s="162" t="s">
        <v>689</v>
      </c>
      <c r="B72" s="125">
        <v>19006</v>
      </c>
      <c r="C72" s="126">
        <v>41839</v>
      </c>
      <c r="D72" s="125">
        <v>20509</v>
      </c>
      <c r="E72" s="125">
        <v>21330</v>
      </c>
      <c r="F72" s="127">
        <v>424.5</v>
      </c>
      <c r="G72" s="539">
        <v>2.2000000000000002</v>
      </c>
    </row>
    <row r="73" spans="1:7">
      <c r="A73" s="714" t="s">
        <v>443</v>
      </c>
      <c r="B73" s="714"/>
      <c r="C73" s="715" t="s">
        <v>444</v>
      </c>
      <c r="D73" s="715"/>
      <c r="E73" s="715"/>
      <c r="F73" s="715"/>
      <c r="G73" s="715"/>
    </row>
    <row r="74" spans="1:7">
      <c r="A74" s="714"/>
      <c r="B74" s="714"/>
      <c r="C74" s="715"/>
      <c r="D74" s="715"/>
      <c r="E74" s="715"/>
      <c r="F74" s="715"/>
      <c r="G74" s="715"/>
    </row>
  </sheetData>
  <mergeCells count="13">
    <mergeCell ref="A74:B74"/>
    <mergeCell ref="C74:G74"/>
    <mergeCell ref="A2:C2"/>
    <mergeCell ref="F2:G2"/>
    <mergeCell ref="A3:B3"/>
    <mergeCell ref="F3:G3"/>
    <mergeCell ref="A4:A5"/>
    <mergeCell ref="B4:B5"/>
    <mergeCell ref="C4:E4"/>
    <mergeCell ref="F4:F5"/>
    <mergeCell ref="G4:G5"/>
    <mergeCell ref="A73:B73"/>
    <mergeCell ref="C73:G7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25"/>
  <sheetViews>
    <sheetView topLeftCell="A94" zoomScaleNormal="100" zoomScaleSheetLayoutView="100" workbookViewId="0">
      <selection activeCell="G34" sqref="G34"/>
    </sheetView>
  </sheetViews>
  <sheetFormatPr defaultColWidth="11" defaultRowHeight="13.2"/>
  <cols>
    <col min="1" max="1" width="32.88671875" style="10" customWidth="1"/>
    <col min="2" max="6" width="8.6640625" style="10" customWidth="1"/>
    <col min="7" max="7" width="8.6640625" style="12" customWidth="1"/>
    <col min="8" max="16384" width="11" style="10"/>
  </cols>
  <sheetData>
    <row r="1" spans="1:8" ht="18" customHeight="1">
      <c r="A1" s="95" t="s">
        <v>404</v>
      </c>
    </row>
    <row r="2" spans="1:8" ht="19.5" customHeight="1">
      <c r="A2" s="260" t="s">
        <v>605</v>
      </c>
      <c r="B2" s="106"/>
      <c r="C2" s="106"/>
      <c r="D2" s="106"/>
      <c r="E2" s="106"/>
      <c r="F2" s="106"/>
      <c r="G2" s="145"/>
    </row>
    <row r="3" spans="1:8" ht="15" customHeight="1" thickBot="1">
      <c r="A3" s="349" t="s">
        <v>126</v>
      </c>
      <c r="B3" s="194"/>
      <c r="C3" s="194"/>
      <c r="D3" s="194"/>
      <c r="E3" s="194"/>
      <c r="F3" s="194"/>
      <c r="G3" s="194"/>
    </row>
    <row r="4" spans="1:8" ht="22.5" customHeight="1" thickTop="1">
      <c r="A4" s="876"/>
      <c r="B4" s="863" t="s">
        <v>106</v>
      </c>
      <c r="C4" s="725"/>
      <c r="D4" s="721"/>
      <c r="E4" s="863" t="s">
        <v>105</v>
      </c>
      <c r="F4" s="725"/>
      <c r="G4" s="721"/>
    </row>
    <row r="5" spans="1:8" ht="22.5" customHeight="1">
      <c r="A5" s="877"/>
      <c r="B5" s="202" t="s">
        <v>25</v>
      </c>
      <c r="C5" s="109" t="s">
        <v>292</v>
      </c>
      <c r="D5" s="108" t="s">
        <v>291</v>
      </c>
      <c r="E5" s="202" t="s">
        <v>25</v>
      </c>
      <c r="F5" s="109" t="s">
        <v>292</v>
      </c>
      <c r="G5" s="108" t="s">
        <v>291</v>
      </c>
    </row>
    <row r="6" spans="1:8" s="15" customFormat="1" ht="21.75" customHeight="1">
      <c r="A6" s="350" t="s">
        <v>316</v>
      </c>
      <c r="B6" s="351">
        <v>24469</v>
      </c>
      <c r="C6" s="352">
        <v>14681</v>
      </c>
      <c r="D6" s="353">
        <v>9788</v>
      </c>
      <c r="E6" s="354">
        <v>23874</v>
      </c>
      <c r="F6" s="355">
        <v>14143</v>
      </c>
      <c r="G6" s="356">
        <v>9731</v>
      </c>
      <c r="H6" s="10"/>
    </row>
    <row r="7" spans="1:8" ht="3.75" customHeight="1">
      <c r="A7" s="357"/>
      <c r="B7" s="358"/>
      <c r="C7" s="359"/>
      <c r="D7" s="360"/>
      <c r="E7" s="358"/>
      <c r="F7" s="359"/>
      <c r="G7" s="360"/>
    </row>
    <row r="8" spans="1:8">
      <c r="A8" s="357" t="s">
        <v>315</v>
      </c>
      <c r="B8" s="358">
        <v>3130</v>
      </c>
      <c r="C8" s="359">
        <v>1728</v>
      </c>
      <c r="D8" s="360">
        <v>1402</v>
      </c>
      <c r="E8" s="358">
        <v>2520</v>
      </c>
      <c r="F8" s="359">
        <v>1397</v>
      </c>
      <c r="G8" s="360">
        <v>1123</v>
      </c>
    </row>
    <row r="9" spans="1:8">
      <c r="A9" s="361" t="s">
        <v>314</v>
      </c>
      <c r="B9" s="362">
        <v>3110</v>
      </c>
      <c r="C9" s="363">
        <v>1710</v>
      </c>
      <c r="D9" s="364">
        <v>1400</v>
      </c>
      <c r="E9" s="362">
        <v>2489</v>
      </c>
      <c r="F9" s="363">
        <v>1369</v>
      </c>
      <c r="G9" s="364">
        <v>1120</v>
      </c>
    </row>
    <row r="10" spans="1:8">
      <c r="A10" s="361" t="s">
        <v>313</v>
      </c>
      <c r="B10" s="362">
        <v>19</v>
      </c>
      <c r="C10" s="363">
        <v>17</v>
      </c>
      <c r="D10" s="364">
        <v>2</v>
      </c>
      <c r="E10" s="362">
        <v>30</v>
      </c>
      <c r="F10" s="363">
        <v>27</v>
      </c>
      <c r="G10" s="364">
        <v>3</v>
      </c>
    </row>
    <row r="11" spans="1:8">
      <c r="A11" s="361" t="s">
        <v>312</v>
      </c>
      <c r="B11" s="362">
        <v>1</v>
      </c>
      <c r="C11" s="363">
        <v>1</v>
      </c>
      <c r="D11" s="364" t="s">
        <v>603</v>
      </c>
      <c r="E11" s="362">
        <v>1</v>
      </c>
      <c r="F11" s="363">
        <v>1</v>
      </c>
      <c r="G11" s="364" t="s">
        <v>603</v>
      </c>
    </row>
    <row r="12" spans="1:8" ht="3.75" customHeight="1">
      <c r="A12" s="361"/>
      <c r="B12" s="362"/>
      <c r="C12" s="363"/>
      <c r="D12" s="364"/>
      <c r="E12" s="362"/>
      <c r="F12" s="363"/>
      <c r="G12" s="364"/>
    </row>
    <row r="13" spans="1:8">
      <c r="A13" s="357" t="s">
        <v>311</v>
      </c>
      <c r="B13" s="358">
        <v>9262</v>
      </c>
      <c r="C13" s="359">
        <v>6457</v>
      </c>
      <c r="D13" s="360">
        <v>2805</v>
      </c>
      <c r="E13" s="358">
        <v>8865</v>
      </c>
      <c r="F13" s="359">
        <v>6360</v>
      </c>
      <c r="G13" s="360">
        <v>2505</v>
      </c>
    </row>
    <row r="14" spans="1:8">
      <c r="A14" s="361" t="s">
        <v>310</v>
      </c>
      <c r="B14" s="362">
        <v>11</v>
      </c>
      <c r="C14" s="363">
        <v>11</v>
      </c>
      <c r="D14" s="364" t="s">
        <v>603</v>
      </c>
      <c r="E14" s="362">
        <v>9</v>
      </c>
      <c r="F14" s="363">
        <v>6</v>
      </c>
      <c r="G14" s="364">
        <v>3</v>
      </c>
    </row>
    <row r="15" spans="1:8">
      <c r="A15" s="361" t="s">
        <v>309</v>
      </c>
      <c r="B15" s="362">
        <v>2948</v>
      </c>
      <c r="C15" s="363">
        <v>2488</v>
      </c>
      <c r="D15" s="364">
        <v>460</v>
      </c>
      <c r="E15" s="362">
        <v>2672</v>
      </c>
      <c r="F15" s="363">
        <v>2313</v>
      </c>
      <c r="G15" s="364">
        <v>359</v>
      </c>
    </row>
    <row r="16" spans="1:8">
      <c r="A16" s="361" t="s">
        <v>308</v>
      </c>
      <c r="B16" s="362">
        <v>6303</v>
      </c>
      <c r="C16" s="363">
        <v>3958</v>
      </c>
      <c r="D16" s="364">
        <v>2345</v>
      </c>
      <c r="E16" s="362">
        <v>6184</v>
      </c>
      <c r="F16" s="363">
        <v>4041</v>
      </c>
      <c r="G16" s="364">
        <v>2143</v>
      </c>
    </row>
    <row r="17" spans="1:7" ht="3.75" customHeight="1">
      <c r="A17" s="361"/>
      <c r="B17" s="362"/>
      <c r="C17" s="363"/>
      <c r="D17" s="364"/>
      <c r="E17" s="362"/>
      <c r="F17" s="363"/>
      <c r="G17" s="364"/>
    </row>
    <row r="18" spans="1:7">
      <c r="A18" s="357" t="s">
        <v>307</v>
      </c>
      <c r="B18" s="358">
        <v>12069</v>
      </c>
      <c r="C18" s="359">
        <v>6492</v>
      </c>
      <c r="D18" s="360">
        <v>5577</v>
      </c>
      <c r="E18" s="358">
        <v>12464</v>
      </c>
      <c r="F18" s="359">
        <v>6372</v>
      </c>
      <c r="G18" s="360">
        <v>6092</v>
      </c>
    </row>
    <row r="19" spans="1:7" ht="12.75" customHeight="1">
      <c r="A19" s="361" t="s">
        <v>306</v>
      </c>
      <c r="B19" s="362">
        <v>252</v>
      </c>
      <c r="C19" s="363">
        <v>223</v>
      </c>
      <c r="D19" s="364">
        <v>29</v>
      </c>
      <c r="E19" s="362">
        <v>215</v>
      </c>
      <c r="F19" s="363">
        <v>182</v>
      </c>
      <c r="G19" s="364">
        <v>33</v>
      </c>
    </row>
    <row r="20" spans="1:7" ht="12.75" customHeight="1">
      <c r="A20" s="361" t="s">
        <v>305</v>
      </c>
      <c r="B20" s="362">
        <v>1055</v>
      </c>
      <c r="C20" s="363">
        <v>901</v>
      </c>
      <c r="D20" s="364">
        <v>154</v>
      </c>
      <c r="E20" s="362">
        <v>996</v>
      </c>
      <c r="F20" s="363">
        <v>823</v>
      </c>
      <c r="G20" s="364">
        <v>173</v>
      </c>
    </row>
    <row r="21" spans="1:7" ht="12.75" customHeight="1">
      <c r="A21" s="361" t="s">
        <v>304</v>
      </c>
      <c r="B21" s="362">
        <v>4463</v>
      </c>
      <c r="C21" s="363">
        <v>2265</v>
      </c>
      <c r="D21" s="364">
        <v>2198</v>
      </c>
      <c r="E21" s="362">
        <v>4543</v>
      </c>
      <c r="F21" s="363">
        <v>2153</v>
      </c>
      <c r="G21" s="364">
        <v>2390</v>
      </c>
    </row>
    <row r="22" spans="1:7" ht="12.75" customHeight="1">
      <c r="A22" s="361" t="s">
        <v>303</v>
      </c>
      <c r="B22" s="362">
        <v>508</v>
      </c>
      <c r="C22" s="363">
        <v>200</v>
      </c>
      <c r="D22" s="364">
        <v>308</v>
      </c>
      <c r="E22" s="362">
        <v>402</v>
      </c>
      <c r="F22" s="363">
        <v>185</v>
      </c>
      <c r="G22" s="364">
        <v>217</v>
      </c>
    </row>
    <row r="23" spans="1:7" ht="12.75" customHeight="1">
      <c r="A23" s="361" t="s">
        <v>302</v>
      </c>
      <c r="B23" s="362">
        <v>145</v>
      </c>
      <c r="C23" s="363">
        <v>86</v>
      </c>
      <c r="D23" s="364">
        <v>59</v>
      </c>
      <c r="E23" s="362">
        <v>126</v>
      </c>
      <c r="F23" s="363">
        <v>83</v>
      </c>
      <c r="G23" s="364">
        <v>43</v>
      </c>
    </row>
    <row r="24" spans="1:7" ht="12.75" customHeight="1">
      <c r="A24" s="361" t="s">
        <v>301</v>
      </c>
      <c r="B24" s="362" t="s">
        <v>603</v>
      </c>
      <c r="C24" s="363" t="s">
        <v>603</v>
      </c>
      <c r="D24" s="364" t="s">
        <v>603</v>
      </c>
      <c r="E24" s="362" t="s">
        <v>603</v>
      </c>
      <c r="F24" s="363" t="s">
        <v>603</v>
      </c>
      <c r="G24" s="364" t="s">
        <v>603</v>
      </c>
    </row>
    <row r="25" spans="1:7" ht="12.75" customHeight="1">
      <c r="A25" s="361" t="s">
        <v>300</v>
      </c>
      <c r="B25" s="362" t="s">
        <v>603</v>
      </c>
      <c r="C25" s="363" t="s">
        <v>603</v>
      </c>
      <c r="D25" s="364" t="s">
        <v>603</v>
      </c>
      <c r="E25" s="362" t="s">
        <v>603</v>
      </c>
      <c r="F25" s="363" t="s">
        <v>603</v>
      </c>
      <c r="G25" s="364" t="s">
        <v>603</v>
      </c>
    </row>
    <row r="26" spans="1:7" ht="12.75" customHeight="1">
      <c r="A26" s="361" t="s">
        <v>299</v>
      </c>
      <c r="B26" s="362" t="s">
        <v>603</v>
      </c>
      <c r="C26" s="363" t="s">
        <v>603</v>
      </c>
      <c r="D26" s="364" t="s">
        <v>603</v>
      </c>
      <c r="E26" s="362" t="s">
        <v>603</v>
      </c>
      <c r="F26" s="363" t="s">
        <v>603</v>
      </c>
      <c r="G26" s="364" t="s">
        <v>603</v>
      </c>
    </row>
    <row r="27" spans="1:7" ht="12.75" customHeight="1">
      <c r="A27" s="361" t="s">
        <v>298</v>
      </c>
      <c r="B27" s="362" t="s">
        <v>603</v>
      </c>
      <c r="C27" s="363" t="s">
        <v>603</v>
      </c>
      <c r="D27" s="364" t="s">
        <v>603</v>
      </c>
      <c r="E27" s="362" t="s">
        <v>603</v>
      </c>
      <c r="F27" s="363" t="s">
        <v>603</v>
      </c>
      <c r="G27" s="364" t="s">
        <v>603</v>
      </c>
    </row>
    <row r="28" spans="1:7" ht="12.75" customHeight="1">
      <c r="A28" s="361" t="s">
        <v>297</v>
      </c>
      <c r="B28" s="362">
        <v>5144</v>
      </c>
      <c r="C28" s="363">
        <v>2439</v>
      </c>
      <c r="D28" s="364">
        <v>2705</v>
      </c>
      <c r="E28" s="362">
        <v>5646</v>
      </c>
      <c r="F28" s="363">
        <v>2572</v>
      </c>
      <c r="G28" s="364">
        <v>3074</v>
      </c>
    </row>
    <row r="29" spans="1:7" ht="12.75" customHeight="1">
      <c r="A29" s="361" t="s">
        <v>296</v>
      </c>
      <c r="B29" s="362">
        <v>502</v>
      </c>
      <c r="C29" s="363">
        <v>378</v>
      </c>
      <c r="D29" s="364">
        <v>124</v>
      </c>
      <c r="E29" s="362">
        <v>536</v>
      </c>
      <c r="F29" s="363">
        <v>374</v>
      </c>
      <c r="G29" s="364">
        <v>162</v>
      </c>
    </row>
    <row r="30" spans="1:7" ht="12.75" customHeight="1">
      <c r="A30" s="361" t="s">
        <v>295</v>
      </c>
      <c r="B30" s="358">
        <v>8</v>
      </c>
      <c r="C30" s="359">
        <v>4</v>
      </c>
      <c r="D30" s="359">
        <v>4</v>
      </c>
      <c r="E30" s="358">
        <v>25</v>
      </c>
      <c r="F30" s="359">
        <v>14</v>
      </c>
      <c r="G30" s="360">
        <v>11</v>
      </c>
    </row>
    <row r="31" spans="1:7" ht="3.75" customHeight="1" thickBot="1">
      <c r="A31" s="365"/>
      <c r="B31" s="366"/>
      <c r="C31" s="367"/>
      <c r="D31" s="368"/>
      <c r="E31" s="369"/>
      <c r="F31" s="369"/>
      <c r="G31" s="208"/>
    </row>
    <row r="32" spans="1:7" ht="21.9" customHeight="1" thickTop="1">
      <c r="A32" s="876"/>
      <c r="B32" s="863" t="s">
        <v>104</v>
      </c>
      <c r="C32" s="725"/>
      <c r="D32" s="721"/>
      <c r="E32" s="863" t="s">
        <v>318</v>
      </c>
      <c r="F32" s="725"/>
      <c r="G32" s="721"/>
    </row>
    <row r="33" spans="1:8" ht="21.9" customHeight="1">
      <c r="A33" s="877"/>
      <c r="B33" s="202" t="s">
        <v>317</v>
      </c>
      <c r="C33" s="109" t="s">
        <v>292</v>
      </c>
      <c r="D33" s="108" t="s">
        <v>291</v>
      </c>
      <c r="E33" s="202" t="s">
        <v>317</v>
      </c>
      <c r="F33" s="109" t="s">
        <v>292</v>
      </c>
      <c r="G33" s="108" t="s">
        <v>291</v>
      </c>
    </row>
    <row r="34" spans="1:8" ht="21.75" customHeight="1">
      <c r="A34" s="370" t="s">
        <v>316</v>
      </c>
      <c r="B34" s="354">
        <v>22571</v>
      </c>
      <c r="C34" s="355">
        <v>13147</v>
      </c>
      <c r="D34" s="356">
        <v>9424</v>
      </c>
      <c r="E34" s="354">
        <v>20266</v>
      </c>
      <c r="F34" s="355">
        <v>11615</v>
      </c>
      <c r="G34" s="356">
        <v>8651</v>
      </c>
    </row>
    <row r="35" spans="1:8" ht="3.75" customHeight="1">
      <c r="A35" s="357"/>
      <c r="B35" s="358"/>
      <c r="C35" s="359"/>
      <c r="D35" s="360"/>
      <c r="E35" s="358"/>
      <c r="F35" s="359"/>
      <c r="G35" s="360"/>
    </row>
    <row r="36" spans="1:8">
      <c r="A36" s="357" t="s">
        <v>315</v>
      </c>
      <c r="B36" s="358">
        <v>2684</v>
      </c>
      <c r="C36" s="359">
        <v>1560</v>
      </c>
      <c r="D36" s="360">
        <v>1124</v>
      </c>
      <c r="E36" s="358">
        <v>1800</v>
      </c>
      <c r="F36" s="359">
        <v>1119</v>
      </c>
      <c r="G36" s="360">
        <v>681</v>
      </c>
    </row>
    <row r="37" spans="1:8">
      <c r="A37" s="361" t="s">
        <v>314</v>
      </c>
      <c r="B37" s="362">
        <v>2666</v>
      </c>
      <c r="C37" s="363">
        <v>1543</v>
      </c>
      <c r="D37" s="364">
        <v>1123</v>
      </c>
      <c r="E37" s="362">
        <v>1767</v>
      </c>
      <c r="F37" s="363">
        <v>1088</v>
      </c>
      <c r="G37" s="364">
        <v>679</v>
      </c>
    </row>
    <row r="38" spans="1:8">
      <c r="A38" s="361" t="s">
        <v>313</v>
      </c>
      <c r="B38" s="362">
        <v>18</v>
      </c>
      <c r="C38" s="363">
        <v>17</v>
      </c>
      <c r="D38" s="364">
        <v>1</v>
      </c>
      <c r="E38" s="362">
        <v>33</v>
      </c>
      <c r="F38" s="363">
        <v>31</v>
      </c>
      <c r="G38" s="364">
        <v>2</v>
      </c>
    </row>
    <row r="39" spans="1:8">
      <c r="A39" s="361" t="s">
        <v>312</v>
      </c>
      <c r="B39" s="362" t="s">
        <v>603</v>
      </c>
      <c r="C39" s="363" t="s">
        <v>603</v>
      </c>
      <c r="D39" s="364" t="s">
        <v>603</v>
      </c>
      <c r="E39" s="362" t="s">
        <v>603</v>
      </c>
      <c r="F39" s="363" t="s">
        <v>603</v>
      </c>
      <c r="G39" s="364" t="s">
        <v>603</v>
      </c>
    </row>
    <row r="40" spans="1:8" ht="3.75" customHeight="1">
      <c r="A40" s="361"/>
      <c r="B40" s="362"/>
      <c r="C40" s="363"/>
      <c r="D40" s="364"/>
      <c r="E40" s="362"/>
      <c r="F40" s="363"/>
      <c r="G40" s="364"/>
    </row>
    <row r="41" spans="1:8">
      <c r="A41" s="357" t="s">
        <v>311</v>
      </c>
      <c r="B41" s="358">
        <v>7249</v>
      </c>
      <c r="C41" s="359">
        <v>5312</v>
      </c>
      <c r="D41" s="360">
        <v>1937</v>
      </c>
      <c r="E41" s="358">
        <v>6167</v>
      </c>
      <c r="F41" s="359">
        <v>4543</v>
      </c>
      <c r="G41" s="360">
        <v>1624</v>
      </c>
      <c r="H41" s="12"/>
    </row>
    <row r="42" spans="1:8">
      <c r="A42" s="361" t="s">
        <v>476</v>
      </c>
      <c r="B42" s="362" t="s">
        <v>603</v>
      </c>
      <c r="C42" s="363" t="s">
        <v>603</v>
      </c>
      <c r="D42" s="364" t="s">
        <v>603</v>
      </c>
      <c r="E42" s="362">
        <v>1</v>
      </c>
      <c r="F42" s="363">
        <v>1</v>
      </c>
      <c r="G42" s="364" t="s">
        <v>603</v>
      </c>
    </row>
    <row r="43" spans="1:8">
      <c r="A43" s="361" t="s">
        <v>309</v>
      </c>
      <c r="B43" s="362">
        <v>2199</v>
      </c>
      <c r="C43" s="363">
        <v>1921</v>
      </c>
      <c r="D43" s="364">
        <v>278</v>
      </c>
      <c r="E43" s="362">
        <v>1667</v>
      </c>
      <c r="F43" s="363">
        <v>1450</v>
      </c>
      <c r="G43" s="364">
        <v>217</v>
      </c>
    </row>
    <row r="44" spans="1:8">
      <c r="A44" s="361" t="s">
        <v>308</v>
      </c>
      <c r="B44" s="362">
        <v>5050</v>
      </c>
      <c r="C44" s="363">
        <v>3391</v>
      </c>
      <c r="D44" s="364">
        <v>1659</v>
      </c>
      <c r="E44" s="362">
        <v>4499</v>
      </c>
      <c r="F44" s="363">
        <v>3092</v>
      </c>
      <c r="G44" s="364">
        <v>1407</v>
      </c>
    </row>
    <row r="45" spans="1:8" ht="3.75" customHeight="1">
      <c r="A45" s="361"/>
      <c r="B45" s="362"/>
      <c r="C45" s="363"/>
      <c r="D45" s="364"/>
      <c r="E45" s="362"/>
      <c r="F45" s="363"/>
      <c r="G45" s="364"/>
    </row>
    <row r="46" spans="1:8">
      <c r="A46" s="357" t="s">
        <v>307</v>
      </c>
      <c r="B46" s="358">
        <v>12581</v>
      </c>
      <c r="C46" s="359">
        <v>6238</v>
      </c>
      <c r="D46" s="360">
        <v>6343</v>
      </c>
      <c r="E46" s="358">
        <v>12006</v>
      </c>
      <c r="F46" s="359">
        <v>5763</v>
      </c>
      <c r="G46" s="360">
        <v>6243</v>
      </c>
    </row>
    <row r="47" spans="1:8">
      <c r="A47" s="361" t="s">
        <v>477</v>
      </c>
      <c r="B47" s="362">
        <v>144</v>
      </c>
      <c r="C47" s="363">
        <v>131</v>
      </c>
      <c r="D47" s="364">
        <v>13</v>
      </c>
      <c r="E47" s="362">
        <v>115</v>
      </c>
      <c r="F47" s="363">
        <v>108</v>
      </c>
      <c r="G47" s="364">
        <v>7</v>
      </c>
    </row>
    <row r="48" spans="1:8">
      <c r="A48" s="361" t="s">
        <v>478</v>
      </c>
      <c r="B48" s="362">
        <v>964</v>
      </c>
      <c r="C48" s="363">
        <v>799</v>
      </c>
      <c r="D48" s="364">
        <v>165</v>
      </c>
      <c r="E48" s="362">
        <v>169</v>
      </c>
      <c r="F48" s="363">
        <v>97</v>
      </c>
      <c r="G48" s="364">
        <v>72</v>
      </c>
    </row>
    <row r="49" spans="1:9" ht="26.4">
      <c r="A49" s="361" t="s">
        <v>606</v>
      </c>
      <c r="B49" s="362" t="s">
        <v>604</v>
      </c>
      <c r="C49" s="362" t="s">
        <v>604</v>
      </c>
      <c r="D49" s="362" t="s">
        <v>604</v>
      </c>
      <c r="E49" s="362">
        <v>749</v>
      </c>
      <c r="F49" s="363">
        <v>641</v>
      </c>
      <c r="G49" s="364">
        <v>108</v>
      </c>
    </row>
    <row r="50" spans="1:9">
      <c r="A50" s="361" t="s">
        <v>480</v>
      </c>
      <c r="B50" s="362">
        <v>3584</v>
      </c>
      <c r="C50" s="363">
        <v>1712</v>
      </c>
      <c r="D50" s="364">
        <v>1872</v>
      </c>
      <c r="E50" s="362">
        <v>3137</v>
      </c>
      <c r="F50" s="363">
        <v>1505</v>
      </c>
      <c r="G50" s="364">
        <v>1632</v>
      </c>
    </row>
    <row r="51" spans="1:9">
      <c r="A51" s="361" t="s">
        <v>481</v>
      </c>
      <c r="B51" s="362">
        <v>344</v>
      </c>
      <c r="C51" s="363">
        <v>155</v>
      </c>
      <c r="D51" s="364">
        <v>189</v>
      </c>
      <c r="E51" s="362">
        <v>303</v>
      </c>
      <c r="F51" s="363">
        <v>127</v>
      </c>
      <c r="G51" s="364">
        <v>176</v>
      </c>
    </row>
    <row r="52" spans="1:9">
      <c r="A52" s="361" t="s">
        <v>482</v>
      </c>
      <c r="B52" s="362">
        <v>152</v>
      </c>
      <c r="C52" s="363">
        <v>95</v>
      </c>
      <c r="D52" s="364">
        <v>57</v>
      </c>
      <c r="E52" s="362">
        <v>205</v>
      </c>
      <c r="F52" s="363">
        <v>125</v>
      </c>
      <c r="G52" s="364">
        <v>80</v>
      </c>
    </row>
    <row r="53" spans="1:9">
      <c r="A53" s="371" t="s">
        <v>483</v>
      </c>
      <c r="B53" s="362" t="s">
        <v>607</v>
      </c>
      <c r="C53" s="362" t="s">
        <v>607</v>
      </c>
      <c r="D53" s="362" t="s">
        <v>607</v>
      </c>
      <c r="E53" s="362">
        <v>402</v>
      </c>
      <c r="F53" s="363">
        <v>282</v>
      </c>
      <c r="G53" s="364">
        <v>120</v>
      </c>
    </row>
    <row r="54" spans="1:9">
      <c r="A54" s="361" t="s">
        <v>484</v>
      </c>
      <c r="B54" s="362">
        <v>1397</v>
      </c>
      <c r="C54" s="363">
        <v>565</v>
      </c>
      <c r="D54" s="364">
        <v>832</v>
      </c>
      <c r="E54" s="362">
        <v>1499</v>
      </c>
      <c r="F54" s="363">
        <v>594</v>
      </c>
      <c r="G54" s="364">
        <v>905</v>
      </c>
    </row>
    <row r="55" spans="1:9">
      <c r="A55" s="361" t="s">
        <v>608</v>
      </c>
      <c r="B55" s="362" t="s">
        <v>607</v>
      </c>
      <c r="C55" s="362" t="s">
        <v>607</v>
      </c>
      <c r="D55" s="362" t="s">
        <v>607</v>
      </c>
      <c r="E55" s="362">
        <v>916</v>
      </c>
      <c r="F55" s="363">
        <v>366</v>
      </c>
      <c r="G55" s="364">
        <v>550</v>
      </c>
    </row>
    <row r="56" spans="1:9">
      <c r="A56" s="361" t="s">
        <v>609</v>
      </c>
      <c r="B56" s="362">
        <v>756</v>
      </c>
      <c r="C56" s="363">
        <v>323</v>
      </c>
      <c r="D56" s="364">
        <v>433</v>
      </c>
      <c r="E56" s="362">
        <v>724</v>
      </c>
      <c r="F56" s="363">
        <v>294</v>
      </c>
      <c r="G56" s="364">
        <v>430</v>
      </c>
    </row>
    <row r="57" spans="1:9">
      <c r="A57" s="361" t="s">
        <v>610</v>
      </c>
      <c r="B57" s="362">
        <v>1774</v>
      </c>
      <c r="C57" s="363">
        <v>408</v>
      </c>
      <c r="D57" s="364">
        <v>1366</v>
      </c>
      <c r="E57" s="362">
        <v>2030</v>
      </c>
      <c r="F57" s="363">
        <v>472</v>
      </c>
      <c r="G57" s="364">
        <v>1558</v>
      </c>
    </row>
    <row r="58" spans="1:9" ht="16.5" customHeight="1">
      <c r="A58" s="361" t="s">
        <v>611</v>
      </c>
      <c r="B58" s="363">
        <v>338</v>
      </c>
      <c r="C58" s="363">
        <v>245</v>
      </c>
      <c r="D58" s="363">
        <v>93</v>
      </c>
      <c r="E58" s="363">
        <v>216</v>
      </c>
      <c r="F58" s="363">
        <v>142</v>
      </c>
      <c r="G58" s="363">
        <v>74</v>
      </c>
    </row>
    <row r="59" spans="1:9" ht="10.5" customHeight="1">
      <c r="A59" s="372" t="s">
        <v>612</v>
      </c>
      <c r="B59" s="363">
        <v>2583</v>
      </c>
      <c r="C59" s="363">
        <v>1440</v>
      </c>
      <c r="D59" s="363">
        <v>1143</v>
      </c>
      <c r="E59" s="373">
        <v>1014</v>
      </c>
      <c r="F59" s="373">
        <v>653</v>
      </c>
      <c r="G59" s="373">
        <v>361</v>
      </c>
    </row>
    <row r="60" spans="1:9" ht="15.75" customHeight="1">
      <c r="A60" s="371" t="s">
        <v>490</v>
      </c>
      <c r="B60" s="362">
        <v>545</v>
      </c>
      <c r="C60" s="363">
        <v>365</v>
      </c>
      <c r="D60" s="364">
        <v>180</v>
      </c>
      <c r="E60" s="374">
        <v>527</v>
      </c>
      <c r="F60" s="374">
        <v>357</v>
      </c>
      <c r="G60" s="374">
        <v>170</v>
      </c>
    </row>
    <row r="61" spans="1:9">
      <c r="A61" s="361" t="s">
        <v>492</v>
      </c>
      <c r="B61" s="375">
        <v>57</v>
      </c>
      <c r="C61" s="376">
        <v>37</v>
      </c>
      <c r="D61" s="377">
        <v>20</v>
      </c>
      <c r="E61" s="378">
        <v>293</v>
      </c>
      <c r="F61" s="378">
        <v>190</v>
      </c>
      <c r="G61" s="378">
        <v>103</v>
      </c>
    </row>
    <row r="62" spans="1:9" ht="51.75" customHeight="1">
      <c r="A62" s="201"/>
      <c r="B62" s="106"/>
      <c r="C62" s="106"/>
      <c r="D62" s="106"/>
      <c r="E62" s="106"/>
      <c r="F62" s="106"/>
      <c r="G62" s="106"/>
      <c r="H62" s="106"/>
      <c r="I62" s="106"/>
    </row>
    <row r="63" spans="1:9" ht="13.8" thickBot="1">
      <c r="A63" s="878" t="s">
        <v>473</v>
      </c>
      <c r="B63" s="878"/>
      <c r="C63" s="878"/>
      <c r="D63" s="878"/>
      <c r="E63" s="879"/>
      <c r="F63" s="879"/>
      <c r="G63" s="879"/>
      <c r="H63" s="106"/>
      <c r="I63" s="106"/>
    </row>
    <row r="64" spans="1:9" ht="13.8" thickTop="1">
      <c r="A64" s="880"/>
      <c r="B64" s="862" t="s">
        <v>613</v>
      </c>
      <c r="C64" s="729"/>
      <c r="D64" s="860"/>
      <c r="E64" s="862"/>
      <c r="F64" s="729"/>
      <c r="G64" s="729"/>
      <c r="H64" s="145"/>
      <c r="I64" s="106"/>
    </row>
    <row r="65" spans="1:9">
      <c r="A65" s="877"/>
      <c r="B65" s="107" t="s">
        <v>25</v>
      </c>
      <c r="C65" s="108" t="s">
        <v>292</v>
      </c>
      <c r="D65" s="108" t="s">
        <v>291</v>
      </c>
      <c r="E65" s="379"/>
      <c r="F65" s="224"/>
      <c r="G65" s="224"/>
      <c r="H65" s="145"/>
      <c r="I65" s="106"/>
    </row>
    <row r="66" spans="1:9">
      <c r="A66" s="370" t="s">
        <v>316</v>
      </c>
      <c r="B66" s="380">
        <v>21687</v>
      </c>
      <c r="C66" s="380">
        <v>12106</v>
      </c>
      <c r="D66" s="380">
        <v>9581</v>
      </c>
      <c r="E66" s="381"/>
      <c r="F66" s="382"/>
      <c r="G66" s="382"/>
      <c r="H66" s="261"/>
      <c r="I66" s="106"/>
    </row>
    <row r="67" spans="1:9">
      <c r="A67" s="357"/>
      <c r="B67" s="113" t="s">
        <v>474</v>
      </c>
      <c r="C67" s="212"/>
      <c r="D67" s="212"/>
      <c r="E67" s="383"/>
      <c r="F67" s="384"/>
      <c r="G67" s="384"/>
      <c r="H67" s="261"/>
      <c r="I67" s="106"/>
    </row>
    <row r="68" spans="1:9">
      <c r="A68" s="357" t="s">
        <v>315</v>
      </c>
      <c r="B68" s="113">
        <v>1975</v>
      </c>
      <c r="C68" s="113">
        <v>1215</v>
      </c>
      <c r="D68" s="113">
        <v>760</v>
      </c>
      <c r="E68" s="383"/>
      <c r="F68" s="384"/>
      <c r="G68" s="384"/>
      <c r="H68" s="261"/>
      <c r="I68" s="106"/>
    </row>
    <row r="69" spans="1:9">
      <c r="A69" s="361" t="s">
        <v>314</v>
      </c>
      <c r="B69" s="114">
        <v>1943</v>
      </c>
      <c r="C69" s="114">
        <v>1188</v>
      </c>
      <c r="D69" s="114">
        <v>755</v>
      </c>
      <c r="E69" s="112"/>
      <c r="F69" s="385"/>
      <c r="G69" s="385"/>
      <c r="H69" s="106"/>
      <c r="I69" s="106"/>
    </row>
    <row r="70" spans="1:9">
      <c r="A70" s="361" t="s">
        <v>313</v>
      </c>
      <c r="B70" s="114">
        <v>32</v>
      </c>
      <c r="C70" s="114">
        <v>27</v>
      </c>
      <c r="D70" s="114">
        <v>5</v>
      </c>
      <c r="E70" s="112"/>
      <c r="F70" s="385"/>
      <c r="G70" s="385"/>
      <c r="H70" s="106"/>
      <c r="I70" s="106"/>
    </row>
    <row r="71" spans="1:9">
      <c r="A71" s="361" t="s">
        <v>312</v>
      </c>
      <c r="B71" s="114" t="s">
        <v>475</v>
      </c>
      <c r="C71" s="114" t="s">
        <v>475</v>
      </c>
      <c r="D71" s="114" t="s">
        <v>475</v>
      </c>
      <c r="E71" s="112"/>
      <c r="F71" s="385"/>
      <c r="G71" s="385"/>
      <c r="H71" s="106"/>
      <c r="I71" s="106"/>
    </row>
    <row r="72" spans="1:9">
      <c r="A72" s="361"/>
      <c r="B72" s="114"/>
      <c r="C72" s="114"/>
      <c r="D72" s="114"/>
      <c r="E72" s="112"/>
      <c r="F72" s="385"/>
      <c r="G72" s="385"/>
      <c r="H72" s="106"/>
      <c r="I72" s="106"/>
    </row>
    <row r="73" spans="1:9">
      <c r="A73" s="357" t="s">
        <v>311</v>
      </c>
      <c r="B73" s="113">
        <v>6138</v>
      </c>
      <c r="C73" s="113">
        <v>4477</v>
      </c>
      <c r="D73" s="113">
        <v>1661</v>
      </c>
      <c r="E73" s="383"/>
      <c r="F73" s="384"/>
      <c r="G73" s="384"/>
      <c r="H73" s="106"/>
      <c r="I73" s="106"/>
    </row>
    <row r="74" spans="1:9">
      <c r="A74" s="361" t="s">
        <v>476</v>
      </c>
      <c r="B74" s="114">
        <v>6</v>
      </c>
      <c r="C74" s="114">
        <v>4</v>
      </c>
      <c r="D74" s="114">
        <v>2</v>
      </c>
      <c r="E74" s="112"/>
      <c r="F74" s="385"/>
      <c r="G74" s="385"/>
      <c r="H74" s="106"/>
      <c r="I74" s="106"/>
    </row>
    <row r="75" spans="1:9">
      <c r="A75" s="361" t="s">
        <v>309</v>
      </c>
      <c r="B75" s="114">
        <v>1639</v>
      </c>
      <c r="C75" s="114">
        <v>1410</v>
      </c>
      <c r="D75" s="114">
        <v>229</v>
      </c>
      <c r="E75" s="112"/>
      <c r="F75" s="385"/>
      <c r="G75" s="385"/>
      <c r="H75" s="106"/>
      <c r="I75" s="106"/>
    </row>
    <row r="76" spans="1:9">
      <c r="A76" s="361" t="s">
        <v>308</v>
      </c>
      <c r="B76" s="114">
        <v>4493</v>
      </c>
      <c r="C76" s="114">
        <v>3063</v>
      </c>
      <c r="D76" s="114">
        <v>1430</v>
      </c>
      <c r="E76" s="112"/>
      <c r="F76" s="385"/>
      <c r="G76" s="385"/>
      <c r="H76" s="106"/>
      <c r="I76" s="106"/>
    </row>
    <row r="77" spans="1:9">
      <c r="A77" s="361"/>
      <c r="B77" s="114"/>
      <c r="C77" s="114"/>
      <c r="D77" s="114"/>
      <c r="E77" s="112"/>
      <c r="F77" s="385"/>
      <c r="G77" s="385"/>
      <c r="H77" s="106"/>
      <c r="I77" s="106"/>
    </row>
    <row r="78" spans="1:9">
      <c r="A78" s="357" t="s">
        <v>307</v>
      </c>
      <c r="B78" s="113">
        <v>12626</v>
      </c>
      <c r="C78" s="113">
        <v>5904</v>
      </c>
      <c r="D78" s="113">
        <v>6722</v>
      </c>
      <c r="E78" s="383"/>
      <c r="F78" s="384"/>
      <c r="G78" s="384"/>
      <c r="H78" s="106"/>
      <c r="I78" s="106"/>
    </row>
    <row r="79" spans="1:9">
      <c r="A79" s="361" t="s">
        <v>477</v>
      </c>
      <c r="B79" s="386">
        <v>126</v>
      </c>
      <c r="C79" s="386">
        <v>109</v>
      </c>
      <c r="D79" s="386">
        <v>17</v>
      </c>
      <c r="E79" s="387"/>
      <c r="F79" s="388"/>
      <c r="G79" s="388"/>
      <c r="H79" s="106"/>
      <c r="I79" s="106"/>
    </row>
    <row r="80" spans="1:9">
      <c r="A80" s="361" t="s">
        <v>478</v>
      </c>
      <c r="B80" s="386">
        <v>169</v>
      </c>
      <c r="C80" s="386">
        <v>109</v>
      </c>
      <c r="D80" s="386">
        <v>60</v>
      </c>
      <c r="E80" s="387"/>
      <c r="F80" s="388"/>
      <c r="G80" s="388"/>
      <c r="H80" s="106"/>
      <c r="I80" s="106"/>
    </row>
    <row r="81" spans="1:9">
      <c r="A81" s="361" t="s">
        <v>479</v>
      </c>
      <c r="B81" s="386">
        <v>736</v>
      </c>
      <c r="C81" s="386">
        <v>626</v>
      </c>
      <c r="D81" s="386">
        <v>110</v>
      </c>
      <c r="E81" s="387"/>
      <c r="F81" s="388"/>
      <c r="G81" s="388"/>
      <c r="H81" s="106"/>
      <c r="I81" s="106"/>
    </row>
    <row r="82" spans="1:9">
      <c r="A82" s="361" t="s">
        <v>480</v>
      </c>
      <c r="B82" s="386">
        <v>3236</v>
      </c>
      <c r="C82" s="386">
        <v>1542</v>
      </c>
      <c r="D82" s="386">
        <v>1694</v>
      </c>
      <c r="E82" s="387"/>
      <c r="F82" s="388"/>
      <c r="G82" s="388"/>
      <c r="H82" s="106"/>
      <c r="I82" s="106"/>
    </row>
    <row r="83" spans="1:9">
      <c r="A83" s="361" t="s">
        <v>481</v>
      </c>
      <c r="B83" s="386">
        <v>291</v>
      </c>
      <c r="C83" s="386">
        <v>123</v>
      </c>
      <c r="D83" s="386">
        <v>168</v>
      </c>
      <c r="E83" s="387"/>
      <c r="F83" s="388"/>
      <c r="G83" s="388"/>
      <c r="H83" s="106"/>
      <c r="I83" s="106"/>
    </row>
    <row r="84" spans="1:9">
      <c r="A84" s="361" t="s">
        <v>482</v>
      </c>
      <c r="B84" s="386">
        <v>244</v>
      </c>
      <c r="C84" s="386">
        <v>152</v>
      </c>
      <c r="D84" s="386">
        <v>92</v>
      </c>
      <c r="E84" s="387"/>
      <c r="F84" s="388"/>
      <c r="G84" s="388"/>
      <c r="H84" s="106"/>
      <c r="I84" s="106"/>
    </row>
    <row r="85" spans="1:9" ht="26.4">
      <c r="A85" s="361" t="s">
        <v>483</v>
      </c>
      <c r="B85" s="389">
        <v>405</v>
      </c>
      <c r="C85" s="389">
        <v>250</v>
      </c>
      <c r="D85" s="386">
        <v>155</v>
      </c>
      <c r="E85" s="387"/>
      <c r="F85" s="390"/>
      <c r="G85" s="388"/>
      <c r="H85" s="106"/>
      <c r="I85" s="106"/>
    </row>
    <row r="86" spans="1:9">
      <c r="A86" s="361" t="s">
        <v>484</v>
      </c>
      <c r="B86" s="386">
        <v>1525</v>
      </c>
      <c r="C86" s="386">
        <v>586</v>
      </c>
      <c r="D86" s="386">
        <v>939</v>
      </c>
      <c r="E86" s="387"/>
      <c r="F86" s="388"/>
      <c r="G86" s="388"/>
      <c r="H86" s="106"/>
      <c r="I86" s="106"/>
    </row>
    <row r="87" spans="1:9">
      <c r="A87" s="361" t="s">
        <v>485</v>
      </c>
      <c r="B87" s="389">
        <v>845</v>
      </c>
      <c r="C87" s="389">
        <v>310</v>
      </c>
      <c r="D87" s="386">
        <v>535</v>
      </c>
      <c r="E87" s="387"/>
      <c r="F87" s="390"/>
      <c r="G87" s="388"/>
      <c r="H87" s="106"/>
      <c r="I87" s="106"/>
    </row>
    <row r="88" spans="1:9">
      <c r="A88" s="361" t="s">
        <v>486</v>
      </c>
      <c r="B88" s="389">
        <v>720</v>
      </c>
      <c r="C88" s="386">
        <v>279</v>
      </c>
      <c r="D88" s="386">
        <v>441</v>
      </c>
      <c r="E88" s="387"/>
      <c r="F88" s="388"/>
      <c r="G88" s="388"/>
      <c r="H88" s="106"/>
      <c r="I88" s="106"/>
    </row>
    <row r="89" spans="1:9">
      <c r="A89" s="361" t="s">
        <v>487</v>
      </c>
      <c r="B89" s="389">
        <v>2394</v>
      </c>
      <c r="C89" s="386">
        <v>610</v>
      </c>
      <c r="D89" s="386">
        <v>1784</v>
      </c>
      <c r="E89" s="387"/>
      <c r="F89" s="388"/>
      <c r="G89" s="388"/>
      <c r="H89" s="106"/>
      <c r="I89" s="106"/>
    </row>
    <row r="90" spans="1:9">
      <c r="A90" s="361" t="s">
        <v>488</v>
      </c>
      <c r="B90" s="389">
        <v>267</v>
      </c>
      <c r="C90" s="389">
        <v>169</v>
      </c>
      <c r="D90" s="389">
        <v>98</v>
      </c>
      <c r="E90" s="387"/>
      <c r="F90" s="390"/>
      <c r="G90" s="390"/>
      <c r="H90" s="106"/>
      <c r="I90" s="106"/>
    </row>
    <row r="91" spans="1:9" ht="24">
      <c r="A91" s="391" t="s">
        <v>489</v>
      </c>
      <c r="B91" s="389">
        <v>1094</v>
      </c>
      <c r="C91" s="389">
        <v>676</v>
      </c>
      <c r="D91" s="389">
        <v>418</v>
      </c>
      <c r="E91" s="387"/>
      <c r="F91" s="390"/>
      <c r="G91" s="390"/>
      <c r="H91" s="106"/>
      <c r="I91" s="106"/>
    </row>
    <row r="92" spans="1:9" ht="24">
      <c r="A92" s="371" t="s">
        <v>490</v>
      </c>
      <c r="B92" s="389">
        <v>574</v>
      </c>
      <c r="C92" s="389">
        <v>363</v>
      </c>
      <c r="D92" s="389">
        <v>211</v>
      </c>
      <c r="E92" s="387"/>
      <c r="F92" s="390"/>
      <c r="G92" s="390"/>
      <c r="H92" s="106"/>
      <c r="I92" s="106"/>
    </row>
    <row r="93" spans="1:9">
      <c r="A93" s="361" t="s">
        <v>492</v>
      </c>
      <c r="B93" s="392">
        <v>948</v>
      </c>
      <c r="C93" s="392">
        <v>510</v>
      </c>
      <c r="D93" s="392">
        <v>438</v>
      </c>
      <c r="E93" s="393"/>
      <c r="F93" s="394"/>
      <c r="G93" s="394"/>
      <c r="H93" s="106"/>
      <c r="I93" s="106"/>
    </row>
    <row r="94" spans="1:9" ht="13.5" customHeight="1">
      <c r="A94" s="395"/>
      <c r="B94" s="396"/>
      <c r="C94" s="396"/>
      <c r="D94" s="396"/>
      <c r="E94" s="393"/>
      <c r="F94" s="394"/>
      <c r="G94" s="394"/>
      <c r="H94" s="106"/>
      <c r="I94" s="106"/>
    </row>
    <row r="95" spans="1:9">
      <c r="A95" s="881" t="s">
        <v>491</v>
      </c>
      <c r="B95" s="881"/>
      <c r="C95" s="881"/>
      <c r="D95" s="881"/>
      <c r="E95" s="397"/>
      <c r="F95" s="397"/>
      <c r="G95" s="397"/>
      <c r="H95" s="106"/>
      <c r="I95" s="106"/>
    </row>
    <row r="96" spans="1:9">
      <c r="A96" s="793"/>
      <c r="B96" s="793"/>
      <c r="C96" s="793"/>
      <c r="D96" s="793"/>
      <c r="E96" s="397"/>
      <c r="F96" s="397"/>
      <c r="G96" s="397"/>
      <c r="H96" s="106"/>
      <c r="I96" s="106"/>
    </row>
    <row r="97" spans="1:10">
      <c r="A97" s="398"/>
      <c r="B97" s="106"/>
      <c r="C97" s="106"/>
      <c r="D97" s="106"/>
      <c r="E97" s="106"/>
      <c r="F97" s="106"/>
      <c r="G97" s="106"/>
      <c r="H97" s="106"/>
      <c r="I97" s="106"/>
    </row>
    <row r="98" spans="1:10">
      <c r="A98" s="398"/>
      <c r="B98" s="106"/>
      <c r="C98" s="106"/>
      <c r="D98" s="106"/>
      <c r="E98" s="106"/>
      <c r="F98" s="106"/>
      <c r="G98" s="106"/>
      <c r="H98" s="106"/>
      <c r="I98" s="106"/>
    </row>
    <row r="99" spans="1:10">
      <c r="A99" s="106"/>
      <c r="B99" s="106"/>
      <c r="C99" s="261"/>
      <c r="D99" s="261"/>
      <c r="E99" s="261"/>
      <c r="F99" s="261"/>
      <c r="G99" s="106"/>
      <c r="H99" s="106"/>
      <c r="I99" s="106"/>
    </row>
    <row r="100" spans="1:10">
      <c r="A100" s="875"/>
      <c r="B100" s="875"/>
      <c r="C100" s="261"/>
      <c r="D100" s="261"/>
      <c r="E100" s="261"/>
      <c r="F100" s="261"/>
      <c r="G100" s="106"/>
      <c r="H100" s="106"/>
      <c r="I100" s="106"/>
      <c r="J100" s="12"/>
    </row>
    <row r="101" spans="1:10">
      <c r="A101" s="399" t="s">
        <v>493</v>
      </c>
      <c r="B101" s="400"/>
      <c r="C101" s="399"/>
      <c r="D101" s="400"/>
      <c r="E101" s="400"/>
      <c r="F101" s="400"/>
      <c r="G101" s="145"/>
      <c r="H101" s="145"/>
      <c r="I101" s="145"/>
    </row>
    <row r="102" spans="1:10">
      <c r="A102" s="106"/>
      <c r="B102" s="106"/>
      <c r="C102" s="106"/>
      <c r="D102" s="106"/>
      <c r="E102" s="106"/>
      <c r="F102" s="106"/>
      <c r="G102" s="106"/>
      <c r="H102" s="106"/>
      <c r="I102" s="106"/>
    </row>
    <row r="103" spans="1:10">
      <c r="A103" s="106"/>
      <c r="B103" s="106"/>
      <c r="C103" s="106"/>
      <c r="D103" s="106"/>
      <c r="E103" s="106"/>
      <c r="F103" s="106"/>
      <c r="G103" s="106"/>
      <c r="H103" s="106"/>
      <c r="I103" s="106"/>
    </row>
    <row r="104" spans="1:10">
      <c r="A104" s="106"/>
      <c r="B104" s="106"/>
      <c r="C104" s="106"/>
      <c r="D104" s="106"/>
      <c r="E104" s="106"/>
      <c r="F104" s="106"/>
      <c r="G104" s="106"/>
      <c r="H104" s="106"/>
      <c r="I104" s="106"/>
    </row>
    <row r="105" spans="1:10">
      <c r="A105" s="106"/>
      <c r="B105" s="106"/>
      <c r="C105" s="106"/>
      <c r="D105" s="106"/>
      <c r="E105" s="106"/>
      <c r="F105" s="106"/>
      <c r="G105" s="106"/>
      <c r="H105" s="106"/>
      <c r="I105" s="106"/>
    </row>
    <row r="106" spans="1:10">
      <c r="A106" s="106"/>
      <c r="B106" s="106"/>
      <c r="C106" s="106"/>
      <c r="D106" s="106"/>
      <c r="E106" s="106"/>
      <c r="F106" s="106"/>
      <c r="G106" s="106"/>
      <c r="H106" s="106"/>
      <c r="I106" s="106"/>
    </row>
    <row r="107" spans="1:10">
      <c r="A107" s="106"/>
      <c r="B107" s="106"/>
      <c r="C107" s="106"/>
      <c r="D107" s="106"/>
      <c r="E107" s="106"/>
      <c r="F107" s="106"/>
      <c r="G107" s="106"/>
      <c r="H107" s="106"/>
      <c r="I107" s="106"/>
    </row>
    <row r="108" spans="1:10">
      <c r="A108" s="106"/>
      <c r="B108" s="106"/>
      <c r="C108" s="106"/>
      <c r="D108" s="106"/>
      <c r="E108" s="106"/>
      <c r="F108" s="106"/>
      <c r="G108" s="106"/>
      <c r="H108" s="106"/>
      <c r="I108" s="106"/>
    </row>
    <row r="109" spans="1:10">
      <c r="A109" s="106"/>
      <c r="B109" s="106"/>
      <c r="C109" s="106"/>
      <c r="D109" s="106"/>
      <c r="E109" s="106"/>
      <c r="F109" s="106"/>
      <c r="G109" s="106"/>
      <c r="H109" s="106"/>
      <c r="I109" s="106"/>
    </row>
    <row r="110" spans="1:10">
      <c r="A110" s="106"/>
      <c r="B110" s="106"/>
      <c r="C110" s="106"/>
      <c r="D110" s="106"/>
      <c r="E110" s="106"/>
      <c r="F110" s="106"/>
      <c r="G110" s="106"/>
      <c r="H110" s="106"/>
      <c r="I110" s="106"/>
    </row>
    <row r="111" spans="1:10">
      <c r="A111" s="106"/>
      <c r="B111" s="106"/>
      <c r="C111" s="106"/>
      <c r="D111" s="106"/>
      <c r="E111" s="106"/>
      <c r="F111" s="106"/>
      <c r="G111" s="106"/>
      <c r="H111" s="106"/>
      <c r="I111" s="106"/>
    </row>
    <row r="112" spans="1:10">
      <c r="A112" s="106"/>
      <c r="B112" s="106"/>
      <c r="C112" s="106"/>
      <c r="D112" s="106"/>
      <c r="E112" s="106"/>
      <c r="F112" s="106"/>
      <c r="G112" s="106"/>
      <c r="H112" s="106"/>
      <c r="I112" s="106"/>
    </row>
    <row r="113" spans="1:9">
      <c r="A113" s="106"/>
      <c r="B113" s="106"/>
      <c r="C113" s="106"/>
      <c r="D113" s="106"/>
      <c r="E113" s="106"/>
      <c r="F113" s="106"/>
      <c r="G113" s="106"/>
      <c r="H113" s="106"/>
      <c r="I113" s="106"/>
    </row>
    <row r="114" spans="1:9">
      <c r="A114" s="106"/>
      <c r="B114" s="106"/>
      <c r="C114" s="106"/>
      <c r="D114" s="106"/>
      <c r="E114" s="106"/>
      <c r="F114" s="106"/>
      <c r="G114" s="106"/>
      <c r="H114" s="106"/>
      <c r="I114" s="106"/>
    </row>
    <row r="115" spans="1:9">
      <c r="A115" s="106"/>
      <c r="B115" s="106"/>
      <c r="C115" s="106"/>
      <c r="D115" s="106"/>
      <c r="E115" s="106"/>
      <c r="F115" s="106"/>
      <c r="G115" s="106"/>
      <c r="H115" s="106"/>
      <c r="I115" s="106"/>
    </row>
    <row r="116" spans="1:9">
      <c r="A116" s="106"/>
      <c r="B116" s="106"/>
      <c r="C116" s="106"/>
      <c r="D116" s="106"/>
      <c r="E116" s="106"/>
      <c r="F116" s="106"/>
      <c r="G116" s="106"/>
      <c r="H116" s="106"/>
      <c r="I116" s="106"/>
    </row>
    <row r="117" spans="1:9">
      <c r="A117" s="106"/>
      <c r="B117" s="106"/>
      <c r="C117" s="106"/>
      <c r="D117" s="106"/>
      <c r="E117" s="106"/>
      <c r="F117" s="106"/>
      <c r="G117" s="106"/>
      <c r="H117" s="106"/>
      <c r="I117" s="106"/>
    </row>
    <row r="118" spans="1:9">
      <c r="A118" s="106"/>
      <c r="B118" s="106"/>
      <c r="C118" s="106"/>
      <c r="D118" s="106"/>
      <c r="E118" s="106"/>
      <c r="F118" s="106"/>
      <c r="G118" s="106"/>
      <c r="H118" s="106"/>
      <c r="I118" s="106"/>
    </row>
    <row r="119" spans="1:9">
      <c r="A119" s="106"/>
      <c r="B119" s="106"/>
      <c r="C119" s="106"/>
      <c r="D119" s="106"/>
      <c r="E119" s="106"/>
      <c r="F119" s="106"/>
      <c r="G119" s="106"/>
      <c r="H119" s="106"/>
      <c r="I119" s="106"/>
    </row>
    <row r="120" spans="1:9">
      <c r="A120" s="106"/>
      <c r="B120" s="106"/>
      <c r="C120" s="106"/>
      <c r="D120" s="106"/>
      <c r="E120" s="106"/>
      <c r="F120" s="106"/>
      <c r="G120" s="106"/>
      <c r="H120" s="106"/>
      <c r="I120" s="106"/>
    </row>
    <row r="121" spans="1:9">
      <c r="A121" s="106"/>
      <c r="B121" s="106"/>
      <c r="C121" s="106"/>
      <c r="D121" s="106"/>
      <c r="E121" s="106"/>
      <c r="F121" s="106"/>
      <c r="G121" s="106"/>
      <c r="H121" s="106"/>
      <c r="I121" s="106"/>
    </row>
    <row r="122" spans="1:9">
      <c r="G122" s="10"/>
    </row>
    <row r="123" spans="1:9">
      <c r="G123" s="10"/>
    </row>
    <row r="124" spans="1:9">
      <c r="G124" s="10"/>
    </row>
    <row r="125" spans="1:9">
      <c r="G125" s="10"/>
    </row>
  </sheetData>
  <mergeCells count="12">
    <mergeCell ref="A100:B100"/>
    <mergeCell ref="A4:A5"/>
    <mergeCell ref="B4:D4"/>
    <mergeCell ref="E4:G4"/>
    <mergeCell ref="A32:A33"/>
    <mergeCell ref="B32:D32"/>
    <mergeCell ref="E32:G32"/>
    <mergeCell ref="A63:G63"/>
    <mergeCell ref="A64:A65"/>
    <mergeCell ref="B64:D64"/>
    <mergeCell ref="E64:G64"/>
    <mergeCell ref="A95:D96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84"/>
  <sheetViews>
    <sheetView topLeftCell="K1" zoomScaleNormal="100" zoomScaleSheetLayoutView="100" workbookViewId="0">
      <selection activeCell="N5" sqref="N5:AA5"/>
    </sheetView>
  </sheetViews>
  <sheetFormatPr defaultColWidth="11" defaultRowHeight="13.2"/>
  <cols>
    <col min="1" max="1" width="15" style="41" customWidth="1"/>
    <col min="2" max="12" width="9.21875" style="41" customWidth="1"/>
    <col min="13" max="16384" width="11" style="41"/>
  </cols>
  <sheetData>
    <row r="1" spans="1:29" ht="18" customHeight="1">
      <c r="A1" s="97" t="s">
        <v>404</v>
      </c>
    </row>
    <row r="2" spans="1:29" ht="19.5" customHeight="1">
      <c r="A2" s="895" t="s">
        <v>496</v>
      </c>
      <c r="B2" s="895"/>
      <c r="C2" s="895"/>
      <c r="D2" s="895"/>
      <c r="E2" s="896"/>
      <c r="F2" s="896"/>
      <c r="G2" s="896"/>
      <c r="H2" s="896"/>
      <c r="I2" s="896"/>
      <c r="J2" s="896"/>
      <c r="K2" s="896"/>
      <c r="L2" s="896"/>
      <c r="M2" s="10"/>
      <c r="N2" s="103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15" customHeight="1" thickBot="1">
      <c r="A3" s="401" t="s">
        <v>126</v>
      </c>
      <c r="B3" s="402"/>
      <c r="C3" s="403"/>
      <c r="D3" s="403"/>
      <c r="E3" s="897"/>
      <c r="F3" s="897"/>
      <c r="G3" s="897"/>
      <c r="H3" s="897"/>
      <c r="I3" s="897"/>
      <c r="J3" s="897"/>
      <c r="K3" s="897"/>
      <c r="L3" s="897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898" t="s">
        <v>758</v>
      </c>
      <c r="Z3" s="899"/>
      <c r="AA3" s="899"/>
      <c r="AB3" s="899"/>
      <c r="AC3" s="899"/>
    </row>
    <row r="4" spans="1:29" ht="17.25" customHeight="1" thickTop="1">
      <c r="A4" s="906"/>
      <c r="B4" s="911" t="s">
        <v>589</v>
      </c>
      <c r="C4" s="882" t="s">
        <v>614</v>
      </c>
      <c r="D4" s="885" t="s">
        <v>536</v>
      </c>
      <c r="E4" s="888" t="s">
        <v>615</v>
      </c>
      <c r="F4" s="888"/>
      <c r="G4" s="888"/>
      <c r="H4" s="888"/>
      <c r="I4" s="888"/>
      <c r="J4" s="888"/>
      <c r="K4" s="888"/>
      <c r="L4" s="888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2"/>
      <c r="AC4" s="918" t="s">
        <v>284</v>
      </c>
    </row>
    <row r="5" spans="1:29" ht="17.25" customHeight="1">
      <c r="A5" s="907"/>
      <c r="B5" s="912"/>
      <c r="C5" s="883"/>
      <c r="D5" s="886"/>
      <c r="E5" s="909" t="s">
        <v>616</v>
      </c>
      <c r="F5" s="916"/>
      <c r="G5" s="916"/>
      <c r="H5" s="917"/>
      <c r="I5" s="909" t="s">
        <v>324</v>
      </c>
      <c r="J5" s="910"/>
      <c r="K5" s="910"/>
      <c r="L5" s="910"/>
      <c r="M5" s="101"/>
      <c r="N5" s="921" t="s">
        <v>497</v>
      </c>
      <c r="O5" s="921"/>
      <c r="P5" s="921"/>
      <c r="Q5" s="921"/>
      <c r="R5" s="921"/>
      <c r="S5" s="921"/>
      <c r="T5" s="921"/>
      <c r="U5" s="921"/>
      <c r="V5" s="921"/>
      <c r="W5" s="921"/>
      <c r="X5" s="921"/>
      <c r="Y5" s="921"/>
      <c r="Z5" s="921"/>
      <c r="AA5" s="922"/>
      <c r="AB5" s="923" t="s">
        <v>335</v>
      </c>
      <c r="AC5" s="919"/>
    </row>
    <row r="6" spans="1:29" ht="11.25" customHeight="1">
      <c r="A6" s="907"/>
      <c r="B6" s="912"/>
      <c r="C6" s="883"/>
      <c r="D6" s="886"/>
      <c r="E6" s="886" t="s">
        <v>536</v>
      </c>
      <c r="F6" s="404"/>
      <c r="G6" s="405" t="s">
        <v>617</v>
      </c>
      <c r="H6" s="914" t="s">
        <v>494</v>
      </c>
      <c r="I6" s="886" t="s">
        <v>535</v>
      </c>
      <c r="J6" s="893" t="s">
        <v>495</v>
      </c>
      <c r="K6" s="909" t="s">
        <v>618</v>
      </c>
      <c r="L6" s="909" t="s">
        <v>323</v>
      </c>
      <c r="M6" s="926" t="s">
        <v>461</v>
      </c>
      <c r="N6" s="928" t="s">
        <v>334</v>
      </c>
      <c r="O6" s="902" t="s">
        <v>333</v>
      </c>
      <c r="P6" s="902" t="s">
        <v>332</v>
      </c>
      <c r="Q6" s="902" t="s">
        <v>331</v>
      </c>
      <c r="R6" s="902" t="s">
        <v>330</v>
      </c>
      <c r="S6" s="902" t="s">
        <v>329</v>
      </c>
      <c r="T6" s="900" t="s">
        <v>498</v>
      </c>
      <c r="U6" s="902" t="s">
        <v>499</v>
      </c>
      <c r="V6" s="900" t="s">
        <v>500</v>
      </c>
      <c r="W6" s="904" t="s">
        <v>501</v>
      </c>
      <c r="X6" s="902" t="s">
        <v>328</v>
      </c>
      <c r="Y6" s="902" t="s">
        <v>327</v>
      </c>
      <c r="Z6" s="889" t="s">
        <v>326</v>
      </c>
      <c r="AA6" s="889" t="s">
        <v>325</v>
      </c>
      <c r="AB6" s="924"/>
      <c r="AC6" s="919"/>
    </row>
    <row r="7" spans="1:29" ht="42" customHeight="1">
      <c r="A7" s="908"/>
      <c r="B7" s="913"/>
      <c r="C7" s="884"/>
      <c r="D7" s="887"/>
      <c r="E7" s="887"/>
      <c r="F7" s="406" t="s">
        <v>322</v>
      </c>
      <c r="G7" s="407" t="s">
        <v>321</v>
      </c>
      <c r="H7" s="915"/>
      <c r="I7" s="887"/>
      <c r="J7" s="894"/>
      <c r="K7" s="884"/>
      <c r="L7" s="884"/>
      <c r="M7" s="927"/>
      <c r="N7" s="929"/>
      <c r="O7" s="903"/>
      <c r="P7" s="903"/>
      <c r="Q7" s="903"/>
      <c r="R7" s="903"/>
      <c r="S7" s="903"/>
      <c r="T7" s="901"/>
      <c r="U7" s="903"/>
      <c r="V7" s="901"/>
      <c r="W7" s="905"/>
      <c r="X7" s="903"/>
      <c r="Y7" s="903"/>
      <c r="Z7" s="890"/>
      <c r="AA7" s="890"/>
      <c r="AB7" s="925"/>
      <c r="AC7" s="920"/>
    </row>
    <row r="8" spans="1:29" s="45" customFormat="1" ht="30" customHeight="1">
      <c r="A8" s="408" t="s">
        <v>316</v>
      </c>
      <c r="B8" s="409">
        <v>36956</v>
      </c>
      <c r="C8" s="409">
        <v>22501</v>
      </c>
      <c r="D8" s="409">
        <v>21687</v>
      </c>
      <c r="E8" s="409">
        <v>1975</v>
      </c>
      <c r="F8" s="409">
        <v>1975</v>
      </c>
      <c r="G8" s="409">
        <v>1943</v>
      </c>
      <c r="H8" s="409" t="s">
        <v>320</v>
      </c>
      <c r="I8" s="409">
        <v>6138</v>
      </c>
      <c r="J8" s="409">
        <v>6</v>
      </c>
      <c r="K8" s="409">
        <v>1639</v>
      </c>
      <c r="L8" s="410">
        <v>4493</v>
      </c>
      <c r="M8" s="42">
        <v>13574</v>
      </c>
      <c r="N8" s="43">
        <v>126</v>
      </c>
      <c r="O8" s="43">
        <v>169</v>
      </c>
      <c r="P8" s="43">
        <v>736</v>
      </c>
      <c r="Q8" s="43">
        <v>3236</v>
      </c>
      <c r="R8" s="43">
        <v>291</v>
      </c>
      <c r="S8" s="43">
        <v>244</v>
      </c>
      <c r="T8" s="43">
        <v>405</v>
      </c>
      <c r="U8" s="43">
        <v>1525</v>
      </c>
      <c r="V8" s="43">
        <v>845</v>
      </c>
      <c r="W8" s="43">
        <v>720</v>
      </c>
      <c r="X8" s="43">
        <v>2394</v>
      </c>
      <c r="Y8" s="43">
        <v>267</v>
      </c>
      <c r="Z8" s="43">
        <v>1094</v>
      </c>
      <c r="AA8" s="43">
        <v>574</v>
      </c>
      <c r="AB8" s="43">
        <v>948</v>
      </c>
      <c r="AC8" s="44">
        <v>14019</v>
      </c>
    </row>
    <row r="9" spans="1:29" s="45" customFormat="1" ht="25.5" customHeight="1">
      <c r="A9" s="411" t="s">
        <v>256</v>
      </c>
      <c r="B9" s="412">
        <v>13977</v>
      </c>
      <c r="C9" s="413">
        <v>8106</v>
      </c>
      <c r="D9" s="412">
        <v>7787</v>
      </c>
      <c r="E9" s="412">
        <v>332</v>
      </c>
      <c r="F9" s="412">
        <v>332</v>
      </c>
      <c r="G9" s="412">
        <v>317</v>
      </c>
      <c r="H9" s="414" t="s">
        <v>320</v>
      </c>
      <c r="I9" s="412">
        <v>2075</v>
      </c>
      <c r="J9" s="412">
        <v>1</v>
      </c>
      <c r="K9" s="412">
        <v>534</v>
      </c>
      <c r="L9" s="410">
        <v>1540</v>
      </c>
      <c r="M9" s="46">
        <v>5380</v>
      </c>
      <c r="N9" s="47">
        <v>79</v>
      </c>
      <c r="O9" s="47">
        <v>75</v>
      </c>
      <c r="P9" s="47">
        <v>274</v>
      </c>
      <c r="Q9" s="47">
        <v>1311</v>
      </c>
      <c r="R9" s="47">
        <v>125</v>
      </c>
      <c r="S9" s="47">
        <v>109</v>
      </c>
      <c r="T9" s="47">
        <v>163</v>
      </c>
      <c r="U9" s="47">
        <v>636</v>
      </c>
      <c r="V9" s="47">
        <v>340</v>
      </c>
      <c r="W9" s="47">
        <v>273</v>
      </c>
      <c r="X9" s="47">
        <v>914</v>
      </c>
      <c r="Y9" s="47">
        <v>76</v>
      </c>
      <c r="Z9" s="47">
        <v>441</v>
      </c>
      <c r="AA9" s="47">
        <v>212</v>
      </c>
      <c r="AB9" s="47">
        <v>352</v>
      </c>
      <c r="AC9" s="48">
        <v>5683</v>
      </c>
    </row>
    <row r="10" spans="1:29" ht="25.5" customHeight="1">
      <c r="A10" s="415" t="s">
        <v>213</v>
      </c>
      <c r="B10" s="416">
        <v>957</v>
      </c>
      <c r="C10" s="417">
        <v>601</v>
      </c>
      <c r="D10" s="418">
        <v>586</v>
      </c>
      <c r="E10" s="419">
        <v>41</v>
      </c>
      <c r="F10" s="417">
        <v>41</v>
      </c>
      <c r="G10" s="416">
        <v>40</v>
      </c>
      <c r="H10" s="417" t="s">
        <v>320</v>
      </c>
      <c r="I10" s="420">
        <v>150</v>
      </c>
      <c r="J10" s="417" t="s">
        <v>320</v>
      </c>
      <c r="K10" s="417">
        <v>38</v>
      </c>
      <c r="L10" s="416">
        <v>112</v>
      </c>
      <c r="M10" s="49">
        <v>395</v>
      </c>
      <c r="N10" s="50">
        <v>6</v>
      </c>
      <c r="O10" s="51">
        <v>7</v>
      </c>
      <c r="P10" s="50">
        <v>31</v>
      </c>
      <c r="Q10" s="51">
        <v>94</v>
      </c>
      <c r="R10" s="50">
        <v>7</v>
      </c>
      <c r="S10" s="51">
        <v>13</v>
      </c>
      <c r="T10" s="50">
        <v>13</v>
      </c>
      <c r="U10" s="51">
        <v>30</v>
      </c>
      <c r="V10" s="50">
        <v>11</v>
      </c>
      <c r="W10" s="51">
        <v>17</v>
      </c>
      <c r="X10" s="50">
        <v>65</v>
      </c>
      <c r="Y10" s="51">
        <v>9</v>
      </c>
      <c r="Z10" s="50">
        <v>30</v>
      </c>
      <c r="AA10" s="52">
        <v>23</v>
      </c>
      <c r="AB10" s="50">
        <v>39</v>
      </c>
      <c r="AC10" s="53">
        <v>325</v>
      </c>
    </row>
    <row r="11" spans="1:29" ht="25.5" customHeight="1">
      <c r="A11" s="415" t="s">
        <v>211</v>
      </c>
      <c r="B11" s="416">
        <v>648</v>
      </c>
      <c r="C11" s="417">
        <v>412</v>
      </c>
      <c r="D11" s="418">
        <v>402</v>
      </c>
      <c r="E11" s="419">
        <v>9</v>
      </c>
      <c r="F11" s="417">
        <v>9</v>
      </c>
      <c r="G11" s="416">
        <v>9</v>
      </c>
      <c r="H11" s="417" t="s">
        <v>320</v>
      </c>
      <c r="I11" s="420">
        <v>140</v>
      </c>
      <c r="J11" s="417" t="s">
        <v>320</v>
      </c>
      <c r="K11" s="417">
        <v>32</v>
      </c>
      <c r="L11" s="416">
        <v>108</v>
      </c>
      <c r="M11" s="49">
        <v>253</v>
      </c>
      <c r="N11" s="50">
        <v>1</v>
      </c>
      <c r="O11" s="51">
        <v>3</v>
      </c>
      <c r="P11" s="50">
        <v>16</v>
      </c>
      <c r="Q11" s="51">
        <v>52</v>
      </c>
      <c r="R11" s="50">
        <v>7</v>
      </c>
      <c r="S11" s="51">
        <v>5</v>
      </c>
      <c r="T11" s="50">
        <v>6</v>
      </c>
      <c r="U11" s="51">
        <v>28</v>
      </c>
      <c r="V11" s="50">
        <v>23</v>
      </c>
      <c r="W11" s="51">
        <v>15</v>
      </c>
      <c r="X11" s="50">
        <v>43</v>
      </c>
      <c r="Y11" s="51">
        <v>8</v>
      </c>
      <c r="Z11" s="50">
        <v>22</v>
      </c>
      <c r="AA11" s="52">
        <v>8</v>
      </c>
      <c r="AB11" s="50">
        <v>16</v>
      </c>
      <c r="AC11" s="53">
        <v>224</v>
      </c>
    </row>
    <row r="12" spans="1:29" ht="25.5" customHeight="1">
      <c r="A12" s="415" t="s">
        <v>209</v>
      </c>
      <c r="B12" s="416">
        <v>453</v>
      </c>
      <c r="C12" s="417">
        <v>301</v>
      </c>
      <c r="D12" s="418">
        <v>285</v>
      </c>
      <c r="E12" s="419">
        <v>17</v>
      </c>
      <c r="F12" s="417">
        <v>17</v>
      </c>
      <c r="G12" s="416">
        <v>17</v>
      </c>
      <c r="H12" s="417" t="s">
        <v>320</v>
      </c>
      <c r="I12" s="420">
        <v>89</v>
      </c>
      <c r="J12" s="417" t="s">
        <v>320</v>
      </c>
      <c r="K12" s="417">
        <v>16</v>
      </c>
      <c r="L12" s="416">
        <v>73</v>
      </c>
      <c r="M12" s="49">
        <v>179</v>
      </c>
      <c r="N12" s="50" t="s">
        <v>320</v>
      </c>
      <c r="O12" s="51">
        <v>1</v>
      </c>
      <c r="P12" s="50">
        <v>13</v>
      </c>
      <c r="Q12" s="51">
        <v>41</v>
      </c>
      <c r="R12" s="50">
        <v>7</v>
      </c>
      <c r="S12" s="51">
        <v>4</v>
      </c>
      <c r="T12" s="50">
        <v>3</v>
      </c>
      <c r="U12" s="51">
        <v>16</v>
      </c>
      <c r="V12" s="50">
        <v>6</v>
      </c>
      <c r="W12" s="51">
        <v>13</v>
      </c>
      <c r="X12" s="50">
        <v>27</v>
      </c>
      <c r="Y12" s="51">
        <v>5</v>
      </c>
      <c r="Z12" s="50">
        <v>20</v>
      </c>
      <c r="AA12" s="52">
        <v>5</v>
      </c>
      <c r="AB12" s="50">
        <v>18</v>
      </c>
      <c r="AC12" s="53">
        <v>149</v>
      </c>
    </row>
    <row r="13" spans="1:29" ht="25.5" customHeight="1">
      <c r="A13" s="415" t="s">
        <v>207</v>
      </c>
      <c r="B13" s="416">
        <v>398</v>
      </c>
      <c r="C13" s="417">
        <v>224</v>
      </c>
      <c r="D13" s="418">
        <v>216</v>
      </c>
      <c r="E13" s="419">
        <v>1</v>
      </c>
      <c r="F13" s="417">
        <v>1</v>
      </c>
      <c r="G13" s="416">
        <v>1</v>
      </c>
      <c r="H13" s="417" t="s">
        <v>320</v>
      </c>
      <c r="I13" s="420">
        <v>50</v>
      </c>
      <c r="J13" s="417" t="s">
        <v>320</v>
      </c>
      <c r="K13" s="417">
        <v>13</v>
      </c>
      <c r="L13" s="416">
        <v>37</v>
      </c>
      <c r="M13" s="49">
        <v>165</v>
      </c>
      <c r="N13" s="50">
        <v>1</v>
      </c>
      <c r="O13" s="51" t="s">
        <v>320</v>
      </c>
      <c r="P13" s="50">
        <v>9</v>
      </c>
      <c r="Q13" s="51">
        <v>36</v>
      </c>
      <c r="R13" s="50">
        <v>3</v>
      </c>
      <c r="S13" s="51">
        <v>3</v>
      </c>
      <c r="T13" s="50">
        <v>7</v>
      </c>
      <c r="U13" s="51">
        <v>14</v>
      </c>
      <c r="V13" s="50">
        <v>9</v>
      </c>
      <c r="W13" s="51">
        <v>12</v>
      </c>
      <c r="X13" s="50">
        <v>34</v>
      </c>
      <c r="Y13" s="51">
        <v>3</v>
      </c>
      <c r="Z13" s="50">
        <v>14</v>
      </c>
      <c r="AA13" s="52">
        <v>11</v>
      </c>
      <c r="AB13" s="50">
        <v>9</v>
      </c>
      <c r="AC13" s="53">
        <v>170</v>
      </c>
    </row>
    <row r="14" spans="1:29" ht="25.5" customHeight="1">
      <c r="A14" s="415" t="s">
        <v>205</v>
      </c>
      <c r="B14" s="416">
        <v>620</v>
      </c>
      <c r="C14" s="417">
        <v>340</v>
      </c>
      <c r="D14" s="418">
        <v>327</v>
      </c>
      <c r="E14" s="419">
        <v>8</v>
      </c>
      <c r="F14" s="417">
        <v>8</v>
      </c>
      <c r="G14" s="416">
        <v>8</v>
      </c>
      <c r="H14" s="417" t="s">
        <v>320</v>
      </c>
      <c r="I14" s="420">
        <v>75</v>
      </c>
      <c r="J14" s="417" t="s">
        <v>320</v>
      </c>
      <c r="K14" s="417">
        <v>19</v>
      </c>
      <c r="L14" s="416">
        <v>56</v>
      </c>
      <c r="M14" s="49">
        <v>244</v>
      </c>
      <c r="N14" s="50" t="s">
        <v>320</v>
      </c>
      <c r="O14" s="51">
        <v>2</v>
      </c>
      <c r="P14" s="50">
        <v>13</v>
      </c>
      <c r="Q14" s="51">
        <v>75</v>
      </c>
      <c r="R14" s="50">
        <v>5</v>
      </c>
      <c r="S14" s="51">
        <v>2</v>
      </c>
      <c r="T14" s="50">
        <v>11</v>
      </c>
      <c r="U14" s="51">
        <v>17</v>
      </c>
      <c r="V14" s="50">
        <v>22</v>
      </c>
      <c r="W14" s="51">
        <v>12</v>
      </c>
      <c r="X14" s="50">
        <v>42</v>
      </c>
      <c r="Y14" s="51">
        <v>2</v>
      </c>
      <c r="Z14" s="50">
        <v>19</v>
      </c>
      <c r="AA14" s="52">
        <v>6</v>
      </c>
      <c r="AB14" s="50">
        <v>16</v>
      </c>
      <c r="AC14" s="53">
        <v>274</v>
      </c>
    </row>
    <row r="15" spans="1:29" ht="25.5" customHeight="1">
      <c r="A15" s="415" t="s">
        <v>203</v>
      </c>
      <c r="B15" s="416">
        <v>717</v>
      </c>
      <c r="C15" s="417">
        <v>415</v>
      </c>
      <c r="D15" s="418">
        <v>395</v>
      </c>
      <c r="E15" s="419">
        <v>18</v>
      </c>
      <c r="F15" s="417">
        <v>18</v>
      </c>
      <c r="G15" s="416">
        <v>18</v>
      </c>
      <c r="H15" s="417" t="s">
        <v>320</v>
      </c>
      <c r="I15" s="420">
        <v>106</v>
      </c>
      <c r="J15" s="417" t="s">
        <v>320</v>
      </c>
      <c r="K15" s="417">
        <v>29</v>
      </c>
      <c r="L15" s="416">
        <v>77</v>
      </c>
      <c r="M15" s="49">
        <v>271</v>
      </c>
      <c r="N15" s="50">
        <v>1</v>
      </c>
      <c r="O15" s="51">
        <v>3</v>
      </c>
      <c r="P15" s="50">
        <v>13</v>
      </c>
      <c r="Q15" s="51">
        <v>72</v>
      </c>
      <c r="R15" s="50">
        <v>7</v>
      </c>
      <c r="S15" s="51">
        <v>2</v>
      </c>
      <c r="T15" s="50">
        <v>2</v>
      </c>
      <c r="U15" s="51">
        <v>30</v>
      </c>
      <c r="V15" s="50">
        <v>27</v>
      </c>
      <c r="W15" s="51">
        <v>11</v>
      </c>
      <c r="X15" s="50">
        <v>41</v>
      </c>
      <c r="Y15" s="51">
        <v>5</v>
      </c>
      <c r="Z15" s="50">
        <v>21</v>
      </c>
      <c r="AA15" s="52">
        <v>12</v>
      </c>
      <c r="AB15" s="50">
        <v>24</v>
      </c>
      <c r="AC15" s="53">
        <v>300</v>
      </c>
    </row>
    <row r="16" spans="1:29" ht="25.5" customHeight="1">
      <c r="A16" s="415" t="s">
        <v>201</v>
      </c>
      <c r="B16" s="416">
        <v>117</v>
      </c>
      <c r="C16" s="417">
        <v>76</v>
      </c>
      <c r="D16" s="418">
        <v>74</v>
      </c>
      <c r="E16" s="419">
        <v>1</v>
      </c>
      <c r="F16" s="417">
        <v>1</v>
      </c>
      <c r="G16" s="416">
        <v>1</v>
      </c>
      <c r="H16" s="417" t="s">
        <v>320</v>
      </c>
      <c r="I16" s="420">
        <v>14</v>
      </c>
      <c r="J16" s="417" t="s">
        <v>320</v>
      </c>
      <c r="K16" s="417">
        <v>5</v>
      </c>
      <c r="L16" s="416">
        <v>9</v>
      </c>
      <c r="M16" s="49">
        <v>59</v>
      </c>
      <c r="N16" s="50" t="s">
        <v>320</v>
      </c>
      <c r="O16" s="51" t="s">
        <v>320</v>
      </c>
      <c r="P16" s="50">
        <v>1</v>
      </c>
      <c r="Q16" s="51">
        <v>19</v>
      </c>
      <c r="R16" s="50" t="s">
        <v>320</v>
      </c>
      <c r="S16" s="51">
        <v>1</v>
      </c>
      <c r="T16" s="50" t="s">
        <v>320</v>
      </c>
      <c r="U16" s="51">
        <v>14</v>
      </c>
      <c r="V16" s="50">
        <v>4</v>
      </c>
      <c r="W16" s="51">
        <v>1</v>
      </c>
      <c r="X16" s="50">
        <v>13</v>
      </c>
      <c r="Y16" s="51" t="s">
        <v>320</v>
      </c>
      <c r="Z16" s="50">
        <v>2</v>
      </c>
      <c r="AA16" s="52">
        <v>1</v>
      </c>
      <c r="AB16" s="50">
        <v>3</v>
      </c>
      <c r="AC16" s="53">
        <v>40</v>
      </c>
    </row>
    <row r="17" spans="1:29" ht="25.5" customHeight="1">
      <c r="A17" s="415" t="s">
        <v>199</v>
      </c>
      <c r="B17" s="416">
        <v>348</v>
      </c>
      <c r="C17" s="417">
        <v>195</v>
      </c>
      <c r="D17" s="418">
        <v>187</v>
      </c>
      <c r="E17" s="419">
        <v>2</v>
      </c>
      <c r="F17" s="417">
        <v>2</v>
      </c>
      <c r="G17" s="416">
        <v>2</v>
      </c>
      <c r="H17" s="417" t="s">
        <v>320</v>
      </c>
      <c r="I17" s="420">
        <v>46</v>
      </c>
      <c r="J17" s="417" t="s">
        <v>320</v>
      </c>
      <c r="K17" s="417">
        <v>10</v>
      </c>
      <c r="L17" s="416">
        <v>36</v>
      </c>
      <c r="M17" s="49">
        <v>139</v>
      </c>
      <c r="N17" s="50">
        <v>1</v>
      </c>
      <c r="O17" s="51">
        <v>1</v>
      </c>
      <c r="P17" s="50">
        <v>6</v>
      </c>
      <c r="Q17" s="51">
        <v>24</v>
      </c>
      <c r="R17" s="50">
        <v>3</v>
      </c>
      <c r="S17" s="51">
        <v>4</v>
      </c>
      <c r="T17" s="50">
        <v>9</v>
      </c>
      <c r="U17" s="51">
        <v>16</v>
      </c>
      <c r="V17" s="50">
        <v>7</v>
      </c>
      <c r="W17" s="51">
        <v>11</v>
      </c>
      <c r="X17" s="50">
        <v>24</v>
      </c>
      <c r="Y17" s="51">
        <v>2</v>
      </c>
      <c r="Z17" s="50">
        <v>15</v>
      </c>
      <c r="AA17" s="52">
        <v>8</v>
      </c>
      <c r="AB17" s="50">
        <v>8</v>
      </c>
      <c r="AC17" s="53">
        <v>149</v>
      </c>
    </row>
    <row r="18" spans="1:29" ht="25.5" customHeight="1">
      <c r="A18" s="415" t="s">
        <v>197</v>
      </c>
      <c r="B18" s="416">
        <v>539</v>
      </c>
      <c r="C18" s="417">
        <v>269</v>
      </c>
      <c r="D18" s="418">
        <v>258</v>
      </c>
      <c r="E18" s="419">
        <v>2</v>
      </c>
      <c r="F18" s="417">
        <v>2</v>
      </c>
      <c r="G18" s="416">
        <v>1</v>
      </c>
      <c r="H18" s="417" t="s">
        <v>320</v>
      </c>
      <c r="I18" s="420">
        <v>65</v>
      </c>
      <c r="J18" s="417" t="s">
        <v>320</v>
      </c>
      <c r="K18" s="417">
        <v>17</v>
      </c>
      <c r="L18" s="416">
        <v>48</v>
      </c>
      <c r="M18" s="49">
        <v>191</v>
      </c>
      <c r="N18" s="50">
        <v>3</v>
      </c>
      <c r="O18" s="51">
        <v>1</v>
      </c>
      <c r="P18" s="50">
        <v>3</v>
      </c>
      <c r="Q18" s="51">
        <v>52</v>
      </c>
      <c r="R18" s="50">
        <v>3</v>
      </c>
      <c r="S18" s="51">
        <v>6</v>
      </c>
      <c r="T18" s="50">
        <v>6</v>
      </c>
      <c r="U18" s="51">
        <v>24</v>
      </c>
      <c r="V18" s="50">
        <v>10</v>
      </c>
      <c r="W18" s="51">
        <v>4</v>
      </c>
      <c r="X18" s="50">
        <v>32</v>
      </c>
      <c r="Y18" s="51">
        <v>2</v>
      </c>
      <c r="Z18" s="50">
        <v>16</v>
      </c>
      <c r="AA18" s="52">
        <v>15</v>
      </c>
      <c r="AB18" s="50">
        <v>14</v>
      </c>
      <c r="AC18" s="53">
        <v>254</v>
      </c>
    </row>
    <row r="19" spans="1:29" ht="25.5" customHeight="1">
      <c r="A19" s="415" t="s">
        <v>195</v>
      </c>
      <c r="B19" s="416">
        <v>369</v>
      </c>
      <c r="C19" s="417">
        <v>204</v>
      </c>
      <c r="D19" s="418">
        <v>190</v>
      </c>
      <c r="E19" s="419">
        <v>9</v>
      </c>
      <c r="F19" s="417">
        <v>9</v>
      </c>
      <c r="G19" s="416">
        <v>9</v>
      </c>
      <c r="H19" s="417" t="s">
        <v>320</v>
      </c>
      <c r="I19" s="420">
        <v>56</v>
      </c>
      <c r="J19" s="417" t="s">
        <v>320</v>
      </c>
      <c r="K19" s="417">
        <v>19</v>
      </c>
      <c r="L19" s="416">
        <v>37</v>
      </c>
      <c r="M19" s="49">
        <v>125</v>
      </c>
      <c r="N19" s="50">
        <v>1</v>
      </c>
      <c r="O19" s="51">
        <v>1</v>
      </c>
      <c r="P19" s="50">
        <v>5</v>
      </c>
      <c r="Q19" s="51">
        <v>30</v>
      </c>
      <c r="R19" s="50">
        <v>1</v>
      </c>
      <c r="S19" s="51">
        <v>1</v>
      </c>
      <c r="T19" s="50">
        <v>3</v>
      </c>
      <c r="U19" s="51">
        <v>18</v>
      </c>
      <c r="V19" s="50">
        <v>5</v>
      </c>
      <c r="W19" s="51">
        <v>2</v>
      </c>
      <c r="X19" s="50">
        <v>16</v>
      </c>
      <c r="Y19" s="51">
        <v>1</v>
      </c>
      <c r="Z19" s="50">
        <v>25</v>
      </c>
      <c r="AA19" s="52">
        <v>2</v>
      </c>
      <c r="AB19" s="50">
        <v>14</v>
      </c>
      <c r="AC19" s="53">
        <v>160</v>
      </c>
    </row>
    <row r="20" spans="1:29" ht="25.5" customHeight="1">
      <c r="A20" s="415" t="s">
        <v>193</v>
      </c>
      <c r="B20" s="416">
        <v>227</v>
      </c>
      <c r="C20" s="417">
        <v>149</v>
      </c>
      <c r="D20" s="418">
        <v>144</v>
      </c>
      <c r="E20" s="419">
        <v>2</v>
      </c>
      <c r="F20" s="417">
        <v>2</v>
      </c>
      <c r="G20" s="416">
        <v>2</v>
      </c>
      <c r="H20" s="417" t="s">
        <v>320</v>
      </c>
      <c r="I20" s="420">
        <v>27</v>
      </c>
      <c r="J20" s="417" t="s">
        <v>320</v>
      </c>
      <c r="K20" s="417">
        <v>5</v>
      </c>
      <c r="L20" s="416">
        <v>22</v>
      </c>
      <c r="M20" s="49">
        <v>115</v>
      </c>
      <c r="N20" s="50" t="s">
        <v>320</v>
      </c>
      <c r="O20" s="51">
        <v>2</v>
      </c>
      <c r="P20" s="50">
        <v>4</v>
      </c>
      <c r="Q20" s="51">
        <v>37</v>
      </c>
      <c r="R20" s="50">
        <v>5</v>
      </c>
      <c r="S20" s="51">
        <v>8</v>
      </c>
      <c r="T20" s="50">
        <v>1</v>
      </c>
      <c r="U20" s="51">
        <v>10</v>
      </c>
      <c r="V20" s="50">
        <v>8</v>
      </c>
      <c r="W20" s="51">
        <v>3</v>
      </c>
      <c r="X20" s="50">
        <v>16</v>
      </c>
      <c r="Y20" s="51">
        <v>2</v>
      </c>
      <c r="Z20" s="50">
        <v>13</v>
      </c>
      <c r="AA20" s="52">
        <v>2</v>
      </c>
      <c r="AB20" s="50">
        <v>4</v>
      </c>
      <c r="AC20" s="53">
        <v>76</v>
      </c>
    </row>
    <row r="21" spans="1:29" ht="25.5" customHeight="1">
      <c r="A21" s="415" t="s">
        <v>191</v>
      </c>
      <c r="B21" s="416">
        <v>256</v>
      </c>
      <c r="C21" s="417">
        <v>170</v>
      </c>
      <c r="D21" s="418">
        <v>164</v>
      </c>
      <c r="E21" s="419">
        <v>9</v>
      </c>
      <c r="F21" s="417">
        <v>9</v>
      </c>
      <c r="G21" s="416">
        <v>9</v>
      </c>
      <c r="H21" s="417" t="s">
        <v>320</v>
      </c>
      <c r="I21" s="420">
        <v>34</v>
      </c>
      <c r="J21" s="417" t="s">
        <v>320</v>
      </c>
      <c r="K21" s="417">
        <v>10</v>
      </c>
      <c r="L21" s="416">
        <v>24</v>
      </c>
      <c r="M21" s="49">
        <v>121</v>
      </c>
      <c r="N21" s="50">
        <v>27</v>
      </c>
      <c r="O21" s="51">
        <v>3</v>
      </c>
      <c r="P21" s="50">
        <v>4</v>
      </c>
      <c r="Q21" s="51">
        <v>25</v>
      </c>
      <c r="R21" s="50">
        <v>2</v>
      </c>
      <c r="S21" s="51">
        <v>1</v>
      </c>
      <c r="T21" s="50">
        <v>1</v>
      </c>
      <c r="U21" s="51">
        <v>12</v>
      </c>
      <c r="V21" s="50">
        <v>8</v>
      </c>
      <c r="W21" s="51">
        <v>5</v>
      </c>
      <c r="X21" s="50">
        <v>15</v>
      </c>
      <c r="Y21" s="51">
        <v>3</v>
      </c>
      <c r="Z21" s="50">
        <v>5</v>
      </c>
      <c r="AA21" s="52">
        <v>7</v>
      </c>
      <c r="AB21" s="50">
        <v>3</v>
      </c>
      <c r="AC21" s="53">
        <v>86</v>
      </c>
    </row>
    <row r="22" spans="1:29" ht="25.5" customHeight="1">
      <c r="A22" s="415" t="s">
        <v>189</v>
      </c>
      <c r="B22" s="416">
        <v>383</v>
      </c>
      <c r="C22" s="417">
        <v>230</v>
      </c>
      <c r="D22" s="418">
        <v>224</v>
      </c>
      <c r="E22" s="419">
        <v>6</v>
      </c>
      <c r="F22" s="417">
        <v>6</v>
      </c>
      <c r="G22" s="416">
        <v>6</v>
      </c>
      <c r="H22" s="417" t="s">
        <v>320</v>
      </c>
      <c r="I22" s="420">
        <v>61</v>
      </c>
      <c r="J22" s="417" t="s">
        <v>320</v>
      </c>
      <c r="K22" s="417">
        <v>16</v>
      </c>
      <c r="L22" s="416">
        <v>45</v>
      </c>
      <c r="M22" s="49">
        <v>157</v>
      </c>
      <c r="N22" s="50">
        <v>1</v>
      </c>
      <c r="O22" s="51">
        <v>7</v>
      </c>
      <c r="P22" s="50">
        <v>11</v>
      </c>
      <c r="Q22" s="51">
        <v>34</v>
      </c>
      <c r="R22" s="50">
        <v>1</v>
      </c>
      <c r="S22" s="51">
        <v>6</v>
      </c>
      <c r="T22" s="50">
        <v>5</v>
      </c>
      <c r="U22" s="51">
        <v>25</v>
      </c>
      <c r="V22" s="50">
        <v>9</v>
      </c>
      <c r="W22" s="51">
        <v>7</v>
      </c>
      <c r="X22" s="50">
        <v>26</v>
      </c>
      <c r="Y22" s="51">
        <v>1</v>
      </c>
      <c r="Z22" s="50">
        <v>17</v>
      </c>
      <c r="AA22" s="52">
        <v>4</v>
      </c>
      <c r="AB22" s="50">
        <v>3</v>
      </c>
      <c r="AC22" s="53">
        <v>151</v>
      </c>
    </row>
    <row r="23" spans="1:29" ht="25.5" customHeight="1">
      <c r="A23" s="415" t="s">
        <v>187</v>
      </c>
      <c r="B23" s="416">
        <v>320</v>
      </c>
      <c r="C23" s="417">
        <v>184</v>
      </c>
      <c r="D23" s="418">
        <v>177</v>
      </c>
      <c r="E23" s="419">
        <v>6</v>
      </c>
      <c r="F23" s="417">
        <v>6</v>
      </c>
      <c r="G23" s="416">
        <v>6</v>
      </c>
      <c r="H23" s="417" t="s">
        <v>320</v>
      </c>
      <c r="I23" s="420">
        <v>39</v>
      </c>
      <c r="J23" s="417" t="s">
        <v>320</v>
      </c>
      <c r="K23" s="417">
        <v>13</v>
      </c>
      <c r="L23" s="416">
        <v>26</v>
      </c>
      <c r="M23" s="49">
        <v>132</v>
      </c>
      <c r="N23" s="50">
        <v>6</v>
      </c>
      <c r="O23" s="51">
        <v>3</v>
      </c>
      <c r="P23" s="50">
        <v>3</v>
      </c>
      <c r="Q23" s="51">
        <v>30</v>
      </c>
      <c r="R23" s="50">
        <v>4</v>
      </c>
      <c r="S23" s="51">
        <v>6</v>
      </c>
      <c r="T23" s="50">
        <v>4</v>
      </c>
      <c r="U23" s="51">
        <v>11</v>
      </c>
      <c r="V23" s="50">
        <v>5</v>
      </c>
      <c r="W23" s="51">
        <v>15</v>
      </c>
      <c r="X23" s="50">
        <v>26</v>
      </c>
      <c r="Y23" s="51" t="s">
        <v>320</v>
      </c>
      <c r="Z23" s="50">
        <v>9</v>
      </c>
      <c r="AA23" s="52">
        <v>4</v>
      </c>
      <c r="AB23" s="50">
        <v>6</v>
      </c>
      <c r="AC23" s="53">
        <v>131</v>
      </c>
    </row>
    <row r="24" spans="1:29" ht="25.5" customHeight="1">
      <c r="A24" s="415" t="s">
        <v>185</v>
      </c>
      <c r="B24" s="416">
        <v>562</v>
      </c>
      <c r="C24" s="417">
        <v>180</v>
      </c>
      <c r="D24" s="418">
        <v>175</v>
      </c>
      <c r="E24" s="419">
        <v>22</v>
      </c>
      <c r="F24" s="417">
        <v>22</v>
      </c>
      <c r="G24" s="416">
        <v>22</v>
      </c>
      <c r="H24" s="417" t="s">
        <v>320</v>
      </c>
      <c r="I24" s="420">
        <v>35</v>
      </c>
      <c r="J24" s="417" t="s">
        <v>320</v>
      </c>
      <c r="K24" s="417">
        <v>13</v>
      </c>
      <c r="L24" s="416">
        <v>22</v>
      </c>
      <c r="M24" s="49">
        <v>118</v>
      </c>
      <c r="N24" s="50" t="s">
        <v>320</v>
      </c>
      <c r="O24" s="51">
        <v>1</v>
      </c>
      <c r="P24" s="50">
        <v>2</v>
      </c>
      <c r="Q24" s="51">
        <v>19</v>
      </c>
      <c r="R24" s="50">
        <v>1</v>
      </c>
      <c r="S24" s="51">
        <v>3</v>
      </c>
      <c r="T24" s="50">
        <v>4</v>
      </c>
      <c r="U24" s="51">
        <v>28</v>
      </c>
      <c r="V24" s="50">
        <v>6</v>
      </c>
      <c r="W24" s="51">
        <v>8</v>
      </c>
      <c r="X24" s="50">
        <v>37</v>
      </c>
      <c r="Y24" s="51" t="s">
        <v>320</v>
      </c>
      <c r="Z24" s="50">
        <v>3</v>
      </c>
      <c r="AA24" s="52">
        <v>5</v>
      </c>
      <c r="AB24" s="50">
        <v>1</v>
      </c>
      <c r="AC24" s="53">
        <v>379</v>
      </c>
    </row>
    <row r="25" spans="1:29" ht="25.5" customHeight="1">
      <c r="A25" s="415" t="s">
        <v>183</v>
      </c>
      <c r="B25" s="416">
        <v>294</v>
      </c>
      <c r="C25" s="417">
        <v>198</v>
      </c>
      <c r="D25" s="418">
        <v>191</v>
      </c>
      <c r="E25" s="419">
        <v>44</v>
      </c>
      <c r="F25" s="417">
        <v>44</v>
      </c>
      <c r="G25" s="416">
        <v>40</v>
      </c>
      <c r="H25" s="417" t="s">
        <v>320</v>
      </c>
      <c r="I25" s="420">
        <v>47</v>
      </c>
      <c r="J25" s="417" t="s">
        <v>320</v>
      </c>
      <c r="K25" s="417">
        <v>18</v>
      </c>
      <c r="L25" s="416">
        <v>29</v>
      </c>
      <c r="M25" s="49">
        <v>100</v>
      </c>
      <c r="N25" s="50">
        <v>2</v>
      </c>
      <c r="O25" s="51">
        <v>5</v>
      </c>
      <c r="P25" s="50">
        <v>6</v>
      </c>
      <c r="Q25" s="51">
        <v>16</v>
      </c>
      <c r="R25" s="50">
        <v>1</v>
      </c>
      <c r="S25" s="51">
        <v>2</v>
      </c>
      <c r="T25" s="50">
        <v>4</v>
      </c>
      <c r="U25" s="51">
        <v>12</v>
      </c>
      <c r="V25" s="50">
        <v>7</v>
      </c>
      <c r="W25" s="51">
        <v>4</v>
      </c>
      <c r="X25" s="50">
        <v>14</v>
      </c>
      <c r="Y25" s="51">
        <v>1</v>
      </c>
      <c r="Z25" s="50">
        <v>14</v>
      </c>
      <c r="AA25" s="52">
        <v>2</v>
      </c>
      <c r="AB25" s="50">
        <v>10</v>
      </c>
      <c r="AC25" s="53">
        <v>96</v>
      </c>
    </row>
    <row r="26" spans="1:29" ht="25.5" customHeight="1">
      <c r="A26" s="415" t="s">
        <v>181</v>
      </c>
      <c r="B26" s="416">
        <v>1381</v>
      </c>
      <c r="C26" s="417">
        <v>749</v>
      </c>
      <c r="D26" s="418">
        <v>713</v>
      </c>
      <c r="E26" s="419">
        <v>21</v>
      </c>
      <c r="F26" s="417">
        <v>21</v>
      </c>
      <c r="G26" s="416">
        <v>20</v>
      </c>
      <c r="H26" s="417" t="s">
        <v>320</v>
      </c>
      <c r="I26" s="420">
        <v>219</v>
      </c>
      <c r="J26" s="417" t="s">
        <v>320</v>
      </c>
      <c r="K26" s="417">
        <v>59</v>
      </c>
      <c r="L26" s="416">
        <v>160</v>
      </c>
      <c r="M26" s="49">
        <v>473</v>
      </c>
      <c r="N26" s="50">
        <v>3</v>
      </c>
      <c r="O26" s="51">
        <v>6</v>
      </c>
      <c r="P26" s="50">
        <v>26</v>
      </c>
      <c r="Q26" s="51">
        <v>120</v>
      </c>
      <c r="R26" s="50">
        <v>12</v>
      </c>
      <c r="S26" s="51">
        <v>3</v>
      </c>
      <c r="T26" s="50">
        <v>15</v>
      </c>
      <c r="U26" s="51">
        <v>65</v>
      </c>
      <c r="V26" s="50">
        <v>29</v>
      </c>
      <c r="W26" s="51">
        <v>19</v>
      </c>
      <c r="X26" s="50">
        <v>88</v>
      </c>
      <c r="Y26" s="51">
        <v>6</v>
      </c>
      <c r="Z26" s="50">
        <v>42</v>
      </c>
      <c r="AA26" s="52">
        <v>13</v>
      </c>
      <c r="AB26" s="50">
        <v>26</v>
      </c>
      <c r="AC26" s="53">
        <v>619</v>
      </c>
    </row>
    <row r="27" spans="1:29" ht="25.5" customHeight="1">
      <c r="A27" s="415" t="s">
        <v>179</v>
      </c>
      <c r="B27" s="416">
        <v>183</v>
      </c>
      <c r="C27" s="417">
        <v>105</v>
      </c>
      <c r="D27" s="418">
        <v>104</v>
      </c>
      <c r="E27" s="419">
        <v>3</v>
      </c>
      <c r="F27" s="417">
        <v>3</v>
      </c>
      <c r="G27" s="416">
        <v>3</v>
      </c>
      <c r="H27" s="417" t="s">
        <v>320</v>
      </c>
      <c r="I27" s="420">
        <v>3</v>
      </c>
      <c r="J27" s="417" t="s">
        <v>320</v>
      </c>
      <c r="K27" s="417" t="s">
        <v>320</v>
      </c>
      <c r="L27" s="416">
        <v>3</v>
      </c>
      <c r="M27" s="49">
        <v>98</v>
      </c>
      <c r="N27" s="50">
        <v>1</v>
      </c>
      <c r="O27" s="51" t="s">
        <v>320</v>
      </c>
      <c r="P27" s="50">
        <v>3</v>
      </c>
      <c r="Q27" s="51">
        <v>54</v>
      </c>
      <c r="R27" s="50">
        <v>1</v>
      </c>
      <c r="S27" s="51">
        <v>2</v>
      </c>
      <c r="T27" s="50">
        <v>4</v>
      </c>
      <c r="U27" s="51">
        <v>22</v>
      </c>
      <c r="V27" s="50">
        <v>3</v>
      </c>
      <c r="W27" s="51" t="s">
        <v>320</v>
      </c>
      <c r="X27" s="50">
        <v>6</v>
      </c>
      <c r="Y27" s="51" t="s">
        <v>320</v>
      </c>
      <c r="Z27" s="50" t="s">
        <v>320</v>
      </c>
      <c r="AA27" s="52">
        <v>2</v>
      </c>
      <c r="AB27" s="50" t="s">
        <v>320</v>
      </c>
      <c r="AC27" s="53">
        <v>78</v>
      </c>
    </row>
    <row r="28" spans="1:29" ht="25.5" customHeight="1">
      <c r="A28" s="415" t="s">
        <v>177</v>
      </c>
      <c r="B28" s="416">
        <v>320</v>
      </c>
      <c r="C28" s="417">
        <v>199</v>
      </c>
      <c r="D28" s="418">
        <v>193</v>
      </c>
      <c r="E28" s="419">
        <v>3</v>
      </c>
      <c r="F28" s="417">
        <v>3</v>
      </c>
      <c r="G28" s="416">
        <v>3</v>
      </c>
      <c r="H28" s="417" t="s">
        <v>320</v>
      </c>
      <c r="I28" s="420">
        <v>46</v>
      </c>
      <c r="J28" s="417" t="s">
        <v>320</v>
      </c>
      <c r="K28" s="417">
        <v>5</v>
      </c>
      <c r="L28" s="416">
        <v>41</v>
      </c>
      <c r="M28" s="49">
        <v>144</v>
      </c>
      <c r="N28" s="50">
        <v>1</v>
      </c>
      <c r="O28" s="51" t="s">
        <v>320</v>
      </c>
      <c r="P28" s="50">
        <v>4</v>
      </c>
      <c r="Q28" s="51">
        <v>48</v>
      </c>
      <c r="R28" s="50">
        <v>6</v>
      </c>
      <c r="S28" s="51">
        <v>3</v>
      </c>
      <c r="T28" s="50">
        <v>2</v>
      </c>
      <c r="U28" s="51">
        <v>18</v>
      </c>
      <c r="V28" s="50">
        <v>2</v>
      </c>
      <c r="W28" s="51">
        <v>13</v>
      </c>
      <c r="X28" s="50">
        <v>27</v>
      </c>
      <c r="Y28" s="51">
        <v>4</v>
      </c>
      <c r="Z28" s="50">
        <v>10</v>
      </c>
      <c r="AA28" s="52">
        <v>1</v>
      </c>
      <c r="AB28" s="50">
        <v>5</v>
      </c>
      <c r="AC28" s="53">
        <v>117</v>
      </c>
    </row>
    <row r="29" spans="1:29" ht="25.5" customHeight="1">
      <c r="A29" s="415" t="s">
        <v>175</v>
      </c>
      <c r="B29" s="416">
        <v>1488</v>
      </c>
      <c r="C29" s="417">
        <v>881</v>
      </c>
      <c r="D29" s="418">
        <v>852</v>
      </c>
      <c r="E29" s="419">
        <v>34</v>
      </c>
      <c r="F29" s="417">
        <v>34</v>
      </c>
      <c r="G29" s="416">
        <v>30</v>
      </c>
      <c r="H29" s="417" t="s">
        <v>320</v>
      </c>
      <c r="I29" s="420">
        <v>252</v>
      </c>
      <c r="J29" s="417" t="s">
        <v>320</v>
      </c>
      <c r="K29" s="417">
        <v>70</v>
      </c>
      <c r="L29" s="416">
        <v>182</v>
      </c>
      <c r="M29" s="49">
        <v>566</v>
      </c>
      <c r="N29" s="50">
        <v>10</v>
      </c>
      <c r="O29" s="51">
        <v>11</v>
      </c>
      <c r="P29" s="50">
        <v>24</v>
      </c>
      <c r="Q29" s="51">
        <v>122</v>
      </c>
      <c r="R29" s="50">
        <v>15</v>
      </c>
      <c r="S29" s="51">
        <v>11</v>
      </c>
      <c r="T29" s="50">
        <v>28</v>
      </c>
      <c r="U29" s="51">
        <v>58</v>
      </c>
      <c r="V29" s="50">
        <v>45</v>
      </c>
      <c r="W29" s="51">
        <v>29</v>
      </c>
      <c r="X29" s="50">
        <v>103</v>
      </c>
      <c r="Y29" s="51">
        <v>8</v>
      </c>
      <c r="Z29" s="50">
        <v>50</v>
      </c>
      <c r="AA29" s="52">
        <v>22</v>
      </c>
      <c r="AB29" s="50">
        <v>30</v>
      </c>
      <c r="AC29" s="53">
        <v>597</v>
      </c>
    </row>
    <row r="30" spans="1:29" ht="25.5" customHeight="1">
      <c r="A30" s="415" t="s">
        <v>173</v>
      </c>
      <c r="B30" s="416">
        <v>605</v>
      </c>
      <c r="C30" s="417">
        <v>334</v>
      </c>
      <c r="D30" s="418">
        <v>325</v>
      </c>
      <c r="E30" s="419">
        <v>8</v>
      </c>
      <c r="F30" s="417">
        <v>8</v>
      </c>
      <c r="G30" s="416">
        <v>8</v>
      </c>
      <c r="H30" s="417" t="s">
        <v>320</v>
      </c>
      <c r="I30" s="420">
        <v>91</v>
      </c>
      <c r="J30" s="417" t="s">
        <v>320</v>
      </c>
      <c r="K30" s="417">
        <v>24</v>
      </c>
      <c r="L30" s="416">
        <v>67</v>
      </c>
      <c r="M30" s="49">
        <v>226</v>
      </c>
      <c r="N30" s="50">
        <v>2</v>
      </c>
      <c r="O30" s="51">
        <v>5</v>
      </c>
      <c r="P30" s="50">
        <v>13</v>
      </c>
      <c r="Q30" s="51">
        <v>45</v>
      </c>
      <c r="R30" s="50">
        <v>10</v>
      </c>
      <c r="S30" s="51">
        <v>6</v>
      </c>
      <c r="T30" s="50">
        <v>5</v>
      </c>
      <c r="U30" s="51">
        <v>27</v>
      </c>
      <c r="V30" s="50">
        <v>13</v>
      </c>
      <c r="W30" s="51">
        <v>11</v>
      </c>
      <c r="X30" s="50">
        <v>31</v>
      </c>
      <c r="Y30" s="51">
        <v>2</v>
      </c>
      <c r="Z30" s="50">
        <v>13</v>
      </c>
      <c r="AA30" s="52">
        <v>10</v>
      </c>
      <c r="AB30" s="50">
        <v>33</v>
      </c>
      <c r="AC30" s="53">
        <v>252</v>
      </c>
    </row>
    <row r="31" spans="1:29" ht="25.5" customHeight="1">
      <c r="A31" s="415" t="s">
        <v>171</v>
      </c>
      <c r="B31" s="416">
        <v>100</v>
      </c>
      <c r="C31" s="417">
        <v>58</v>
      </c>
      <c r="D31" s="418">
        <v>57</v>
      </c>
      <c r="E31" s="419">
        <v>1</v>
      </c>
      <c r="F31" s="417">
        <v>1</v>
      </c>
      <c r="G31" s="416">
        <v>1</v>
      </c>
      <c r="H31" s="417" t="s">
        <v>320</v>
      </c>
      <c r="I31" s="420">
        <v>7</v>
      </c>
      <c r="J31" s="417" t="s">
        <v>320</v>
      </c>
      <c r="K31" s="417">
        <v>1</v>
      </c>
      <c r="L31" s="416">
        <v>6</v>
      </c>
      <c r="M31" s="49">
        <v>49</v>
      </c>
      <c r="N31" s="50" t="s">
        <v>320</v>
      </c>
      <c r="O31" s="51" t="s">
        <v>320</v>
      </c>
      <c r="P31" s="50" t="s">
        <v>320</v>
      </c>
      <c r="Q31" s="51">
        <v>16</v>
      </c>
      <c r="R31" s="50" t="s">
        <v>320</v>
      </c>
      <c r="S31" s="51">
        <v>3</v>
      </c>
      <c r="T31" s="50">
        <v>3</v>
      </c>
      <c r="U31" s="51">
        <v>4</v>
      </c>
      <c r="V31" s="50">
        <v>9</v>
      </c>
      <c r="W31" s="51">
        <v>2</v>
      </c>
      <c r="X31" s="50">
        <v>5</v>
      </c>
      <c r="Y31" s="51">
        <v>1</v>
      </c>
      <c r="Z31" s="50">
        <v>2</v>
      </c>
      <c r="AA31" s="52">
        <v>2</v>
      </c>
      <c r="AB31" s="50">
        <v>2</v>
      </c>
      <c r="AC31" s="53">
        <v>39</v>
      </c>
    </row>
    <row r="32" spans="1:29" ht="25.5" customHeight="1">
      <c r="A32" s="415" t="s">
        <v>169</v>
      </c>
      <c r="B32" s="416">
        <v>768</v>
      </c>
      <c r="C32" s="417">
        <v>475</v>
      </c>
      <c r="D32" s="418">
        <v>454</v>
      </c>
      <c r="E32" s="419">
        <v>14</v>
      </c>
      <c r="F32" s="417">
        <v>14</v>
      </c>
      <c r="G32" s="416">
        <v>12</v>
      </c>
      <c r="H32" s="417" t="s">
        <v>320</v>
      </c>
      <c r="I32" s="420">
        <v>111</v>
      </c>
      <c r="J32" s="417">
        <v>1</v>
      </c>
      <c r="K32" s="417">
        <v>34</v>
      </c>
      <c r="L32" s="416">
        <v>76</v>
      </c>
      <c r="M32" s="49">
        <v>329</v>
      </c>
      <c r="N32" s="50">
        <v>9</v>
      </c>
      <c r="O32" s="51">
        <v>2</v>
      </c>
      <c r="P32" s="50">
        <v>18</v>
      </c>
      <c r="Q32" s="51">
        <v>71</v>
      </c>
      <c r="R32" s="50">
        <v>11</v>
      </c>
      <c r="S32" s="51">
        <v>5</v>
      </c>
      <c r="T32" s="50">
        <v>7</v>
      </c>
      <c r="U32" s="51">
        <v>49</v>
      </c>
      <c r="V32" s="50">
        <v>23</v>
      </c>
      <c r="W32" s="51">
        <v>13</v>
      </c>
      <c r="X32" s="50">
        <v>47</v>
      </c>
      <c r="Y32" s="51">
        <v>1</v>
      </c>
      <c r="Z32" s="50">
        <v>21</v>
      </c>
      <c r="AA32" s="52">
        <v>24</v>
      </c>
      <c r="AB32" s="50">
        <v>28</v>
      </c>
      <c r="AC32" s="53">
        <v>280</v>
      </c>
    </row>
    <row r="33" spans="1:29" ht="25.5" customHeight="1">
      <c r="A33" s="415" t="s">
        <v>167</v>
      </c>
      <c r="B33" s="416">
        <v>591</v>
      </c>
      <c r="C33" s="417">
        <v>337</v>
      </c>
      <c r="D33" s="418">
        <v>318</v>
      </c>
      <c r="E33" s="419">
        <v>6</v>
      </c>
      <c r="F33" s="417">
        <v>6</v>
      </c>
      <c r="G33" s="416">
        <v>6</v>
      </c>
      <c r="H33" s="417" t="s">
        <v>320</v>
      </c>
      <c r="I33" s="420">
        <v>67</v>
      </c>
      <c r="J33" s="417" t="s">
        <v>320</v>
      </c>
      <c r="K33" s="417">
        <v>15</v>
      </c>
      <c r="L33" s="416">
        <v>52</v>
      </c>
      <c r="M33" s="49">
        <v>245</v>
      </c>
      <c r="N33" s="50" t="s">
        <v>320</v>
      </c>
      <c r="O33" s="51">
        <v>6</v>
      </c>
      <c r="P33" s="50">
        <v>8</v>
      </c>
      <c r="Q33" s="51">
        <v>73</v>
      </c>
      <c r="R33" s="50">
        <v>4</v>
      </c>
      <c r="S33" s="51">
        <v>2</v>
      </c>
      <c r="T33" s="50">
        <v>3</v>
      </c>
      <c r="U33" s="51">
        <v>28</v>
      </c>
      <c r="V33" s="50">
        <v>17</v>
      </c>
      <c r="W33" s="51">
        <v>15</v>
      </c>
      <c r="X33" s="50">
        <v>51</v>
      </c>
      <c r="Y33" s="51">
        <v>1</v>
      </c>
      <c r="Z33" s="50">
        <v>16</v>
      </c>
      <c r="AA33" s="52">
        <v>9</v>
      </c>
      <c r="AB33" s="50">
        <v>12</v>
      </c>
      <c r="AC33" s="53">
        <v>240</v>
      </c>
    </row>
    <row r="34" spans="1:29" ht="25.5" customHeight="1">
      <c r="A34" s="415" t="s">
        <v>165</v>
      </c>
      <c r="B34" s="416">
        <v>799</v>
      </c>
      <c r="C34" s="417">
        <v>530</v>
      </c>
      <c r="D34" s="418">
        <v>514</v>
      </c>
      <c r="E34" s="419">
        <v>36</v>
      </c>
      <c r="F34" s="417">
        <v>36</v>
      </c>
      <c r="G34" s="416">
        <v>34</v>
      </c>
      <c r="H34" s="417" t="s">
        <v>320</v>
      </c>
      <c r="I34" s="420">
        <v>174</v>
      </c>
      <c r="J34" s="417" t="s">
        <v>320</v>
      </c>
      <c r="K34" s="417">
        <v>32</v>
      </c>
      <c r="L34" s="416">
        <v>142</v>
      </c>
      <c r="M34" s="49">
        <v>304</v>
      </c>
      <c r="N34" s="50">
        <v>3</v>
      </c>
      <c r="O34" s="51">
        <v>2</v>
      </c>
      <c r="P34" s="50">
        <v>19</v>
      </c>
      <c r="Q34" s="51">
        <v>61</v>
      </c>
      <c r="R34" s="50">
        <v>7</v>
      </c>
      <c r="S34" s="51">
        <v>6</v>
      </c>
      <c r="T34" s="50">
        <v>13</v>
      </c>
      <c r="U34" s="51">
        <v>36</v>
      </c>
      <c r="V34" s="50">
        <v>18</v>
      </c>
      <c r="W34" s="51">
        <v>22</v>
      </c>
      <c r="X34" s="50">
        <v>52</v>
      </c>
      <c r="Y34" s="51">
        <v>6</v>
      </c>
      <c r="Z34" s="50">
        <v>26</v>
      </c>
      <c r="AA34" s="52">
        <v>14</v>
      </c>
      <c r="AB34" s="50">
        <v>19</v>
      </c>
      <c r="AC34" s="53">
        <v>259</v>
      </c>
    </row>
    <row r="35" spans="1:29" ht="25.5" customHeight="1">
      <c r="A35" s="415" t="s">
        <v>163</v>
      </c>
      <c r="B35" s="416">
        <v>266</v>
      </c>
      <c r="C35" s="417">
        <v>121</v>
      </c>
      <c r="D35" s="418">
        <v>107</v>
      </c>
      <c r="E35" s="419">
        <v>5</v>
      </c>
      <c r="F35" s="417">
        <v>5</v>
      </c>
      <c r="G35" s="416">
        <v>5</v>
      </c>
      <c r="H35" s="417" t="s">
        <v>320</v>
      </c>
      <c r="I35" s="420">
        <v>23</v>
      </c>
      <c r="J35" s="417" t="s">
        <v>320</v>
      </c>
      <c r="K35" s="417">
        <v>6</v>
      </c>
      <c r="L35" s="416">
        <v>17</v>
      </c>
      <c r="M35" s="49">
        <v>79</v>
      </c>
      <c r="N35" s="50" t="s">
        <v>320</v>
      </c>
      <c r="O35" s="51">
        <v>1</v>
      </c>
      <c r="P35" s="50">
        <v>10</v>
      </c>
      <c r="Q35" s="51">
        <v>18</v>
      </c>
      <c r="R35" s="50">
        <v>1</v>
      </c>
      <c r="S35" s="51">
        <v>1</v>
      </c>
      <c r="T35" s="50">
        <v>1</v>
      </c>
      <c r="U35" s="51">
        <v>5</v>
      </c>
      <c r="V35" s="50">
        <v>6</v>
      </c>
      <c r="W35" s="51">
        <v>6</v>
      </c>
      <c r="X35" s="50">
        <v>19</v>
      </c>
      <c r="Y35" s="51">
        <v>2</v>
      </c>
      <c r="Z35" s="50">
        <v>9</v>
      </c>
      <c r="AA35" s="52" t="s">
        <v>320</v>
      </c>
      <c r="AB35" s="50" t="s">
        <v>320</v>
      </c>
      <c r="AC35" s="53">
        <v>144</v>
      </c>
    </row>
    <row r="36" spans="1:29" ht="25.5" customHeight="1">
      <c r="A36" s="415" t="s">
        <v>161</v>
      </c>
      <c r="B36" s="416">
        <v>268</v>
      </c>
      <c r="C36" s="417">
        <v>169</v>
      </c>
      <c r="D36" s="419">
        <v>155</v>
      </c>
      <c r="E36" s="419">
        <v>4</v>
      </c>
      <c r="F36" s="417">
        <v>4</v>
      </c>
      <c r="G36" s="416">
        <v>4</v>
      </c>
      <c r="H36" s="417" t="s">
        <v>320</v>
      </c>
      <c r="I36" s="419">
        <v>48</v>
      </c>
      <c r="J36" s="417" t="s">
        <v>320</v>
      </c>
      <c r="K36" s="417">
        <v>15</v>
      </c>
      <c r="L36" s="416">
        <v>33</v>
      </c>
      <c r="M36" s="49">
        <v>103</v>
      </c>
      <c r="N36" s="50" t="s">
        <v>320</v>
      </c>
      <c r="O36" s="51">
        <v>2</v>
      </c>
      <c r="P36" s="50">
        <v>9</v>
      </c>
      <c r="Q36" s="51">
        <v>27</v>
      </c>
      <c r="R36" s="50">
        <v>1</v>
      </c>
      <c r="S36" s="51" t="s">
        <v>320</v>
      </c>
      <c r="T36" s="50">
        <v>3</v>
      </c>
      <c r="U36" s="51">
        <v>19</v>
      </c>
      <c r="V36" s="50">
        <v>8</v>
      </c>
      <c r="W36" s="51">
        <v>3</v>
      </c>
      <c r="X36" s="50">
        <v>14</v>
      </c>
      <c r="Y36" s="51">
        <v>1</v>
      </c>
      <c r="Z36" s="50">
        <v>7</v>
      </c>
      <c r="AA36" s="52" t="s">
        <v>320</v>
      </c>
      <c r="AB36" s="50">
        <v>9</v>
      </c>
      <c r="AC36" s="51">
        <v>94</v>
      </c>
    </row>
    <row r="37" spans="1:29" ht="25.5" customHeight="1">
      <c r="A37" s="411" t="s">
        <v>252</v>
      </c>
      <c r="B37" s="421">
        <v>2601</v>
      </c>
      <c r="C37" s="421">
        <v>1559</v>
      </c>
      <c r="D37" s="421">
        <v>1508</v>
      </c>
      <c r="E37" s="421">
        <v>231</v>
      </c>
      <c r="F37" s="421">
        <v>231</v>
      </c>
      <c r="G37" s="421">
        <v>229</v>
      </c>
      <c r="H37" s="421" t="s">
        <v>320</v>
      </c>
      <c r="I37" s="421">
        <v>417</v>
      </c>
      <c r="J37" s="421">
        <v>2</v>
      </c>
      <c r="K37" s="421">
        <v>103</v>
      </c>
      <c r="L37" s="421">
        <v>312</v>
      </c>
      <c r="M37" s="422">
        <v>860</v>
      </c>
      <c r="N37" s="422">
        <v>8</v>
      </c>
      <c r="O37" s="422">
        <v>13</v>
      </c>
      <c r="P37" s="422">
        <v>46</v>
      </c>
      <c r="Q37" s="422">
        <v>177</v>
      </c>
      <c r="R37" s="422">
        <v>27</v>
      </c>
      <c r="S37" s="422">
        <v>8</v>
      </c>
      <c r="T37" s="422">
        <v>28</v>
      </c>
      <c r="U37" s="422">
        <v>86</v>
      </c>
      <c r="V37" s="422">
        <v>46</v>
      </c>
      <c r="W37" s="422">
        <v>41</v>
      </c>
      <c r="X37" s="422">
        <v>156</v>
      </c>
      <c r="Y37" s="422">
        <v>23</v>
      </c>
      <c r="Z37" s="422">
        <v>74</v>
      </c>
      <c r="AA37" s="422">
        <v>47</v>
      </c>
      <c r="AB37" s="422">
        <v>80</v>
      </c>
      <c r="AC37" s="423">
        <v>1030</v>
      </c>
    </row>
    <row r="38" spans="1:29" ht="25.5" customHeight="1">
      <c r="A38" s="59" t="s">
        <v>157</v>
      </c>
      <c r="B38" s="60">
        <v>738</v>
      </c>
      <c r="C38" s="61">
        <v>439</v>
      </c>
      <c r="D38" s="60">
        <v>430</v>
      </c>
      <c r="E38" s="61">
        <v>69</v>
      </c>
      <c r="F38" s="60">
        <v>69</v>
      </c>
      <c r="G38" s="61">
        <v>67</v>
      </c>
      <c r="H38" s="60" t="s">
        <v>320</v>
      </c>
      <c r="I38" s="61">
        <v>119</v>
      </c>
      <c r="J38" s="60" t="s">
        <v>320</v>
      </c>
      <c r="K38" s="61">
        <v>36</v>
      </c>
      <c r="L38" s="60">
        <v>83</v>
      </c>
      <c r="M38" s="62">
        <v>242</v>
      </c>
      <c r="N38" s="62">
        <v>4</v>
      </c>
      <c r="O38" s="63">
        <v>3</v>
      </c>
      <c r="P38" s="62">
        <v>17</v>
      </c>
      <c r="Q38" s="63">
        <v>46</v>
      </c>
      <c r="R38" s="62">
        <v>6</v>
      </c>
      <c r="S38" s="63" t="s">
        <v>320</v>
      </c>
      <c r="T38" s="62">
        <v>4</v>
      </c>
      <c r="U38" s="63">
        <v>29</v>
      </c>
      <c r="V38" s="62">
        <v>17</v>
      </c>
      <c r="W38" s="63">
        <v>10</v>
      </c>
      <c r="X38" s="62">
        <v>41</v>
      </c>
      <c r="Y38" s="63">
        <v>5</v>
      </c>
      <c r="Z38" s="62">
        <v>31</v>
      </c>
      <c r="AA38" s="63">
        <v>12</v>
      </c>
      <c r="AB38" s="62">
        <v>17</v>
      </c>
      <c r="AC38" s="63">
        <v>299</v>
      </c>
    </row>
    <row r="39" spans="1:29" ht="25.5" customHeight="1">
      <c r="A39" s="59" t="s">
        <v>155</v>
      </c>
      <c r="B39" s="60">
        <v>107</v>
      </c>
      <c r="C39" s="61">
        <v>83</v>
      </c>
      <c r="D39" s="60">
        <v>81</v>
      </c>
      <c r="E39" s="61">
        <v>25</v>
      </c>
      <c r="F39" s="60">
        <v>25</v>
      </c>
      <c r="G39" s="61">
        <v>25</v>
      </c>
      <c r="H39" s="60" t="s">
        <v>320</v>
      </c>
      <c r="I39" s="61">
        <v>17</v>
      </c>
      <c r="J39" s="60" t="s">
        <v>320</v>
      </c>
      <c r="K39" s="61">
        <v>1</v>
      </c>
      <c r="L39" s="60">
        <v>16</v>
      </c>
      <c r="M39" s="62">
        <v>39</v>
      </c>
      <c r="N39" s="62">
        <v>1</v>
      </c>
      <c r="O39" s="63" t="s">
        <v>320</v>
      </c>
      <c r="P39" s="62">
        <v>5</v>
      </c>
      <c r="Q39" s="63">
        <v>9</v>
      </c>
      <c r="R39" s="62" t="s">
        <v>320</v>
      </c>
      <c r="S39" s="63" t="s">
        <v>320</v>
      </c>
      <c r="T39" s="62">
        <v>3</v>
      </c>
      <c r="U39" s="63">
        <v>2</v>
      </c>
      <c r="V39" s="62">
        <v>2</v>
      </c>
      <c r="W39" s="63">
        <v>2</v>
      </c>
      <c r="X39" s="62">
        <v>5</v>
      </c>
      <c r="Y39" s="63">
        <v>1</v>
      </c>
      <c r="Z39" s="62">
        <v>5</v>
      </c>
      <c r="AA39" s="63">
        <v>1</v>
      </c>
      <c r="AB39" s="62">
        <v>3</v>
      </c>
      <c r="AC39" s="63">
        <v>24</v>
      </c>
    </row>
    <row r="40" spans="1:29" ht="25.5" customHeight="1">
      <c r="A40" s="59" t="s">
        <v>153</v>
      </c>
      <c r="B40" s="60">
        <v>809</v>
      </c>
      <c r="C40" s="61">
        <v>469</v>
      </c>
      <c r="D40" s="64">
        <v>453</v>
      </c>
      <c r="E40" s="61">
        <v>33</v>
      </c>
      <c r="F40" s="60">
        <v>33</v>
      </c>
      <c r="G40" s="61">
        <v>33</v>
      </c>
      <c r="H40" s="60" t="s">
        <v>320</v>
      </c>
      <c r="I40" s="61">
        <v>140</v>
      </c>
      <c r="J40" s="60">
        <v>2</v>
      </c>
      <c r="K40" s="61">
        <v>29</v>
      </c>
      <c r="L40" s="60">
        <v>109</v>
      </c>
      <c r="M40" s="62">
        <v>280</v>
      </c>
      <c r="N40" s="62">
        <v>3</v>
      </c>
      <c r="O40" s="63">
        <v>6</v>
      </c>
      <c r="P40" s="62">
        <v>14</v>
      </c>
      <c r="Q40" s="63">
        <v>60</v>
      </c>
      <c r="R40" s="62">
        <v>16</v>
      </c>
      <c r="S40" s="63">
        <v>3</v>
      </c>
      <c r="T40" s="62">
        <v>11</v>
      </c>
      <c r="U40" s="63">
        <v>27</v>
      </c>
      <c r="V40" s="62">
        <v>13</v>
      </c>
      <c r="W40" s="63">
        <v>16</v>
      </c>
      <c r="X40" s="62">
        <v>50</v>
      </c>
      <c r="Y40" s="63">
        <v>8</v>
      </c>
      <c r="Z40" s="62">
        <v>15</v>
      </c>
      <c r="AA40" s="63">
        <v>13</v>
      </c>
      <c r="AB40" s="62">
        <v>25</v>
      </c>
      <c r="AC40" s="63">
        <v>336</v>
      </c>
    </row>
    <row r="41" spans="1:29" ht="25.5" customHeight="1">
      <c r="A41" s="59" t="s">
        <v>151</v>
      </c>
      <c r="B41" s="60">
        <v>364</v>
      </c>
      <c r="C41" s="61">
        <v>238</v>
      </c>
      <c r="D41" s="60">
        <v>229</v>
      </c>
      <c r="E41" s="61">
        <v>28</v>
      </c>
      <c r="F41" s="60">
        <v>28</v>
      </c>
      <c r="G41" s="61">
        <v>28</v>
      </c>
      <c r="H41" s="60" t="s">
        <v>320</v>
      </c>
      <c r="I41" s="61">
        <v>54</v>
      </c>
      <c r="J41" s="60" t="s">
        <v>320</v>
      </c>
      <c r="K41" s="61">
        <v>11</v>
      </c>
      <c r="L41" s="60">
        <v>43</v>
      </c>
      <c r="M41" s="62">
        <v>147</v>
      </c>
      <c r="N41" s="62" t="s">
        <v>320</v>
      </c>
      <c r="O41" s="63">
        <v>3</v>
      </c>
      <c r="P41" s="62">
        <v>5</v>
      </c>
      <c r="Q41" s="63">
        <v>24</v>
      </c>
      <c r="R41" s="62">
        <v>1</v>
      </c>
      <c r="S41" s="63">
        <v>2</v>
      </c>
      <c r="T41" s="62">
        <v>5</v>
      </c>
      <c r="U41" s="63">
        <v>16</v>
      </c>
      <c r="V41" s="62">
        <v>6</v>
      </c>
      <c r="W41" s="63">
        <v>7</v>
      </c>
      <c r="X41" s="62">
        <v>33</v>
      </c>
      <c r="Y41" s="63">
        <v>3</v>
      </c>
      <c r="Z41" s="62">
        <v>15</v>
      </c>
      <c r="AA41" s="63">
        <v>12</v>
      </c>
      <c r="AB41" s="62">
        <v>15</v>
      </c>
      <c r="AC41" s="63">
        <v>120</v>
      </c>
    </row>
    <row r="42" spans="1:29" ht="25.5" customHeight="1">
      <c r="A42" s="65" t="s">
        <v>149</v>
      </c>
      <c r="B42" s="66">
        <v>583</v>
      </c>
      <c r="C42" s="67">
        <v>330</v>
      </c>
      <c r="D42" s="68">
        <v>315</v>
      </c>
      <c r="E42" s="67">
        <v>76</v>
      </c>
      <c r="F42" s="66">
        <v>76</v>
      </c>
      <c r="G42" s="67">
        <v>76</v>
      </c>
      <c r="H42" s="66" t="s">
        <v>320</v>
      </c>
      <c r="I42" s="67">
        <v>87</v>
      </c>
      <c r="J42" s="60" t="s">
        <v>320</v>
      </c>
      <c r="K42" s="67">
        <v>26</v>
      </c>
      <c r="L42" s="66">
        <v>61</v>
      </c>
      <c r="M42" s="62">
        <v>152</v>
      </c>
      <c r="N42" s="62" t="s">
        <v>320</v>
      </c>
      <c r="O42" s="63">
        <v>1</v>
      </c>
      <c r="P42" s="62">
        <v>5</v>
      </c>
      <c r="Q42" s="63">
        <v>38</v>
      </c>
      <c r="R42" s="62">
        <v>4</v>
      </c>
      <c r="S42" s="63">
        <v>3</v>
      </c>
      <c r="T42" s="62">
        <v>5</v>
      </c>
      <c r="U42" s="63">
        <v>12</v>
      </c>
      <c r="V42" s="62">
        <v>8</v>
      </c>
      <c r="W42" s="63">
        <v>6</v>
      </c>
      <c r="X42" s="62">
        <v>27</v>
      </c>
      <c r="Y42" s="63">
        <v>6</v>
      </c>
      <c r="Z42" s="62">
        <v>8</v>
      </c>
      <c r="AA42" s="63">
        <v>9</v>
      </c>
      <c r="AB42" s="62">
        <v>20</v>
      </c>
      <c r="AC42" s="63">
        <v>251</v>
      </c>
    </row>
    <row r="43" spans="1:29" ht="25.5" customHeight="1">
      <c r="A43" s="69" t="s">
        <v>249</v>
      </c>
      <c r="B43" s="54">
        <v>1786</v>
      </c>
      <c r="C43" s="55">
        <v>1126</v>
      </c>
      <c r="D43" s="70">
        <v>1092</v>
      </c>
      <c r="E43" s="55">
        <v>133</v>
      </c>
      <c r="F43" s="54">
        <v>133</v>
      </c>
      <c r="G43" s="55">
        <v>131</v>
      </c>
      <c r="H43" s="66" t="s">
        <v>320</v>
      </c>
      <c r="I43" s="55">
        <v>369</v>
      </c>
      <c r="J43" s="71" t="s">
        <v>320</v>
      </c>
      <c r="K43" s="55">
        <v>111</v>
      </c>
      <c r="L43" s="54">
        <v>258</v>
      </c>
      <c r="M43" s="57">
        <v>590</v>
      </c>
      <c r="N43" s="57">
        <v>4</v>
      </c>
      <c r="O43" s="58">
        <v>6</v>
      </c>
      <c r="P43" s="57">
        <v>37</v>
      </c>
      <c r="Q43" s="58">
        <v>145</v>
      </c>
      <c r="R43" s="57">
        <v>11</v>
      </c>
      <c r="S43" s="58">
        <v>6</v>
      </c>
      <c r="T43" s="57">
        <v>14</v>
      </c>
      <c r="U43" s="58">
        <v>57</v>
      </c>
      <c r="V43" s="57">
        <v>38</v>
      </c>
      <c r="W43" s="58">
        <v>23</v>
      </c>
      <c r="X43" s="57">
        <v>109</v>
      </c>
      <c r="Y43" s="58">
        <v>15</v>
      </c>
      <c r="Z43" s="57">
        <v>59</v>
      </c>
      <c r="AA43" s="58">
        <v>21</v>
      </c>
      <c r="AB43" s="57">
        <v>45</v>
      </c>
      <c r="AC43" s="58">
        <v>650</v>
      </c>
    </row>
    <row r="44" spans="1:29" ht="25.5" customHeight="1">
      <c r="A44" s="59" t="s">
        <v>145</v>
      </c>
      <c r="B44" s="60">
        <v>1159</v>
      </c>
      <c r="C44" s="61">
        <v>716</v>
      </c>
      <c r="D44" s="60">
        <v>689</v>
      </c>
      <c r="E44" s="61">
        <v>62</v>
      </c>
      <c r="F44" s="60">
        <v>62</v>
      </c>
      <c r="G44" s="61">
        <v>61</v>
      </c>
      <c r="H44" s="60" t="s">
        <v>320</v>
      </c>
      <c r="I44" s="61">
        <v>232</v>
      </c>
      <c r="J44" s="60" t="s">
        <v>320</v>
      </c>
      <c r="K44" s="61">
        <v>59</v>
      </c>
      <c r="L44" s="60">
        <v>173</v>
      </c>
      <c r="M44" s="62">
        <v>395</v>
      </c>
      <c r="N44" s="62">
        <v>2</v>
      </c>
      <c r="O44" s="63">
        <v>4</v>
      </c>
      <c r="P44" s="62">
        <v>27</v>
      </c>
      <c r="Q44" s="63">
        <v>98</v>
      </c>
      <c r="R44" s="62">
        <v>6</v>
      </c>
      <c r="S44" s="63">
        <v>3</v>
      </c>
      <c r="T44" s="62">
        <v>10</v>
      </c>
      <c r="U44" s="63">
        <v>35</v>
      </c>
      <c r="V44" s="62">
        <v>24</v>
      </c>
      <c r="W44" s="63">
        <v>15</v>
      </c>
      <c r="X44" s="62">
        <v>64</v>
      </c>
      <c r="Y44" s="63">
        <v>9</v>
      </c>
      <c r="Z44" s="62">
        <v>46</v>
      </c>
      <c r="AA44" s="63">
        <v>14</v>
      </c>
      <c r="AB44" s="62">
        <v>38</v>
      </c>
      <c r="AC44" s="63">
        <v>433</v>
      </c>
    </row>
    <row r="45" spans="1:29" ht="25.5" customHeight="1">
      <c r="A45" s="59" t="s">
        <v>143</v>
      </c>
      <c r="B45" s="60">
        <v>340</v>
      </c>
      <c r="C45" s="61">
        <v>201</v>
      </c>
      <c r="D45" s="60">
        <v>196</v>
      </c>
      <c r="E45" s="61">
        <v>27</v>
      </c>
      <c r="F45" s="60">
        <v>27</v>
      </c>
      <c r="G45" s="61">
        <v>27</v>
      </c>
      <c r="H45" s="60" t="s">
        <v>320</v>
      </c>
      <c r="I45" s="61">
        <v>78</v>
      </c>
      <c r="J45" s="60" t="s">
        <v>320</v>
      </c>
      <c r="K45" s="61">
        <v>30</v>
      </c>
      <c r="L45" s="60">
        <v>48</v>
      </c>
      <c r="M45" s="62">
        <v>91</v>
      </c>
      <c r="N45" s="62">
        <v>2</v>
      </c>
      <c r="O45" s="63">
        <v>1</v>
      </c>
      <c r="P45" s="62">
        <v>5</v>
      </c>
      <c r="Q45" s="63">
        <v>24</v>
      </c>
      <c r="R45" s="62">
        <v>2</v>
      </c>
      <c r="S45" s="63">
        <v>3</v>
      </c>
      <c r="T45" s="62">
        <v>2</v>
      </c>
      <c r="U45" s="63">
        <v>8</v>
      </c>
      <c r="V45" s="62">
        <v>7</v>
      </c>
      <c r="W45" s="63">
        <v>5</v>
      </c>
      <c r="X45" s="62">
        <v>20</v>
      </c>
      <c r="Y45" s="63">
        <v>4</v>
      </c>
      <c r="Z45" s="62">
        <v>5</v>
      </c>
      <c r="AA45" s="63">
        <v>3</v>
      </c>
      <c r="AB45" s="62" t="s">
        <v>320</v>
      </c>
      <c r="AC45" s="63">
        <v>139</v>
      </c>
    </row>
    <row r="46" spans="1:29" ht="25.5" customHeight="1">
      <c r="A46" s="59" t="s">
        <v>141</v>
      </c>
      <c r="B46" s="60">
        <v>287</v>
      </c>
      <c r="C46" s="61">
        <v>209</v>
      </c>
      <c r="D46" s="68">
        <v>207</v>
      </c>
      <c r="E46" s="67">
        <v>44</v>
      </c>
      <c r="F46" s="66">
        <v>44</v>
      </c>
      <c r="G46" s="67">
        <v>43</v>
      </c>
      <c r="H46" s="66" t="s">
        <v>320</v>
      </c>
      <c r="I46" s="67">
        <v>59</v>
      </c>
      <c r="J46" s="66" t="s">
        <v>320</v>
      </c>
      <c r="K46" s="67">
        <v>22</v>
      </c>
      <c r="L46" s="66">
        <v>37</v>
      </c>
      <c r="M46" s="62">
        <v>104</v>
      </c>
      <c r="N46" s="62" t="s">
        <v>320</v>
      </c>
      <c r="O46" s="63">
        <v>1</v>
      </c>
      <c r="P46" s="62">
        <v>5</v>
      </c>
      <c r="Q46" s="63">
        <v>23</v>
      </c>
      <c r="R46" s="62">
        <v>3</v>
      </c>
      <c r="S46" s="63" t="s">
        <v>320</v>
      </c>
      <c r="T46" s="62">
        <v>2</v>
      </c>
      <c r="U46" s="63">
        <v>14</v>
      </c>
      <c r="V46" s="62">
        <v>7</v>
      </c>
      <c r="W46" s="63">
        <v>3</v>
      </c>
      <c r="X46" s="62">
        <v>25</v>
      </c>
      <c r="Y46" s="63">
        <v>2</v>
      </c>
      <c r="Z46" s="62">
        <v>8</v>
      </c>
      <c r="AA46" s="63">
        <v>4</v>
      </c>
      <c r="AB46" s="62">
        <v>7</v>
      </c>
      <c r="AC46" s="63">
        <v>78</v>
      </c>
    </row>
    <row r="47" spans="1:29" ht="25.5" customHeight="1">
      <c r="A47" s="69" t="s">
        <v>336</v>
      </c>
      <c r="B47" s="54">
        <v>6813</v>
      </c>
      <c r="C47" s="55">
        <v>4282</v>
      </c>
      <c r="D47" s="70">
        <v>4128</v>
      </c>
      <c r="E47" s="55">
        <v>444</v>
      </c>
      <c r="F47" s="54">
        <v>444</v>
      </c>
      <c r="G47" s="55">
        <v>440</v>
      </c>
      <c r="H47" s="54" t="s">
        <v>620</v>
      </c>
      <c r="I47" s="55">
        <v>1196</v>
      </c>
      <c r="J47" s="54" t="s">
        <v>320</v>
      </c>
      <c r="K47" s="55">
        <v>360</v>
      </c>
      <c r="L47" s="54">
        <v>836</v>
      </c>
      <c r="M47" s="57">
        <v>2488</v>
      </c>
      <c r="N47" s="57">
        <v>12</v>
      </c>
      <c r="O47" s="57">
        <v>26</v>
      </c>
      <c r="P47" s="58">
        <v>136</v>
      </c>
      <c r="Q47" s="57">
        <v>587</v>
      </c>
      <c r="R47" s="58">
        <v>38</v>
      </c>
      <c r="S47" s="57">
        <v>43</v>
      </c>
      <c r="T47" s="58">
        <v>68</v>
      </c>
      <c r="U47" s="57">
        <v>304</v>
      </c>
      <c r="V47" s="58">
        <v>141</v>
      </c>
      <c r="W47" s="57">
        <v>116</v>
      </c>
      <c r="X47" s="58">
        <v>455</v>
      </c>
      <c r="Y47" s="57">
        <v>58</v>
      </c>
      <c r="Z47" s="58">
        <v>196</v>
      </c>
      <c r="AA47" s="57">
        <v>113</v>
      </c>
      <c r="AB47" s="57">
        <v>195</v>
      </c>
      <c r="AC47" s="58">
        <v>2427</v>
      </c>
    </row>
    <row r="48" spans="1:29" ht="25.5" customHeight="1">
      <c r="A48" s="59" t="s">
        <v>214</v>
      </c>
      <c r="B48" s="60">
        <v>440</v>
      </c>
      <c r="C48" s="61">
        <v>290</v>
      </c>
      <c r="D48" s="60">
        <v>282</v>
      </c>
      <c r="E48" s="61">
        <v>37</v>
      </c>
      <c r="F48" s="60">
        <v>37</v>
      </c>
      <c r="G48" s="61">
        <v>37</v>
      </c>
      <c r="H48" s="60" t="s">
        <v>320</v>
      </c>
      <c r="I48" s="61">
        <v>75</v>
      </c>
      <c r="J48" s="60" t="s">
        <v>320</v>
      </c>
      <c r="K48" s="61">
        <v>27</v>
      </c>
      <c r="L48" s="60">
        <v>48</v>
      </c>
      <c r="M48" s="62">
        <v>170</v>
      </c>
      <c r="N48" s="62">
        <v>2</v>
      </c>
      <c r="O48" s="63">
        <v>1</v>
      </c>
      <c r="P48" s="62">
        <v>10</v>
      </c>
      <c r="Q48" s="63">
        <v>46</v>
      </c>
      <c r="R48" s="62">
        <v>4</v>
      </c>
      <c r="S48" s="63">
        <v>1</v>
      </c>
      <c r="T48" s="62">
        <v>3</v>
      </c>
      <c r="U48" s="63">
        <v>28</v>
      </c>
      <c r="V48" s="62">
        <v>6</v>
      </c>
      <c r="W48" s="63">
        <v>5</v>
      </c>
      <c r="X48" s="62">
        <v>30</v>
      </c>
      <c r="Y48" s="63">
        <v>6</v>
      </c>
      <c r="Z48" s="62">
        <v>17</v>
      </c>
      <c r="AA48" s="63">
        <v>6</v>
      </c>
      <c r="AB48" s="62">
        <v>5</v>
      </c>
      <c r="AC48" s="63">
        <v>150</v>
      </c>
    </row>
    <row r="49" spans="1:29" ht="25.5" customHeight="1">
      <c r="A49" s="59" t="s">
        <v>212</v>
      </c>
      <c r="B49" s="60">
        <v>179</v>
      </c>
      <c r="C49" s="61">
        <v>118</v>
      </c>
      <c r="D49" s="60">
        <v>112</v>
      </c>
      <c r="E49" s="61">
        <v>31</v>
      </c>
      <c r="F49" s="60">
        <v>31</v>
      </c>
      <c r="G49" s="61">
        <v>31</v>
      </c>
      <c r="H49" s="60" t="s">
        <v>320</v>
      </c>
      <c r="I49" s="61">
        <v>33</v>
      </c>
      <c r="J49" s="60" t="s">
        <v>320</v>
      </c>
      <c r="K49" s="61">
        <v>10</v>
      </c>
      <c r="L49" s="60">
        <v>23</v>
      </c>
      <c r="M49" s="62">
        <v>48</v>
      </c>
      <c r="N49" s="62" t="s">
        <v>320</v>
      </c>
      <c r="O49" s="63">
        <v>1</v>
      </c>
      <c r="P49" s="62">
        <v>1</v>
      </c>
      <c r="Q49" s="63">
        <v>10</v>
      </c>
      <c r="R49" s="62">
        <v>1</v>
      </c>
      <c r="S49" s="63">
        <v>1</v>
      </c>
      <c r="T49" s="62">
        <v>5</v>
      </c>
      <c r="U49" s="63">
        <v>7</v>
      </c>
      <c r="V49" s="62">
        <v>5</v>
      </c>
      <c r="W49" s="63">
        <v>2</v>
      </c>
      <c r="X49" s="62">
        <v>8</v>
      </c>
      <c r="Y49" s="63">
        <v>1</v>
      </c>
      <c r="Z49" s="62">
        <v>4</v>
      </c>
      <c r="AA49" s="63">
        <v>2</v>
      </c>
      <c r="AB49" s="62" t="s">
        <v>320</v>
      </c>
      <c r="AC49" s="63">
        <v>59</v>
      </c>
    </row>
    <row r="50" spans="1:29" ht="25.5" customHeight="1">
      <c r="A50" s="59" t="s">
        <v>210</v>
      </c>
      <c r="B50" s="60">
        <v>276</v>
      </c>
      <c r="C50" s="61">
        <v>184</v>
      </c>
      <c r="D50" s="60">
        <v>179</v>
      </c>
      <c r="E50" s="61">
        <v>31</v>
      </c>
      <c r="F50" s="60">
        <v>31</v>
      </c>
      <c r="G50" s="61">
        <v>31</v>
      </c>
      <c r="H50" s="60" t="s">
        <v>320</v>
      </c>
      <c r="I50" s="61">
        <v>52</v>
      </c>
      <c r="J50" s="60" t="s">
        <v>320</v>
      </c>
      <c r="K50" s="61">
        <v>13</v>
      </c>
      <c r="L50" s="60">
        <v>39</v>
      </c>
      <c r="M50" s="62">
        <v>96</v>
      </c>
      <c r="N50" s="62" t="s">
        <v>320</v>
      </c>
      <c r="O50" s="63" t="s">
        <v>320</v>
      </c>
      <c r="P50" s="62">
        <v>4</v>
      </c>
      <c r="Q50" s="63">
        <v>28</v>
      </c>
      <c r="R50" s="62">
        <v>2</v>
      </c>
      <c r="S50" s="63" t="s">
        <v>320</v>
      </c>
      <c r="T50" s="62">
        <v>5</v>
      </c>
      <c r="U50" s="63">
        <v>14</v>
      </c>
      <c r="V50" s="62">
        <v>6</v>
      </c>
      <c r="W50" s="63">
        <v>5</v>
      </c>
      <c r="X50" s="62">
        <v>18</v>
      </c>
      <c r="Y50" s="63">
        <v>1</v>
      </c>
      <c r="Z50" s="62">
        <v>8</v>
      </c>
      <c r="AA50" s="63">
        <v>3</v>
      </c>
      <c r="AB50" s="62">
        <v>2</v>
      </c>
      <c r="AC50" s="63">
        <v>92</v>
      </c>
    </row>
    <row r="51" spans="1:29" ht="25.5" customHeight="1">
      <c r="A51" s="59" t="s">
        <v>208</v>
      </c>
      <c r="B51" s="60">
        <v>216</v>
      </c>
      <c r="C51" s="61">
        <v>142</v>
      </c>
      <c r="D51" s="60">
        <v>138</v>
      </c>
      <c r="E51" s="61">
        <v>12</v>
      </c>
      <c r="F51" s="60">
        <v>12</v>
      </c>
      <c r="G51" s="61">
        <v>12</v>
      </c>
      <c r="H51" s="60" t="s">
        <v>320</v>
      </c>
      <c r="I51" s="61">
        <v>41</v>
      </c>
      <c r="J51" s="60" t="s">
        <v>320</v>
      </c>
      <c r="K51" s="61">
        <v>18</v>
      </c>
      <c r="L51" s="60">
        <v>23</v>
      </c>
      <c r="M51" s="62">
        <v>85</v>
      </c>
      <c r="N51" s="62">
        <v>1</v>
      </c>
      <c r="O51" s="63">
        <v>1</v>
      </c>
      <c r="P51" s="62">
        <v>3</v>
      </c>
      <c r="Q51" s="63">
        <v>32</v>
      </c>
      <c r="R51" s="62">
        <v>2</v>
      </c>
      <c r="S51" s="63">
        <v>2</v>
      </c>
      <c r="T51" s="62">
        <v>2</v>
      </c>
      <c r="U51" s="63">
        <v>8</v>
      </c>
      <c r="V51" s="62">
        <v>4</v>
      </c>
      <c r="W51" s="63">
        <v>3</v>
      </c>
      <c r="X51" s="62">
        <v>11</v>
      </c>
      <c r="Y51" s="63">
        <v>4</v>
      </c>
      <c r="Z51" s="62">
        <v>6</v>
      </c>
      <c r="AA51" s="63">
        <v>4</v>
      </c>
      <c r="AB51" s="62">
        <v>2</v>
      </c>
      <c r="AC51" s="63">
        <v>73</v>
      </c>
    </row>
    <row r="52" spans="1:29" ht="25.5" customHeight="1">
      <c r="A52" s="59" t="s">
        <v>206</v>
      </c>
      <c r="B52" s="60">
        <v>602</v>
      </c>
      <c r="C52" s="61">
        <v>323</v>
      </c>
      <c r="D52" s="64">
        <v>307</v>
      </c>
      <c r="E52" s="61">
        <v>6</v>
      </c>
      <c r="F52" s="60">
        <v>6</v>
      </c>
      <c r="G52" s="61">
        <v>6</v>
      </c>
      <c r="H52" s="60" t="s">
        <v>320</v>
      </c>
      <c r="I52" s="61">
        <v>98</v>
      </c>
      <c r="J52" s="60" t="s">
        <v>320</v>
      </c>
      <c r="K52" s="61">
        <v>23</v>
      </c>
      <c r="L52" s="60">
        <v>75</v>
      </c>
      <c r="M52" s="62">
        <v>203</v>
      </c>
      <c r="N52" s="62" t="s">
        <v>320</v>
      </c>
      <c r="O52" s="63">
        <v>3</v>
      </c>
      <c r="P52" s="62">
        <v>5</v>
      </c>
      <c r="Q52" s="63">
        <v>47</v>
      </c>
      <c r="R52" s="62">
        <v>5</v>
      </c>
      <c r="S52" s="63">
        <v>6</v>
      </c>
      <c r="T52" s="62">
        <v>7</v>
      </c>
      <c r="U52" s="63">
        <v>27</v>
      </c>
      <c r="V52" s="62">
        <v>7</v>
      </c>
      <c r="W52" s="63">
        <v>12</v>
      </c>
      <c r="X52" s="62">
        <v>29</v>
      </c>
      <c r="Y52" s="63">
        <v>5</v>
      </c>
      <c r="Z52" s="62">
        <v>17</v>
      </c>
      <c r="AA52" s="63">
        <v>12</v>
      </c>
      <c r="AB52" s="62">
        <v>21</v>
      </c>
      <c r="AC52" s="63">
        <v>266</v>
      </c>
    </row>
    <row r="53" spans="1:29" ht="25.5" customHeight="1">
      <c r="A53" s="59" t="s">
        <v>204</v>
      </c>
      <c r="B53" s="60">
        <v>169</v>
      </c>
      <c r="C53" s="61">
        <v>107</v>
      </c>
      <c r="D53" s="60">
        <v>104</v>
      </c>
      <c r="E53" s="61">
        <v>22</v>
      </c>
      <c r="F53" s="60">
        <v>22</v>
      </c>
      <c r="G53" s="61">
        <v>22</v>
      </c>
      <c r="H53" s="60" t="s">
        <v>320</v>
      </c>
      <c r="I53" s="61">
        <v>30</v>
      </c>
      <c r="J53" s="60" t="s">
        <v>320</v>
      </c>
      <c r="K53" s="61">
        <v>7</v>
      </c>
      <c r="L53" s="60">
        <v>23</v>
      </c>
      <c r="M53" s="62">
        <v>52</v>
      </c>
      <c r="N53" s="62" t="s">
        <v>320</v>
      </c>
      <c r="O53" s="63">
        <v>1</v>
      </c>
      <c r="P53" s="62">
        <v>3</v>
      </c>
      <c r="Q53" s="63">
        <v>17</v>
      </c>
      <c r="R53" s="62">
        <v>3</v>
      </c>
      <c r="S53" s="63" t="s">
        <v>320</v>
      </c>
      <c r="T53" s="62">
        <v>3</v>
      </c>
      <c r="U53" s="63">
        <v>6</v>
      </c>
      <c r="V53" s="62">
        <v>1</v>
      </c>
      <c r="W53" s="63">
        <v>2</v>
      </c>
      <c r="X53" s="62">
        <v>8</v>
      </c>
      <c r="Y53" s="63">
        <v>1</v>
      </c>
      <c r="Z53" s="62">
        <v>4</v>
      </c>
      <c r="AA53" s="63" t="s">
        <v>320</v>
      </c>
      <c r="AB53" s="62">
        <v>3</v>
      </c>
      <c r="AC53" s="63">
        <v>58</v>
      </c>
    </row>
    <row r="54" spans="1:29" ht="25.5" customHeight="1">
      <c r="A54" s="59" t="s">
        <v>202</v>
      </c>
      <c r="B54" s="60">
        <v>498</v>
      </c>
      <c r="C54" s="61">
        <v>259</v>
      </c>
      <c r="D54" s="64">
        <v>249</v>
      </c>
      <c r="E54" s="61">
        <v>29</v>
      </c>
      <c r="F54" s="60">
        <v>29</v>
      </c>
      <c r="G54" s="61">
        <v>29</v>
      </c>
      <c r="H54" s="60" t="s">
        <v>320</v>
      </c>
      <c r="I54" s="61">
        <v>67</v>
      </c>
      <c r="J54" s="60" t="s">
        <v>320</v>
      </c>
      <c r="K54" s="61">
        <v>25</v>
      </c>
      <c r="L54" s="60">
        <v>42</v>
      </c>
      <c r="M54" s="62">
        <v>153</v>
      </c>
      <c r="N54" s="62">
        <v>1</v>
      </c>
      <c r="O54" s="63">
        <v>2</v>
      </c>
      <c r="P54" s="62">
        <v>10</v>
      </c>
      <c r="Q54" s="63">
        <v>33</v>
      </c>
      <c r="R54" s="62">
        <v>5</v>
      </c>
      <c r="S54" s="63">
        <v>1</v>
      </c>
      <c r="T54" s="62">
        <v>5</v>
      </c>
      <c r="U54" s="63">
        <v>18</v>
      </c>
      <c r="V54" s="62">
        <v>6</v>
      </c>
      <c r="W54" s="63">
        <v>7</v>
      </c>
      <c r="X54" s="62">
        <v>32</v>
      </c>
      <c r="Y54" s="63">
        <v>4</v>
      </c>
      <c r="Z54" s="62">
        <v>19</v>
      </c>
      <c r="AA54" s="63">
        <v>6</v>
      </c>
      <c r="AB54" s="62">
        <v>4</v>
      </c>
      <c r="AC54" s="63">
        <v>238</v>
      </c>
    </row>
    <row r="55" spans="1:29" ht="25.5" customHeight="1">
      <c r="A55" s="59" t="s">
        <v>200</v>
      </c>
      <c r="B55" s="60">
        <v>186</v>
      </c>
      <c r="C55" s="61">
        <v>129</v>
      </c>
      <c r="D55" s="60">
        <v>123</v>
      </c>
      <c r="E55" s="61">
        <v>35</v>
      </c>
      <c r="F55" s="60">
        <v>35</v>
      </c>
      <c r="G55" s="61">
        <v>35</v>
      </c>
      <c r="H55" s="60" t="s">
        <v>320</v>
      </c>
      <c r="I55" s="61">
        <v>32</v>
      </c>
      <c r="J55" s="60" t="s">
        <v>320</v>
      </c>
      <c r="K55" s="61">
        <v>10</v>
      </c>
      <c r="L55" s="60">
        <v>22</v>
      </c>
      <c r="M55" s="62">
        <v>56</v>
      </c>
      <c r="N55" s="62" t="s">
        <v>320</v>
      </c>
      <c r="O55" s="63">
        <v>2</v>
      </c>
      <c r="P55" s="62">
        <v>3</v>
      </c>
      <c r="Q55" s="63">
        <v>12</v>
      </c>
      <c r="R55" s="62" t="s">
        <v>320</v>
      </c>
      <c r="S55" s="63" t="s">
        <v>320</v>
      </c>
      <c r="T55" s="62">
        <v>2</v>
      </c>
      <c r="U55" s="63">
        <v>12</v>
      </c>
      <c r="V55" s="62">
        <v>6</v>
      </c>
      <c r="W55" s="63" t="s">
        <v>320</v>
      </c>
      <c r="X55" s="62">
        <v>7</v>
      </c>
      <c r="Y55" s="63">
        <v>4</v>
      </c>
      <c r="Z55" s="62">
        <v>3</v>
      </c>
      <c r="AA55" s="63">
        <v>4</v>
      </c>
      <c r="AB55" s="62">
        <v>1</v>
      </c>
      <c r="AC55" s="63">
        <v>57</v>
      </c>
    </row>
    <row r="56" spans="1:29" ht="25.5" customHeight="1">
      <c r="A56" s="59" t="s">
        <v>198</v>
      </c>
      <c r="B56" s="60">
        <v>508</v>
      </c>
      <c r="C56" s="61">
        <v>343</v>
      </c>
      <c r="D56" s="64">
        <v>330</v>
      </c>
      <c r="E56" s="61">
        <v>34</v>
      </c>
      <c r="F56" s="60">
        <v>34</v>
      </c>
      <c r="G56" s="61">
        <v>32</v>
      </c>
      <c r="H56" s="60" t="s">
        <v>320</v>
      </c>
      <c r="I56" s="61">
        <v>101</v>
      </c>
      <c r="J56" s="60" t="s">
        <v>320</v>
      </c>
      <c r="K56" s="61">
        <v>29</v>
      </c>
      <c r="L56" s="60">
        <v>72</v>
      </c>
      <c r="M56" s="62">
        <v>195</v>
      </c>
      <c r="N56" s="62">
        <v>1</v>
      </c>
      <c r="O56" s="63">
        <v>4</v>
      </c>
      <c r="P56" s="62">
        <v>12</v>
      </c>
      <c r="Q56" s="63">
        <v>66</v>
      </c>
      <c r="R56" s="62" t="s">
        <v>320</v>
      </c>
      <c r="S56" s="63">
        <v>2</v>
      </c>
      <c r="T56" s="62">
        <v>4</v>
      </c>
      <c r="U56" s="63">
        <v>17</v>
      </c>
      <c r="V56" s="62">
        <v>9</v>
      </c>
      <c r="W56" s="63">
        <v>3</v>
      </c>
      <c r="X56" s="62">
        <v>42</v>
      </c>
      <c r="Y56" s="63">
        <v>3</v>
      </c>
      <c r="Z56" s="62">
        <v>10</v>
      </c>
      <c r="AA56" s="63">
        <v>12</v>
      </c>
      <c r="AB56" s="62">
        <v>10</v>
      </c>
      <c r="AC56" s="63">
        <v>160</v>
      </c>
    </row>
    <row r="57" spans="1:29" ht="25.5" customHeight="1">
      <c r="A57" s="59" t="s">
        <v>196</v>
      </c>
      <c r="B57" s="60">
        <v>1087</v>
      </c>
      <c r="C57" s="61">
        <v>691</v>
      </c>
      <c r="D57" s="64">
        <v>663</v>
      </c>
      <c r="E57" s="61">
        <v>26</v>
      </c>
      <c r="F57" s="60">
        <v>26</v>
      </c>
      <c r="G57" s="61">
        <v>26</v>
      </c>
      <c r="H57" s="60" t="s">
        <v>320</v>
      </c>
      <c r="I57" s="61">
        <v>213</v>
      </c>
      <c r="J57" s="60"/>
      <c r="K57" s="61">
        <v>45</v>
      </c>
      <c r="L57" s="60">
        <v>168</v>
      </c>
      <c r="M57" s="62">
        <v>424</v>
      </c>
      <c r="N57" s="62">
        <v>4</v>
      </c>
      <c r="O57" s="63">
        <v>5</v>
      </c>
      <c r="P57" s="62">
        <v>26</v>
      </c>
      <c r="Q57" s="63">
        <v>99</v>
      </c>
      <c r="R57" s="62">
        <v>4</v>
      </c>
      <c r="S57" s="63">
        <v>12</v>
      </c>
      <c r="T57" s="62">
        <v>9</v>
      </c>
      <c r="U57" s="63">
        <v>43</v>
      </c>
      <c r="V57" s="62">
        <v>28</v>
      </c>
      <c r="W57" s="63">
        <v>36</v>
      </c>
      <c r="X57" s="62">
        <v>90</v>
      </c>
      <c r="Y57" s="63">
        <v>6</v>
      </c>
      <c r="Z57" s="62">
        <v>20</v>
      </c>
      <c r="AA57" s="63">
        <v>13</v>
      </c>
      <c r="AB57" s="62">
        <v>29</v>
      </c>
      <c r="AC57" s="63">
        <v>371</v>
      </c>
    </row>
    <row r="58" spans="1:29" ht="25.5" customHeight="1">
      <c r="A58" s="59" t="s">
        <v>194</v>
      </c>
      <c r="B58" s="60">
        <v>1402</v>
      </c>
      <c r="C58" s="61">
        <v>920</v>
      </c>
      <c r="D58" s="64">
        <v>889</v>
      </c>
      <c r="E58" s="61">
        <v>17</v>
      </c>
      <c r="F58" s="60">
        <v>17</v>
      </c>
      <c r="G58" s="61">
        <v>16</v>
      </c>
      <c r="H58" s="60" t="s">
        <v>320</v>
      </c>
      <c r="I58" s="61">
        <v>250</v>
      </c>
      <c r="J58" s="60" t="s">
        <v>320</v>
      </c>
      <c r="K58" s="61">
        <v>66</v>
      </c>
      <c r="L58" s="60">
        <v>184</v>
      </c>
      <c r="M58" s="62">
        <v>622</v>
      </c>
      <c r="N58" s="62">
        <v>2</v>
      </c>
      <c r="O58" s="63">
        <v>6</v>
      </c>
      <c r="P58" s="62">
        <v>42</v>
      </c>
      <c r="Q58" s="63">
        <v>128</v>
      </c>
      <c r="R58" s="62">
        <v>8</v>
      </c>
      <c r="S58" s="63">
        <v>12</v>
      </c>
      <c r="T58" s="62">
        <v>14</v>
      </c>
      <c r="U58" s="63">
        <v>73</v>
      </c>
      <c r="V58" s="62">
        <v>37</v>
      </c>
      <c r="W58" s="63">
        <v>32</v>
      </c>
      <c r="X58" s="62">
        <v>112</v>
      </c>
      <c r="Y58" s="63">
        <v>10</v>
      </c>
      <c r="Z58" s="62">
        <v>47</v>
      </c>
      <c r="AA58" s="63">
        <v>34</v>
      </c>
      <c r="AB58" s="62">
        <v>65</v>
      </c>
      <c r="AC58" s="63">
        <v>446</v>
      </c>
    </row>
    <row r="59" spans="1:29" ht="25.5" customHeight="1">
      <c r="A59" s="59" t="s">
        <v>192</v>
      </c>
      <c r="B59" s="60">
        <v>253</v>
      </c>
      <c r="C59" s="61">
        <v>135</v>
      </c>
      <c r="D59" s="60">
        <v>127</v>
      </c>
      <c r="E59" s="64">
        <v>2</v>
      </c>
      <c r="F59" s="61">
        <v>2</v>
      </c>
      <c r="G59" s="61">
        <v>2</v>
      </c>
      <c r="H59" s="60" t="s">
        <v>320</v>
      </c>
      <c r="I59" s="61">
        <v>53</v>
      </c>
      <c r="J59" s="60" t="s">
        <v>320</v>
      </c>
      <c r="K59" s="61">
        <v>22</v>
      </c>
      <c r="L59" s="60">
        <v>31</v>
      </c>
      <c r="M59" s="62">
        <v>72</v>
      </c>
      <c r="N59" s="62" t="s">
        <v>320</v>
      </c>
      <c r="O59" s="63" t="s">
        <v>320</v>
      </c>
      <c r="P59" s="62">
        <v>2</v>
      </c>
      <c r="Q59" s="63">
        <v>18</v>
      </c>
      <c r="R59" s="62">
        <v>1</v>
      </c>
      <c r="S59" s="63">
        <v>1</v>
      </c>
      <c r="T59" s="62">
        <v>1</v>
      </c>
      <c r="U59" s="63">
        <v>6</v>
      </c>
      <c r="V59" s="62">
        <v>9</v>
      </c>
      <c r="W59" s="63">
        <v>1</v>
      </c>
      <c r="X59" s="62">
        <v>12</v>
      </c>
      <c r="Y59" s="63">
        <v>4</v>
      </c>
      <c r="Z59" s="62">
        <v>5</v>
      </c>
      <c r="AA59" s="63">
        <v>2</v>
      </c>
      <c r="AB59" s="62">
        <v>10</v>
      </c>
      <c r="AC59" s="63">
        <v>109</v>
      </c>
    </row>
    <row r="60" spans="1:29" ht="25.5" customHeight="1">
      <c r="A60" s="59" t="s">
        <v>190</v>
      </c>
      <c r="B60" s="60">
        <v>225</v>
      </c>
      <c r="C60" s="61">
        <v>119</v>
      </c>
      <c r="D60" s="60">
        <v>117</v>
      </c>
      <c r="E60" s="61">
        <v>42</v>
      </c>
      <c r="F60" s="60">
        <v>42</v>
      </c>
      <c r="G60" s="61">
        <v>42</v>
      </c>
      <c r="H60" s="60" t="s">
        <v>320</v>
      </c>
      <c r="I60" s="61">
        <v>32</v>
      </c>
      <c r="J60" s="60" t="s">
        <v>320</v>
      </c>
      <c r="K60" s="61">
        <v>11</v>
      </c>
      <c r="L60" s="60">
        <v>21</v>
      </c>
      <c r="M60" s="62">
        <v>43</v>
      </c>
      <c r="N60" s="62" t="s">
        <v>320</v>
      </c>
      <c r="O60" s="63" t="s">
        <v>320</v>
      </c>
      <c r="P60" s="62">
        <v>1</v>
      </c>
      <c r="Q60" s="63">
        <v>8</v>
      </c>
      <c r="R60" s="62" t="s">
        <v>320</v>
      </c>
      <c r="S60" s="63">
        <v>1</v>
      </c>
      <c r="T60" s="62">
        <v>1</v>
      </c>
      <c r="U60" s="63">
        <v>8</v>
      </c>
      <c r="V60" s="62">
        <v>3</v>
      </c>
      <c r="W60" s="63">
        <v>2</v>
      </c>
      <c r="X60" s="62">
        <v>9</v>
      </c>
      <c r="Y60" s="63" t="s">
        <v>320</v>
      </c>
      <c r="Z60" s="62">
        <v>4</v>
      </c>
      <c r="AA60" s="63">
        <v>4</v>
      </c>
      <c r="AB60" s="62">
        <v>2</v>
      </c>
      <c r="AC60" s="63">
        <v>103</v>
      </c>
    </row>
    <row r="61" spans="1:29" ht="25.5" customHeight="1">
      <c r="A61" s="59" t="s">
        <v>188</v>
      </c>
      <c r="B61" s="60">
        <v>513</v>
      </c>
      <c r="C61" s="61">
        <v>356</v>
      </c>
      <c r="D61" s="60">
        <v>348</v>
      </c>
      <c r="E61" s="61">
        <v>113</v>
      </c>
      <c r="F61" s="60">
        <v>113</v>
      </c>
      <c r="G61" s="61">
        <v>112</v>
      </c>
      <c r="H61" s="60" t="s">
        <v>320</v>
      </c>
      <c r="I61" s="61">
        <v>76</v>
      </c>
      <c r="J61" s="60" t="s">
        <v>320</v>
      </c>
      <c r="K61" s="61">
        <v>27</v>
      </c>
      <c r="L61" s="60">
        <v>49</v>
      </c>
      <c r="M61" s="62">
        <v>159</v>
      </c>
      <c r="N61" s="62">
        <v>1</v>
      </c>
      <c r="O61" s="63" t="s">
        <v>320</v>
      </c>
      <c r="P61" s="62">
        <v>9</v>
      </c>
      <c r="Q61" s="63">
        <v>26</v>
      </c>
      <c r="R61" s="62">
        <v>1</v>
      </c>
      <c r="S61" s="63">
        <v>2</v>
      </c>
      <c r="T61" s="62">
        <v>3</v>
      </c>
      <c r="U61" s="63">
        <v>23</v>
      </c>
      <c r="V61" s="62">
        <v>5</v>
      </c>
      <c r="W61" s="63">
        <v>2</v>
      </c>
      <c r="X61" s="62">
        <v>27</v>
      </c>
      <c r="Y61" s="63">
        <v>7</v>
      </c>
      <c r="Z61" s="62">
        <v>14</v>
      </c>
      <c r="AA61" s="63">
        <v>9</v>
      </c>
      <c r="AB61" s="62">
        <v>30</v>
      </c>
      <c r="AC61" s="63">
        <v>156</v>
      </c>
    </row>
    <row r="62" spans="1:29" ht="25.5" customHeight="1" thickBot="1">
      <c r="A62" s="72" t="s">
        <v>186</v>
      </c>
      <c r="B62" s="73">
        <v>259</v>
      </c>
      <c r="C62" s="74">
        <v>166</v>
      </c>
      <c r="D62" s="75">
        <v>160</v>
      </c>
      <c r="E62" s="74">
        <v>7</v>
      </c>
      <c r="F62" s="73">
        <v>7</v>
      </c>
      <c r="G62" s="74">
        <v>7</v>
      </c>
      <c r="H62" s="73" t="s">
        <v>320</v>
      </c>
      <c r="I62" s="74">
        <v>43</v>
      </c>
      <c r="J62" s="73" t="s">
        <v>320</v>
      </c>
      <c r="K62" s="74">
        <v>27</v>
      </c>
      <c r="L62" s="73">
        <v>16</v>
      </c>
      <c r="M62" s="76">
        <v>110</v>
      </c>
      <c r="N62" s="76" t="s">
        <v>320</v>
      </c>
      <c r="O62" s="77" t="s">
        <v>320</v>
      </c>
      <c r="P62" s="76">
        <v>5</v>
      </c>
      <c r="Q62" s="77">
        <v>17</v>
      </c>
      <c r="R62" s="76">
        <v>2</v>
      </c>
      <c r="S62" s="77">
        <v>2</v>
      </c>
      <c r="T62" s="76">
        <v>4</v>
      </c>
      <c r="U62" s="77">
        <v>14</v>
      </c>
      <c r="V62" s="76">
        <v>9</v>
      </c>
      <c r="W62" s="77">
        <v>4</v>
      </c>
      <c r="X62" s="76">
        <v>20</v>
      </c>
      <c r="Y62" s="77">
        <v>2</v>
      </c>
      <c r="Z62" s="76">
        <v>18</v>
      </c>
      <c r="AA62" s="77">
        <v>2</v>
      </c>
      <c r="AB62" s="76">
        <v>11</v>
      </c>
      <c r="AC62" s="77">
        <v>89</v>
      </c>
    </row>
    <row r="63" spans="1:29" ht="25.5" customHeight="1" thickTop="1">
      <c r="A63" s="78" t="s">
        <v>337</v>
      </c>
      <c r="B63" s="58">
        <v>1842</v>
      </c>
      <c r="C63" s="57">
        <v>1140</v>
      </c>
      <c r="D63" s="57">
        <v>1114</v>
      </c>
      <c r="E63" s="58">
        <v>234</v>
      </c>
      <c r="F63" s="57">
        <v>234</v>
      </c>
      <c r="G63" s="58">
        <v>230</v>
      </c>
      <c r="H63" s="79" t="s">
        <v>320</v>
      </c>
      <c r="I63" s="58">
        <v>321</v>
      </c>
      <c r="J63" s="57" t="s">
        <v>320</v>
      </c>
      <c r="K63" s="58">
        <v>100</v>
      </c>
      <c r="L63" s="46">
        <v>221</v>
      </c>
      <c r="M63" s="80">
        <v>559</v>
      </c>
      <c r="N63" s="56">
        <v>3</v>
      </c>
      <c r="O63" s="81">
        <v>9</v>
      </c>
      <c r="P63" s="56">
        <v>34</v>
      </c>
      <c r="Q63" s="82">
        <v>118</v>
      </c>
      <c r="R63" s="56">
        <v>11</v>
      </c>
      <c r="S63" s="56">
        <v>15</v>
      </c>
      <c r="T63" s="56">
        <v>20</v>
      </c>
      <c r="U63" s="56">
        <v>63</v>
      </c>
      <c r="V63" s="56">
        <v>34</v>
      </c>
      <c r="W63" s="56">
        <v>27</v>
      </c>
      <c r="X63" s="56">
        <v>99</v>
      </c>
      <c r="Y63" s="56">
        <v>8</v>
      </c>
      <c r="Z63" s="56">
        <v>44</v>
      </c>
      <c r="AA63" s="56">
        <v>26</v>
      </c>
      <c r="AB63" s="56">
        <v>48</v>
      </c>
      <c r="AC63" s="80">
        <v>696</v>
      </c>
    </row>
    <row r="64" spans="1:29" ht="25.5" customHeight="1">
      <c r="A64" s="83" t="s">
        <v>182</v>
      </c>
      <c r="B64" s="63">
        <v>246</v>
      </c>
      <c r="C64" s="62">
        <v>137</v>
      </c>
      <c r="D64" s="62">
        <v>135</v>
      </c>
      <c r="E64" s="62">
        <v>25</v>
      </c>
      <c r="F64" s="62">
        <v>25</v>
      </c>
      <c r="G64" s="63">
        <v>25</v>
      </c>
      <c r="H64" s="62" t="s">
        <v>320</v>
      </c>
      <c r="I64" s="63">
        <v>37</v>
      </c>
      <c r="J64" s="62" t="s">
        <v>320</v>
      </c>
      <c r="K64" s="63">
        <v>14</v>
      </c>
      <c r="L64" s="84">
        <v>23</v>
      </c>
      <c r="M64" s="84">
        <v>73</v>
      </c>
      <c r="N64" s="62">
        <v>2</v>
      </c>
      <c r="O64" s="63">
        <v>1</v>
      </c>
      <c r="P64" s="62">
        <v>2</v>
      </c>
      <c r="Q64" s="63">
        <v>18</v>
      </c>
      <c r="R64" s="85">
        <v>6</v>
      </c>
      <c r="S64" s="63">
        <v>3</v>
      </c>
      <c r="T64" s="85">
        <v>1</v>
      </c>
      <c r="U64" s="63">
        <v>11</v>
      </c>
      <c r="V64" s="85">
        <v>3</v>
      </c>
      <c r="W64" s="63">
        <v>3</v>
      </c>
      <c r="X64" s="85">
        <v>11</v>
      </c>
      <c r="Y64" s="63">
        <v>1</v>
      </c>
      <c r="Z64" s="85">
        <v>4</v>
      </c>
      <c r="AA64" s="63">
        <v>2</v>
      </c>
      <c r="AB64" s="85">
        <v>5</v>
      </c>
      <c r="AC64" s="84">
        <v>105</v>
      </c>
    </row>
    <row r="65" spans="1:29" ht="25.5" customHeight="1">
      <c r="A65" s="83" t="s">
        <v>180</v>
      </c>
      <c r="B65" s="63">
        <v>87</v>
      </c>
      <c r="C65" s="62">
        <v>57</v>
      </c>
      <c r="D65" s="62">
        <v>57</v>
      </c>
      <c r="E65" s="62">
        <v>15</v>
      </c>
      <c r="F65" s="62">
        <v>15</v>
      </c>
      <c r="G65" s="63">
        <v>15</v>
      </c>
      <c r="H65" s="62" t="s">
        <v>320</v>
      </c>
      <c r="I65" s="63">
        <v>17</v>
      </c>
      <c r="J65" s="62" t="s">
        <v>320</v>
      </c>
      <c r="K65" s="63">
        <v>5</v>
      </c>
      <c r="L65" s="84">
        <v>12</v>
      </c>
      <c r="M65" s="84">
        <v>25</v>
      </c>
      <c r="N65" s="62" t="s">
        <v>320</v>
      </c>
      <c r="O65" s="63" t="s">
        <v>320</v>
      </c>
      <c r="P65" s="62">
        <v>1</v>
      </c>
      <c r="Q65" s="63">
        <v>1</v>
      </c>
      <c r="R65" s="62" t="s">
        <v>320</v>
      </c>
      <c r="S65" s="63" t="s">
        <v>320</v>
      </c>
      <c r="T65" s="62">
        <v>2</v>
      </c>
      <c r="U65" s="63">
        <v>1</v>
      </c>
      <c r="V65" s="62">
        <v>2</v>
      </c>
      <c r="W65" s="63">
        <v>2</v>
      </c>
      <c r="X65" s="62">
        <v>8</v>
      </c>
      <c r="Y65" s="63" t="s">
        <v>320</v>
      </c>
      <c r="Z65" s="62">
        <v>3</v>
      </c>
      <c r="AA65" s="63">
        <v>5</v>
      </c>
      <c r="AB65" s="62" t="s">
        <v>320</v>
      </c>
      <c r="AC65" s="84">
        <v>30</v>
      </c>
    </row>
    <row r="66" spans="1:29" ht="25.5" customHeight="1">
      <c r="A66" s="83" t="s">
        <v>178</v>
      </c>
      <c r="B66" s="63">
        <v>241</v>
      </c>
      <c r="C66" s="62">
        <v>136</v>
      </c>
      <c r="D66" s="62">
        <v>134</v>
      </c>
      <c r="E66" s="62">
        <v>28</v>
      </c>
      <c r="F66" s="62">
        <v>28</v>
      </c>
      <c r="G66" s="63">
        <v>27</v>
      </c>
      <c r="H66" s="62" t="s">
        <v>320</v>
      </c>
      <c r="I66" s="63">
        <v>39</v>
      </c>
      <c r="J66" s="62" t="s">
        <v>320</v>
      </c>
      <c r="K66" s="63">
        <v>14</v>
      </c>
      <c r="L66" s="84">
        <v>25</v>
      </c>
      <c r="M66" s="84">
        <v>67</v>
      </c>
      <c r="N66" s="62" t="s">
        <v>320</v>
      </c>
      <c r="O66" s="63">
        <v>2</v>
      </c>
      <c r="P66" s="62">
        <v>7</v>
      </c>
      <c r="Q66" s="63">
        <v>8</v>
      </c>
      <c r="R66" s="62">
        <v>1</v>
      </c>
      <c r="S66" s="63">
        <v>3</v>
      </c>
      <c r="T66" s="62">
        <v>3</v>
      </c>
      <c r="U66" s="63">
        <v>5</v>
      </c>
      <c r="V66" s="62">
        <v>5</v>
      </c>
      <c r="W66" s="63">
        <v>2</v>
      </c>
      <c r="X66" s="62">
        <v>19</v>
      </c>
      <c r="Y66" s="63" t="s">
        <v>320</v>
      </c>
      <c r="Z66" s="62">
        <v>8</v>
      </c>
      <c r="AA66" s="63">
        <v>2</v>
      </c>
      <c r="AB66" s="62">
        <v>2</v>
      </c>
      <c r="AC66" s="84">
        <v>104</v>
      </c>
    </row>
    <row r="67" spans="1:29" ht="25.5" customHeight="1">
      <c r="A67" s="83" t="s">
        <v>176</v>
      </c>
      <c r="B67" s="63">
        <v>59</v>
      </c>
      <c r="C67" s="62">
        <v>37</v>
      </c>
      <c r="D67" s="62">
        <v>36</v>
      </c>
      <c r="E67" s="62">
        <v>10</v>
      </c>
      <c r="F67" s="62">
        <v>10</v>
      </c>
      <c r="G67" s="63">
        <v>10</v>
      </c>
      <c r="H67" s="62" t="s">
        <v>320</v>
      </c>
      <c r="I67" s="63">
        <v>12</v>
      </c>
      <c r="J67" s="62" t="s">
        <v>320</v>
      </c>
      <c r="K67" s="63">
        <v>4</v>
      </c>
      <c r="L67" s="84">
        <v>8</v>
      </c>
      <c r="M67" s="84">
        <v>14</v>
      </c>
      <c r="N67" s="62" t="s">
        <v>320</v>
      </c>
      <c r="O67" s="63" t="s">
        <v>320</v>
      </c>
      <c r="P67" s="62">
        <v>1</v>
      </c>
      <c r="Q67" s="63">
        <v>5</v>
      </c>
      <c r="R67" s="62" t="s">
        <v>320</v>
      </c>
      <c r="S67" s="63" t="s">
        <v>320</v>
      </c>
      <c r="T67" s="62">
        <v>1</v>
      </c>
      <c r="U67" s="63">
        <v>2</v>
      </c>
      <c r="V67" s="62">
        <v>1</v>
      </c>
      <c r="W67" s="63" t="s">
        <v>320</v>
      </c>
      <c r="X67" s="62">
        <v>2</v>
      </c>
      <c r="Y67" s="63" t="s">
        <v>320</v>
      </c>
      <c r="Z67" s="62">
        <v>2</v>
      </c>
      <c r="AA67" s="63" t="s">
        <v>320</v>
      </c>
      <c r="AB67" s="62" t="s">
        <v>320</v>
      </c>
      <c r="AC67" s="84">
        <v>22</v>
      </c>
    </row>
    <row r="68" spans="1:29" ht="25.5" customHeight="1">
      <c r="A68" s="83" t="s">
        <v>174</v>
      </c>
      <c r="B68" s="63">
        <v>121</v>
      </c>
      <c r="C68" s="62">
        <v>76</v>
      </c>
      <c r="D68" s="62">
        <v>74</v>
      </c>
      <c r="E68" s="62">
        <v>19</v>
      </c>
      <c r="F68" s="62">
        <v>19</v>
      </c>
      <c r="G68" s="63">
        <v>18</v>
      </c>
      <c r="H68" s="62" t="s">
        <v>320</v>
      </c>
      <c r="I68" s="63">
        <v>17</v>
      </c>
      <c r="J68" s="62" t="s">
        <v>320</v>
      </c>
      <c r="K68" s="63">
        <v>6</v>
      </c>
      <c r="L68" s="84">
        <v>11</v>
      </c>
      <c r="M68" s="84">
        <v>38</v>
      </c>
      <c r="N68" s="62" t="s">
        <v>320</v>
      </c>
      <c r="O68" s="63" t="s">
        <v>320</v>
      </c>
      <c r="P68" s="62">
        <v>1</v>
      </c>
      <c r="Q68" s="63">
        <v>8</v>
      </c>
      <c r="R68" s="62" t="s">
        <v>320</v>
      </c>
      <c r="S68" s="63">
        <v>1</v>
      </c>
      <c r="T68" s="62">
        <v>1</v>
      </c>
      <c r="U68" s="63">
        <v>5</v>
      </c>
      <c r="V68" s="62">
        <v>2</v>
      </c>
      <c r="W68" s="63">
        <v>6</v>
      </c>
      <c r="X68" s="62">
        <v>6</v>
      </c>
      <c r="Y68" s="63">
        <v>1</v>
      </c>
      <c r="Z68" s="62">
        <v>5</v>
      </c>
      <c r="AA68" s="63">
        <v>1</v>
      </c>
      <c r="AB68" s="62">
        <v>1</v>
      </c>
      <c r="AC68" s="84">
        <v>45</v>
      </c>
    </row>
    <row r="69" spans="1:29" ht="25.5" customHeight="1">
      <c r="A69" s="83" t="s">
        <v>172</v>
      </c>
      <c r="B69" s="63">
        <v>202</v>
      </c>
      <c r="C69" s="62">
        <v>132</v>
      </c>
      <c r="D69" s="62">
        <v>126</v>
      </c>
      <c r="E69" s="62">
        <v>43</v>
      </c>
      <c r="F69" s="62">
        <v>43</v>
      </c>
      <c r="G69" s="63">
        <v>43</v>
      </c>
      <c r="H69" s="62" t="s">
        <v>320</v>
      </c>
      <c r="I69" s="63">
        <v>31</v>
      </c>
      <c r="J69" s="62" t="s">
        <v>320</v>
      </c>
      <c r="K69" s="63">
        <v>8</v>
      </c>
      <c r="L69" s="84">
        <v>23</v>
      </c>
      <c r="M69" s="84">
        <v>52</v>
      </c>
      <c r="N69" s="62" t="s">
        <v>320</v>
      </c>
      <c r="O69" s="63" t="s">
        <v>320</v>
      </c>
      <c r="P69" s="62">
        <v>2</v>
      </c>
      <c r="Q69" s="63">
        <v>10</v>
      </c>
      <c r="R69" s="62">
        <v>1</v>
      </c>
      <c r="S69" s="63">
        <v>2</v>
      </c>
      <c r="T69" s="62">
        <v>2</v>
      </c>
      <c r="U69" s="63">
        <v>3</v>
      </c>
      <c r="V69" s="62">
        <v>1</v>
      </c>
      <c r="W69" s="63">
        <v>7</v>
      </c>
      <c r="X69" s="62">
        <v>9</v>
      </c>
      <c r="Y69" s="63">
        <v>2</v>
      </c>
      <c r="Z69" s="62">
        <v>4</v>
      </c>
      <c r="AA69" s="63">
        <v>6</v>
      </c>
      <c r="AB69" s="62">
        <v>3</v>
      </c>
      <c r="AC69" s="84">
        <v>70</v>
      </c>
    </row>
    <row r="70" spans="1:29" ht="25.5" customHeight="1">
      <c r="A70" s="83" t="s">
        <v>170</v>
      </c>
      <c r="B70" s="63">
        <v>186</v>
      </c>
      <c r="C70" s="62">
        <v>129</v>
      </c>
      <c r="D70" s="62">
        <v>123</v>
      </c>
      <c r="E70" s="62">
        <v>17</v>
      </c>
      <c r="F70" s="62">
        <v>17</v>
      </c>
      <c r="G70" s="63">
        <v>17</v>
      </c>
      <c r="H70" s="62" t="s">
        <v>320</v>
      </c>
      <c r="I70" s="63">
        <v>43</v>
      </c>
      <c r="J70" s="62" t="s">
        <v>320</v>
      </c>
      <c r="K70" s="63">
        <v>14</v>
      </c>
      <c r="L70" s="84">
        <v>29</v>
      </c>
      <c r="M70" s="84">
        <v>63</v>
      </c>
      <c r="N70" s="62" t="s">
        <v>320</v>
      </c>
      <c r="O70" s="63">
        <v>1</v>
      </c>
      <c r="P70" s="62">
        <v>3</v>
      </c>
      <c r="Q70" s="63">
        <v>17</v>
      </c>
      <c r="R70" s="62">
        <v>1</v>
      </c>
      <c r="S70" s="63">
        <v>1</v>
      </c>
      <c r="T70" s="62">
        <v>1</v>
      </c>
      <c r="U70" s="63">
        <v>11</v>
      </c>
      <c r="V70" s="62">
        <v>5</v>
      </c>
      <c r="W70" s="63">
        <v>1</v>
      </c>
      <c r="X70" s="62">
        <v>7</v>
      </c>
      <c r="Y70" s="63">
        <v>1</v>
      </c>
      <c r="Z70" s="62">
        <v>4</v>
      </c>
      <c r="AA70" s="63">
        <v>2</v>
      </c>
      <c r="AB70" s="62">
        <v>8</v>
      </c>
      <c r="AC70" s="84">
        <v>57</v>
      </c>
    </row>
    <row r="71" spans="1:29" ht="25.5" customHeight="1">
      <c r="A71" s="83" t="s">
        <v>168</v>
      </c>
      <c r="B71" s="63">
        <v>206</v>
      </c>
      <c r="C71" s="62">
        <v>146</v>
      </c>
      <c r="D71" s="62">
        <v>141</v>
      </c>
      <c r="E71" s="62">
        <v>26</v>
      </c>
      <c r="F71" s="62">
        <v>26</v>
      </c>
      <c r="G71" s="63">
        <v>26</v>
      </c>
      <c r="H71" s="62" t="s">
        <v>320</v>
      </c>
      <c r="I71" s="63">
        <v>41</v>
      </c>
      <c r="J71" s="62" t="s">
        <v>320</v>
      </c>
      <c r="K71" s="63">
        <v>11</v>
      </c>
      <c r="L71" s="84">
        <v>30</v>
      </c>
      <c r="M71" s="84">
        <v>74</v>
      </c>
      <c r="N71" s="62" t="s">
        <v>320</v>
      </c>
      <c r="O71" s="63">
        <v>1</v>
      </c>
      <c r="P71" s="62">
        <v>6</v>
      </c>
      <c r="Q71" s="63">
        <v>21</v>
      </c>
      <c r="R71" s="62" t="s">
        <v>320</v>
      </c>
      <c r="S71" s="63" t="s">
        <v>320</v>
      </c>
      <c r="T71" s="62">
        <v>1</v>
      </c>
      <c r="U71" s="63">
        <v>4</v>
      </c>
      <c r="V71" s="62">
        <v>6</v>
      </c>
      <c r="W71" s="63">
        <v>2</v>
      </c>
      <c r="X71" s="62">
        <v>11</v>
      </c>
      <c r="Y71" s="63">
        <v>1</v>
      </c>
      <c r="Z71" s="62">
        <v>2</v>
      </c>
      <c r="AA71" s="63">
        <v>3</v>
      </c>
      <c r="AB71" s="62">
        <v>16</v>
      </c>
      <c r="AC71" s="84">
        <v>59</v>
      </c>
    </row>
    <row r="72" spans="1:29" ht="25.5" customHeight="1">
      <c r="A72" s="83" t="s">
        <v>166</v>
      </c>
      <c r="B72" s="63">
        <v>334</v>
      </c>
      <c r="C72" s="62">
        <v>208</v>
      </c>
      <c r="D72" s="62">
        <v>206</v>
      </c>
      <c r="E72" s="62">
        <v>44</v>
      </c>
      <c r="F72" s="62">
        <v>44</v>
      </c>
      <c r="G72" s="63">
        <v>42</v>
      </c>
      <c r="H72" s="62" t="s">
        <v>320</v>
      </c>
      <c r="I72" s="63">
        <v>65</v>
      </c>
      <c r="J72" s="62" t="s">
        <v>320</v>
      </c>
      <c r="K72" s="63">
        <v>17</v>
      </c>
      <c r="L72" s="84">
        <v>48</v>
      </c>
      <c r="M72" s="84">
        <v>97</v>
      </c>
      <c r="N72" s="62">
        <v>1</v>
      </c>
      <c r="O72" s="63" t="s">
        <v>320</v>
      </c>
      <c r="P72" s="62">
        <v>9</v>
      </c>
      <c r="Q72" s="63">
        <v>15</v>
      </c>
      <c r="R72" s="62">
        <v>2</v>
      </c>
      <c r="S72" s="63">
        <v>1</v>
      </c>
      <c r="T72" s="62">
        <v>7</v>
      </c>
      <c r="U72" s="63">
        <v>10</v>
      </c>
      <c r="V72" s="62">
        <v>6</v>
      </c>
      <c r="W72" s="63">
        <v>3</v>
      </c>
      <c r="X72" s="62">
        <v>21</v>
      </c>
      <c r="Y72" s="63">
        <v>2</v>
      </c>
      <c r="Z72" s="62">
        <v>8</v>
      </c>
      <c r="AA72" s="63">
        <v>5</v>
      </c>
      <c r="AB72" s="62">
        <v>7</v>
      </c>
      <c r="AC72" s="84">
        <v>126</v>
      </c>
    </row>
    <row r="73" spans="1:29" ht="25.5" customHeight="1">
      <c r="A73" s="83" t="s">
        <v>164</v>
      </c>
      <c r="B73" s="63">
        <v>160</v>
      </c>
      <c r="C73" s="62">
        <v>82</v>
      </c>
      <c r="D73" s="62">
        <v>82</v>
      </c>
      <c r="E73" s="62">
        <v>7</v>
      </c>
      <c r="F73" s="62">
        <v>7</v>
      </c>
      <c r="G73" s="63">
        <v>7</v>
      </c>
      <c r="H73" s="62" t="s">
        <v>320</v>
      </c>
      <c r="I73" s="63">
        <v>19</v>
      </c>
      <c r="J73" s="62" t="s">
        <v>320</v>
      </c>
      <c r="K73" s="63">
        <v>7</v>
      </c>
      <c r="L73" s="84">
        <v>12</v>
      </c>
      <c r="M73" s="84">
        <v>56</v>
      </c>
      <c r="N73" s="62" t="s">
        <v>320</v>
      </c>
      <c r="O73" s="63">
        <v>4</v>
      </c>
      <c r="P73" s="62">
        <v>2</v>
      </c>
      <c r="Q73" s="63">
        <v>15</v>
      </c>
      <c r="R73" s="62" t="s">
        <v>320</v>
      </c>
      <c r="S73" s="63">
        <v>4</v>
      </c>
      <c r="T73" s="62">
        <v>1</v>
      </c>
      <c r="U73" s="63">
        <v>11</v>
      </c>
      <c r="V73" s="62">
        <v>3</v>
      </c>
      <c r="W73" s="63">
        <v>1</v>
      </c>
      <c r="X73" s="62">
        <v>5</v>
      </c>
      <c r="Y73" s="63" t="s">
        <v>320</v>
      </c>
      <c r="Z73" s="62">
        <v>4</v>
      </c>
      <c r="AA73" s="63" t="s">
        <v>320</v>
      </c>
      <c r="AB73" s="62">
        <v>6</v>
      </c>
      <c r="AC73" s="84">
        <v>78</v>
      </c>
    </row>
    <row r="74" spans="1:29" ht="25.5" customHeight="1">
      <c r="A74" s="78" t="s">
        <v>254</v>
      </c>
      <c r="B74" s="58">
        <v>3237</v>
      </c>
      <c r="C74" s="57">
        <v>2092</v>
      </c>
      <c r="D74" s="57">
        <v>2023</v>
      </c>
      <c r="E74" s="58">
        <v>293</v>
      </c>
      <c r="F74" s="57">
        <v>293</v>
      </c>
      <c r="G74" s="58">
        <v>290</v>
      </c>
      <c r="H74" s="57" t="s">
        <v>619</v>
      </c>
      <c r="I74" s="86">
        <v>581</v>
      </c>
      <c r="J74" s="79">
        <v>1</v>
      </c>
      <c r="K74" s="58">
        <v>126</v>
      </c>
      <c r="L74" s="46">
        <v>454</v>
      </c>
      <c r="M74" s="46">
        <v>1149</v>
      </c>
      <c r="N74" s="57">
        <v>7</v>
      </c>
      <c r="O74" s="58">
        <v>11</v>
      </c>
      <c r="P74" s="57">
        <v>79</v>
      </c>
      <c r="Q74" s="58">
        <v>282</v>
      </c>
      <c r="R74" s="57">
        <v>24</v>
      </c>
      <c r="S74" s="58">
        <v>18</v>
      </c>
      <c r="T74" s="57">
        <v>33</v>
      </c>
      <c r="U74" s="58">
        <v>106</v>
      </c>
      <c r="V74" s="57">
        <v>71</v>
      </c>
      <c r="W74" s="58">
        <v>57</v>
      </c>
      <c r="X74" s="57">
        <v>200</v>
      </c>
      <c r="Y74" s="58">
        <v>35</v>
      </c>
      <c r="Z74" s="57">
        <v>87</v>
      </c>
      <c r="AA74" s="58">
        <v>49</v>
      </c>
      <c r="AB74" s="57">
        <v>90</v>
      </c>
      <c r="AC74" s="46">
        <v>1101</v>
      </c>
    </row>
    <row r="75" spans="1:29" ht="25.5" customHeight="1">
      <c r="A75" s="83" t="s">
        <v>160</v>
      </c>
      <c r="B75" s="63">
        <v>858</v>
      </c>
      <c r="C75" s="62">
        <v>571</v>
      </c>
      <c r="D75" s="62">
        <v>552</v>
      </c>
      <c r="E75" s="63">
        <v>64</v>
      </c>
      <c r="F75" s="62">
        <v>64</v>
      </c>
      <c r="G75" s="63">
        <v>63</v>
      </c>
      <c r="H75" s="84" t="s">
        <v>320</v>
      </c>
      <c r="I75" s="85">
        <v>157</v>
      </c>
      <c r="J75" s="87" t="s">
        <v>320</v>
      </c>
      <c r="K75" s="63">
        <v>24</v>
      </c>
      <c r="L75" s="84">
        <v>133</v>
      </c>
      <c r="M75" s="84">
        <v>331</v>
      </c>
      <c r="N75" s="62">
        <v>2</v>
      </c>
      <c r="O75" s="63">
        <v>5</v>
      </c>
      <c r="P75" s="62">
        <v>15</v>
      </c>
      <c r="Q75" s="63">
        <v>71</v>
      </c>
      <c r="R75" s="62">
        <v>6</v>
      </c>
      <c r="S75" s="63">
        <v>3</v>
      </c>
      <c r="T75" s="62">
        <v>7</v>
      </c>
      <c r="U75" s="63">
        <v>33</v>
      </c>
      <c r="V75" s="62">
        <v>26</v>
      </c>
      <c r="W75" s="63">
        <v>22</v>
      </c>
      <c r="X75" s="62">
        <v>73</v>
      </c>
      <c r="Y75" s="63">
        <v>6</v>
      </c>
      <c r="Z75" s="62">
        <v>21</v>
      </c>
      <c r="AA75" s="63">
        <v>14</v>
      </c>
      <c r="AB75" s="62">
        <v>27</v>
      </c>
      <c r="AC75" s="84">
        <v>270</v>
      </c>
    </row>
    <row r="76" spans="1:29" ht="25.5" customHeight="1">
      <c r="A76" s="83" t="s">
        <v>158</v>
      </c>
      <c r="B76" s="63">
        <v>1197</v>
      </c>
      <c r="C76" s="62">
        <v>728</v>
      </c>
      <c r="D76" s="62">
        <v>699</v>
      </c>
      <c r="E76" s="63">
        <v>124</v>
      </c>
      <c r="F76" s="62">
        <v>124</v>
      </c>
      <c r="G76" s="63">
        <v>123</v>
      </c>
      <c r="H76" s="84" t="s">
        <v>320</v>
      </c>
      <c r="I76" s="62">
        <v>190</v>
      </c>
      <c r="J76" s="87">
        <v>1</v>
      </c>
      <c r="K76" s="63">
        <v>45</v>
      </c>
      <c r="L76" s="84">
        <v>144</v>
      </c>
      <c r="M76" s="84">
        <v>385</v>
      </c>
      <c r="N76" s="62">
        <v>5</v>
      </c>
      <c r="O76" s="63" t="s">
        <v>320</v>
      </c>
      <c r="P76" s="62">
        <v>20</v>
      </c>
      <c r="Q76" s="63">
        <v>101</v>
      </c>
      <c r="R76" s="62">
        <v>8</v>
      </c>
      <c r="S76" s="63">
        <v>6</v>
      </c>
      <c r="T76" s="62">
        <v>11</v>
      </c>
      <c r="U76" s="63">
        <v>37</v>
      </c>
      <c r="V76" s="62">
        <v>20</v>
      </c>
      <c r="W76" s="63">
        <v>17</v>
      </c>
      <c r="X76" s="62">
        <v>74</v>
      </c>
      <c r="Y76" s="63">
        <v>13</v>
      </c>
      <c r="Z76" s="62">
        <v>29</v>
      </c>
      <c r="AA76" s="63">
        <v>20</v>
      </c>
      <c r="AB76" s="62">
        <v>24</v>
      </c>
      <c r="AC76" s="84">
        <v>455</v>
      </c>
    </row>
    <row r="77" spans="1:29" ht="25.5" customHeight="1">
      <c r="A77" s="88" t="s">
        <v>156</v>
      </c>
      <c r="B77" s="63">
        <v>1182</v>
      </c>
      <c r="C77" s="62">
        <v>793</v>
      </c>
      <c r="D77" s="62">
        <v>772</v>
      </c>
      <c r="E77" s="63">
        <v>105</v>
      </c>
      <c r="F77" s="62">
        <v>105</v>
      </c>
      <c r="G77" s="63">
        <v>104</v>
      </c>
      <c r="H77" s="84" t="s">
        <v>320</v>
      </c>
      <c r="I77" s="62">
        <v>234</v>
      </c>
      <c r="J77" s="87" t="s">
        <v>320</v>
      </c>
      <c r="K77" s="63">
        <v>57</v>
      </c>
      <c r="L77" s="84">
        <v>177</v>
      </c>
      <c r="M77" s="84">
        <v>433</v>
      </c>
      <c r="N77" s="62" t="s">
        <v>320</v>
      </c>
      <c r="O77" s="63">
        <v>6</v>
      </c>
      <c r="P77" s="62">
        <v>44</v>
      </c>
      <c r="Q77" s="63">
        <v>110</v>
      </c>
      <c r="R77" s="62">
        <v>10</v>
      </c>
      <c r="S77" s="63">
        <v>9</v>
      </c>
      <c r="T77" s="62">
        <v>15</v>
      </c>
      <c r="U77" s="63">
        <v>36</v>
      </c>
      <c r="V77" s="62">
        <v>25</v>
      </c>
      <c r="W77" s="63">
        <v>18</v>
      </c>
      <c r="X77" s="62">
        <v>53</v>
      </c>
      <c r="Y77" s="63">
        <v>16</v>
      </c>
      <c r="Z77" s="62">
        <v>37</v>
      </c>
      <c r="AA77" s="63">
        <v>15</v>
      </c>
      <c r="AB77" s="62">
        <v>39</v>
      </c>
      <c r="AC77" s="84">
        <v>376</v>
      </c>
    </row>
    <row r="78" spans="1:29" ht="25.5" customHeight="1">
      <c r="A78" s="89" t="s">
        <v>250</v>
      </c>
      <c r="B78" s="58">
        <v>6700</v>
      </c>
      <c r="C78" s="57">
        <v>4196</v>
      </c>
      <c r="D78" s="57">
        <v>4035</v>
      </c>
      <c r="E78" s="58">
        <v>308</v>
      </c>
      <c r="F78" s="57">
        <v>308</v>
      </c>
      <c r="G78" s="58">
        <v>306</v>
      </c>
      <c r="H78" s="46" t="s">
        <v>619</v>
      </c>
      <c r="I78" s="57">
        <v>1179</v>
      </c>
      <c r="J78" s="79">
        <v>2</v>
      </c>
      <c r="K78" s="58">
        <v>305</v>
      </c>
      <c r="L78" s="46">
        <v>872</v>
      </c>
      <c r="M78" s="46">
        <v>2548</v>
      </c>
      <c r="N78" s="57">
        <v>13</v>
      </c>
      <c r="O78" s="58">
        <v>29</v>
      </c>
      <c r="P78" s="57">
        <v>130</v>
      </c>
      <c r="Q78" s="58">
        <v>616</v>
      </c>
      <c r="R78" s="57">
        <v>55</v>
      </c>
      <c r="S78" s="58">
        <v>45</v>
      </c>
      <c r="T78" s="57">
        <v>79</v>
      </c>
      <c r="U78" s="58">
        <v>273</v>
      </c>
      <c r="V78" s="57">
        <v>175</v>
      </c>
      <c r="W78" s="58">
        <v>183</v>
      </c>
      <c r="X78" s="57">
        <v>461</v>
      </c>
      <c r="Y78" s="58">
        <v>52</v>
      </c>
      <c r="Z78" s="57">
        <v>193</v>
      </c>
      <c r="AA78" s="58">
        <v>106</v>
      </c>
      <c r="AB78" s="57">
        <v>138</v>
      </c>
      <c r="AC78" s="46">
        <v>2432</v>
      </c>
    </row>
    <row r="79" spans="1:29" ht="25.5" customHeight="1">
      <c r="A79" s="83" t="s">
        <v>152</v>
      </c>
      <c r="B79" s="63">
        <v>2045</v>
      </c>
      <c r="C79" s="62">
        <v>1297</v>
      </c>
      <c r="D79" s="62">
        <v>1252</v>
      </c>
      <c r="E79" s="63">
        <v>138</v>
      </c>
      <c r="F79" s="62">
        <v>138</v>
      </c>
      <c r="G79" s="63">
        <v>137</v>
      </c>
      <c r="H79" s="84" t="s">
        <v>320</v>
      </c>
      <c r="I79" s="62">
        <v>367</v>
      </c>
      <c r="J79" s="87" t="s">
        <v>320</v>
      </c>
      <c r="K79" s="63">
        <v>81</v>
      </c>
      <c r="L79" s="84">
        <v>286</v>
      </c>
      <c r="M79" s="84">
        <v>747</v>
      </c>
      <c r="N79" s="62">
        <v>3</v>
      </c>
      <c r="O79" s="63">
        <v>9</v>
      </c>
      <c r="P79" s="62">
        <v>35</v>
      </c>
      <c r="Q79" s="63">
        <v>190</v>
      </c>
      <c r="R79" s="62">
        <v>18</v>
      </c>
      <c r="S79" s="63">
        <v>15</v>
      </c>
      <c r="T79" s="62">
        <v>25</v>
      </c>
      <c r="U79" s="63">
        <v>83</v>
      </c>
      <c r="V79" s="62">
        <v>41</v>
      </c>
      <c r="W79" s="63">
        <v>31</v>
      </c>
      <c r="X79" s="62">
        <v>142</v>
      </c>
      <c r="Y79" s="63">
        <v>13</v>
      </c>
      <c r="Z79" s="62">
        <v>45</v>
      </c>
      <c r="AA79" s="63">
        <v>39</v>
      </c>
      <c r="AB79" s="62">
        <v>58</v>
      </c>
      <c r="AC79" s="84">
        <v>729</v>
      </c>
    </row>
    <row r="80" spans="1:29" ht="25.5" customHeight="1">
      <c r="A80" s="83" t="s">
        <v>150</v>
      </c>
      <c r="B80" s="63">
        <v>1096</v>
      </c>
      <c r="C80" s="62">
        <v>668</v>
      </c>
      <c r="D80" s="62">
        <v>639</v>
      </c>
      <c r="E80" s="63">
        <v>85</v>
      </c>
      <c r="F80" s="62">
        <v>85</v>
      </c>
      <c r="G80" s="63">
        <v>85</v>
      </c>
      <c r="H80" s="84" t="s">
        <v>320</v>
      </c>
      <c r="I80" s="62">
        <v>180</v>
      </c>
      <c r="J80" s="87">
        <v>1</v>
      </c>
      <c r="K80" s="63">
        <v>62</v>
      </c>
      <c r="L80" s="84">
        <v>117</v>
      </c>
      <c r="M80" s="84">
        <v>374</v>
      </c>
      <c r="N80" s="62">
        <v>3</v>
      </c>
      <c r="O80" s="63">
        <v>4</v>
      </c>
      <c r="P80" s="62">
        <v>18</v>
      </c>
      <c r="Q80" s="63">
        <v>81</v>
      </c>
      <c r="R80" s="62">
        <v>6</v>
      </c>
      <c r="S80" s="63">
        <v>6</v>
      </c>
      <c r="T80" s="62">
        <v>11</v>
      </c>
      <c r="U80" s="63">
        <v>55</v>
      </c>
      <c r="V80" s="62">
        <v>30</v>
      </c>
      <c r="W80" s="63">
        <v>23</v>
      </c>
      <c r="X80" s="62">
        <v>68</v>
      </c>
      <c r="Y80" s="63">
        <v>12</v>
      </c>
      <c r="Z80" s="62">
        <v>33</v>
      </c>
      <c r="AA80" s="63">
        <v>12</v>
      </c>
      <c r="AB80" s="62">
        <v>12</v>
      </c>
      <c r="AC80" s="84">
        <v>412</v>
      </c>
    </row>
    <row r="81" spans="1:29" ht="25.5" customHeight="1">
      <c r="A81" s="83" t="s">
        <v>148</v>
      </c>
      <c r="B81" s="63">
        <v>1772</v>
      </c>
      <c r="C81" s="62">
        <v>1052</v>
      </c>
      <c r="D81" s="62">
        <v>1006</v>
      </c>
      <c r="E81" s="63">
        <v>36</v>
      </c>
      <c r="F81" s="62">
        <v>36</v>
      </c>
      <c r="G81" s="63">
        <v>36</v>
      </c>
      <c r="H81" s="84" t="s">
        <v>320</v>
      </c>
      <c r="I81" s="62">
        <v>283</v>
      </c>
      <c r="J81" s="87">
        <v>1</v>
      </c>
      <c r="K81" s="63">
        <v>61</v>
      </c>
      <c r="L81" s="84">
        <v>221</v>
      </c>
      <c r="M81" s="84">
        <v>687</v>
      </c>
      <c r="N81" s="62">
        <v>2</v>
      </c>
      <c r="O81" s="63">
        <v>9</v>
      </c>
      <c r="P81" s="62">
        <v>28</v>
      </c>
      <c r="Q81" s="63">
        <v>170</v>
      </c>
      <c r="R81" s="62">
        <v>13</v>
      </c>
      <c r="S81" s="63">
        <v>12</v>
      </c>
      <c r="T81" s="62">
        <v>25</v>
      </c>
      <c r="U81" s="63">
        <v>60</v>
      </c>
      <c r="V81" s="62">
        <v>56</v>
      </c>
      <c r="W81" s="63">
        <v>77</v>
      </c>
      <c r="X81" s="62">
        <v>111</v>
      </c>
      <c r="Y81" s="63">
        <v>11</v>
      </c>
      <c r="Z81" s="62">
        <v>51</v>
      </c>
      <c r="AA81" s="63">
        <v>27</v>
      </c>
      <c r="AB81" s="62">
        <v>35</v>
      </c>
      <c r="AC81" s="84">
        <v>705</v>
      </c>
    </row>
    <row r="82" spans="1:29" ht="25.5" customHeight="1">
      <c r="A82" s="83" t="s">
        <v>146</v>
      </c>
      <c r="B82" s="63">
        <v>965</v>
      </c>
      <c r="C82" s="62">
        <v>634</v>
      </c>
      <c r="D82" s="62">
        <v>611</v>
      </c>
      <c r="E82" s="63">
        <v>38</v>
      </c>
      <c r="F82" s="62">
        <v>38</v>
      </c>
      <c r="G82" s="63">
        <v>37</v>
      </c>
      <c r="H82" s="84" t="s">
        <v>320</v>
      </c>
      <c r="I82" s="62">
        <v>181</v>
      </c>
      <c r="J82" s="87" t="s">
        <v>320</v>
      </c>
      <c r="K82" s="63">
        <v>58</v>
      </c>
      <c r="L82" s="84">
        <v>123</v>
      </c>
      <c r="M82" s="84">
        <v>392</v>
      </c>
      <c r="N82" s="62">
        <v>2</v>
      </c>
      <c r="O82" s="63">
        <v>4</v>
      </c>
      <c r="P82" s="62">
        <v>22</v>
      </c>
      <c r="Q82" s="63">
        <v>93</v>
      </c>
      <c r="R82" s="62">
        <v>5</v>
      </c>
      <c r="S82" s="63">
        <v>10</v>
      </c>
      <c r="T82" s="62">
        <v>9</v>
      </c>
      <c r="U82" s="63">
        <v>45</v>
      </c>
      <c r="V82" s="62">
        <v>24</v>
      </c>
      <c r="W82" s="63">
        <v>30</v>
      </c>
      <c r="X82" s="62">
        <v>73</v>
      </c>
      <c r="Y82" s="63">
        <v>10</v>
      </c>
      <c r="Z82" s="62">
        <v>35</v>
      </c>
      <c r="AA82" s="63">
        <v>15</v>
      </c>
      <c r="AB82" s="62">
        <v>15</v>
      </c>
      <c r="AC82" s="84">
        <v>319</v>
      </c>
    </row>
    <row r="83" spans="1:29" ht="25.5" customHeight="1" thickBot="1">
      <c r="A83" s="90" t="s">
        <v>144</v>
      </c>
      <c r="B83" s="77">
        <v>822</v>
      </c>
      <c r="C83" s="76">
        <v>545</v>
      </c>
      <c r="D83" s="76">
        <v>527</v>
      </c>
      <c r="E83" s="77">
        <v>11</v>
      </c>
      <c r="F83" s="76">
        <v>11</v>
      </c>
      <c r="G83" s="77">
        <v>11</v>
      </c>
      <c r="H83" s="91" t="s">
        <v>320</v>
      </c>
      <c r="I83" s="76">
        <v>168</v>
      </c>
      <c r="J83" s="92" t="s">
        <v>320</v>
      </c>
      <c r="K83" s="77">
        <v>43</v>
      </c>
      <c r="L83" s="91">
        <v>125</v>
      </c>
      <c r="M83" s="91">
        <v>348</v>
      </c>
      <c r="N83" s="76">
        <v>3</v>
      </c>
      <c r="O83" s="77">
        <v>3</v>
      </c>
      <c r="P83" s="76">
        <v>27</v>
      </c>
      <c r="Q83" s="77">
        <v>82</v>
      </c>
      <c r="R83" s="76">
        <v>13</v>
      </c>
      <c r="S83" s="77">
        <v>2</v>
      </c>
      <c r="T83" s="76">
        <v>9</v>
      </c>
      <c r="U83" s="77">
        <v>30</v>
      </c>
      <c r="V83" s="76">
        <v>24</v>
      </c>
      <c r="W83" s="77">
        <v>22</v>
      </c>
      <c r="X83" s="76">
        <v>67</v>
      </c>
      <c r="Y83" s="77">
        <v>6</v>
      </c>
      <c r="Z83" s="76">
        <v>29</v>
      </c>
      <c r="AA83" s="77">
        <v>13</v>
      </c>
      <c r="AB83" s="76">
        <v>18</v>
      </c>
      <c r="AC83" s="91">
        <v>267</v>
      </c>
    </row>
    <row r="84" spans="1:29" ht="18" customHeight="1" thickTop="1">
      <c r="A84" s="93" t="s">
        <v>319</v>
      </c>
    </row>
  </sheetData>
  <mergeCells count="35">
    <mergeCell ref="AC4:AC7"/>
    <mergeCell ref="N5:AA5"/>
    <mergeCell ref="AB5:AB7"/>
    <mergeCell ref="M6:M7"/>
    <mergeCell ref="N6:N7"/>
    <mergeCell ref="O6:O7"/>
    <mergeCell ref="P6:P7"/>
    <mergeCell ref="Q6:Q7"/>
    <mergeCell ref="R6:R7"/>
    <mergeCell ref="S6:S7"/>
    <mergeCell ref="X6:X7"/>
    <mergeCell ref="Y6:Y7"/>
    <mergeCell ref="A2:D2"/>
    <mergeCell ref="E2:L3"/>
    <mergeCell ref="Y3:AC3"/>
    <mergeCell ref="T6:T7"/>
    <mergeCell ref="U6:U7"/>
    <mergeCell ref="V6:V7"/>
    <mergeCell ref="W6:W7"/>
    <mergeCell ref="A4:A7"/>
    <mergeCell ref="L6:L7"/>
    <mergeCell ref="E6:E7"/>
    <mergeCell ref="I5:L5"/>
    <mergeCell ref="B4:B7"/>
    <mergeCell ref="H6:H7"/>
    <mergeCell ref="E5:H5"/>
    <mergeCell ref="I6:I7"/>
    <mergeCell ref="K6:K7"/>
    <mergeCell ref="C4:C7"/>
    <mergeCell ref="D4:D7"/>
    <mergeCell ref="E4:L4"/>
    <mergeCell ref="Z6:Z7"/>
    <mergeCell ref="AA6:AA7"/>
    <mergeCell ref="M4:AB4"/>
    <mergeCell ref="J6:J7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0"/>
  <sheetViews>
    <sheetView topLeftCell="A19" zoomScaleNormal="100" zoomScaleSheetLayoutView="100" workbookViewId="0">
      <selection activeCell="F30" sqref="F30"/>
    </sheetView>
  </sheetViews>
  <sheetFormatPr defaultColWidth="11" defaultRowHeight="13.2"/>
  <cols>
    <col min="1" max="1" width="21.88671875" style="10" customWidth="1"/>
    <col min="2" max="10" width="8.88671875" style="10" customWidth="1"/>
    <col min="11" max="11" width="8.6640625" style="10" customWidth="1"/>
    <col min="12" max="12" width="8.21875" style="10" customWidth="1"/>
    <col min="13" max="13" width="7.6640625" style="10" customWidth="1"/>
    <col min="14" max="14" width="8.6640625" style="10" customWidth="1"/>
    <col min="15" max="15" width="8.44140625" style="10" customWidth="1"/>
    <col min="16" max="16" width="7.6640625" style="10" customWidth="1"/>
    <col min="17" max="16384" width="11" style="10"/>
  </cols>
  <sheetData>
    <row r="1" spans="1:10" ht="18" customHeight="1">
      <c r="A1" s="95" t="s">
        <v>404</v>
      </c>
    </row>
    <row r="2" spans="1:10" ht="19.5" customHeight="1">
      <c r="A2" s="9" t="s">
        <v>513</v>
      </c>
      <c r="B2" s="9"/>
      <c r="C2" s="9"/>
      <c r="D2" s="9"/>
    </row>
    <row r="3" spans="1:10" ht="15" customHeight="1" thickBot="1">
      <c r="A3" s="424" t="s">
        <v>126</v>
      </c>
      <c r="B3" s="424"/>
      <c r="C3" s="424"/>
      <c r="D3" s="424"/>
      <c r="E3" s="106"/>
      <c r="F3" s="106"/>
      <c r="G3" s="930" t="s">
        <v>356</v>
      </c>
      <c r="H3" s="930"/>
      <c r="I3" s="930"/>
      <c r="J3" s="930"/>
    </row>
    <row r="4" spans="1:10" ht="13.8" thickTop="1">
      <c r="A4" s="931"/>
      <c r="B4" s="863" t="s">
        <v>355</v>
      </c>
      <c r="C4" s="725"/>
      <c r="D4" s="721"/>
      <c r="E4" s="863" t="s">
        <v>354</v>
      </c>
      <c r="F4" s="725"/>
      <c r="G4" s="721"/>
      <c r="H4" s="863" t="s">
        <v>353</v>
      </c>
      <c r="I4" s="725"/>
      <c r="J4" s="725"/>
    </row>
    <row r="5" spans="1:10">
      <c r="A5" s="932"/>
      <c r="B5" s="202" t="s">
        <v>340</v>
      </c>
      <c r="C5" s="109" t="s">
        <v>292</v>
      </c>
      <c r="D5" s="108" t="s">
        <v>291</v>
      </c>
      <c r="E5" s="202" t="s">
        <v>340</v>
      </c>
      <c r="F5" s="109" t="s">
        <v>292</v>
      </c>
      <c r="G5" s="108" t="s">
        <v>291</v>
      </c>
      <c r="H5" s="202" t="s">
        <v>340</v>
      </c>
      <c r="I5" s="109" t="s">
        <v>292</v>
      </c>
      <c r="J5" s="109" t="s">
        <v>291</v>
      </c>
    </row>
    <row r="6" spans="1:10" ht="24.75" customHeight="1">
      <c r="A6" s="425" t="s">
        <v>339</v>
      </c>
      <c r="B6" s="426">
        <v>24469</v>
      </c>
      <c r="C6" s="380">
        <v>14681</v>
      </c>
      <c r="D6" s="427">
        <v>9788</v>
      </c>
      <c r="E6" s="426">
        <v>23874</v>
      </c>
      <c r="F6" s="380">
        <v>14143</v>
      </c>
      <c r="G6" s="427">
        <v>9731</v>
      </c>
      <c r="H6" s="426">
        <v>22571</v>
      </c>
      <c r="I6" s="380">
        <v>13147</v>
      </c>
      <c r="J6" s="428">
        <v>9424</v>
      </c>
    </row>
    <row r="7" spans="1:10" ht="19.5" customHeight="1">
      <c r="A7" s="429" t="s">
        <v>352</v>
      </c>
      <c r="B7" s="168">
        <v>2417</v>
      </c>
      <c r="C7" s="166">
        <v>1345</v>
      </c>
      <c r="D7" s="167">
        <v>1072</v>
      </c>
      <c r="E7" s="168">
        <v>2419</v>
      </c>
      <c r="F7" s="166">
        <v>1282</v>
      </c>
      <c r="G7" s="167">
        <v>1137</v>
      </c>
      <c r="H7" s="168">
        <v>2442</v>
      </c>
      <c r="I7" s="166">
        <v>1224</v>
      </c>
      <c r="J7" s="187">
        <v>1218</v>
      </c>
    </row>
    <row r="8" spans="1:10" ht="19.5" customHeight="1">
      <c r="A8" s="430" t="s">
        <v>351</v>
      </c>
      <c r="B8" s="168">
        <v>831</v>
      </c>
      <c r="C8" s="166">
        <v>757</v>
      </c>
      <c r="D8" s="167">
        <v>74</v>
      </c>
      <c r="E8" s="168">
        <v>655</v>
      </c>
      <c r="F8" s="166">
        <v>586</v>
      </c>
      <c r="G8" s="167">
        <v>69</v>
      </c>
      <c r="H8" s="168">
        <v>493</v>
      </c>
      <c r="I8" s="166">
        <v>437</v>
      </c>
      <c r="J8" s="187">
        <v>56</v>
      </c>
    </row>
    <row r="9" spans="1:10" ht="19.5" customHeight="1">
      <c r="A9" s="430" t="s">
        <v>350</v>
      </c>
      <c r="B9" s="168">
        <v>3743</v>
      </c>
      <c r="C9" s="166">
        <v>1411</v>
      </c>
      <c r="D9" s="167">
        <v>2332</v>
      </c>
      <c r="E9" s="168">
        <v>3598</v>
      </c>
      <c r="F9" s="166">
        <v>1370</v>
      </c>
      <c r="G9" s="167">
        <v>2228</v>
      </c>
      <c r="H9" s="168">
        <v>3317</v>
      </c>
      <c r="I9" s="166">
        <v>1240</v>
      </c>
      <c r="J9" s="187">
        <v>2077</v>
      </c>
    </row>
    <row r="10" spans="1:10" ht="19.5" customHeight="1">
      <c r="A10" s="430" t="s">
        <v>349</v>
      </c>
      <c r="B10" s="168">
        <v>2773</v>
      </c>
      <c r="C10" s="166">
        <v>1679</v>
      </c>
      <c r="D10" s="167">
        <v>1094</v>
      </c>
      <c r="E10" s="168">
        <v>2834</v>
      </c>
      <c r="F10" s="166">
        <v>1704</v>
      </c>
      <c r="G10" s="167">
        <v>1130</v>
      </c>
      <c r="H10" s="168">
        <v>2735</v>
      </c>
      <c r="I10" s="166">
        <v>1569</v>
      </c>
      <c r="J10" s="187">
        <v>1166</v>
      </c>
    </row>
    <row r="11" spans="1:10" ht="19.5" customHeight="1">
      <c r="A11" s="430" t="s">
        <v>348</v>
      </c>
      <c r="B11" s="168">
        <v>3150</v>
      </c>
      <c r="C11" s="166">
        <v>1764</v>
      </c>
      <c r="D11" s="167">
        <v>1386</v>
      </c>
      <c r="E11" s="168">
        <v>2503</v>
      </c>
      <c r="F11" s="166">
        <v>1399</v>
      </c>
      <c r="G11" s="167">
        <v>1104</v>
      </c>
      <c r="H11" s="168">
        <v>2694</v>
      </c>
      <c r="I11" s="166">
        <v>1596</v>
      </c>
      <c r="J11" s="187">
        <v>1098</v>
      </c>
    </row>
    <row r="12" spans="1:10" ht="19.5" customHeight="1">
      <c r="A12" s="430" t="s">
        <v>347</v>
      </c>
      <c r="B12" s="168" t="s">
        <v>603</v>
      </c>
      <c r="C12" s="166" t="s">
        <v>603</v>
      </c>
      <c r="D12" s="167" t="s">
        <v>603</v>
      </c>
      <c r="E12" s="168" t="s">
        <v>603</v>
      </c>
      <c r="F12" s="166" t="s">
        <v>603</v>
      </c>
      <c r="G12" s="167" t="s">
        <v>603</v>
      </c>
      <c r="H12" s="168" t="s">
        <v>607</v>
      </c>
      <c r="I12" s="166" t="s">
        <v>607</v>
      </c>
      <c r="J12" s="187" t="s">
        <v>607</v>
      </c>
    </row>
    <row r="13" spans="1:10" ht="19.5" customHeight="1">
      <c r="A13" s="430" t="s">
        <v>346</v>
      </c>
      <c r="B13" s="168">
        <v>777</v>
      </c>
      <c r="C13" s="166">
        <v>729</v>
      </c>
      <c r="D13" s="167">
        <v>48</v>
      </c>
      <c r="E13" s="168">
        <v>755</v>
      </c>
      <c r="F13" s="166">
        <v>701</v>
      </c>
      <c r="G13" s="167">
        <v>54</v>
      </c>
      <c r="H13" s="168">
        <v>633</v>
      </c>
      <c r="I13" s="166">
        <v>594</v>
      </c>
      <c r="J13" s="187">
        <v>39</v>
      </c>
    </row>
    <row r="14" spans="1:10" ht="19.5" customHeight="1">
      <c r="A14" s="431" t="s">
        <v>345</v>
      </c>
      <c r="B14" s="168">
        <v>8764</v>
      </c>
      <c r="C14" s="166">
        <v>6161</v>
      </c>
      <c r="D14" s="167">
        <v>2603</v>
      </c>
      <c r="E14" s="168">
        <v>8789</v>
      </c>
      <c r="F14" s="166">
        <v>6186</v>
      </c>
      <c r="G14" s="167">
        <v>2603</v>
      </c>
      <c r="H14" s="168">
        <v>7679</v>
      </c>
      <c r="I14" s="166">
        <v>5542</v>
      </c>
      <c r="J14" s="187">
        <v>2137</v>
      </c>
    </row>
    <row r="15" spans="1:10" ht="19.5" customHeight="1">
      <c r="A15" s="430" t="s">
        <v>344</v>
      </c>
      <c r="B15" s="168">
        <v>121</v>
      </c>
      <c r="C15" s="166">
        <v>120</v>
      </c>
      <c r="D15" s="167">
        <v>1</v>
      </c>
      <c r="E15" s="168">
        <v>161</v>
      </c>
      <c r="F15" s="166">
        <v>156</v>
      </c>
      <c r="G15" s="167">
        <v>5</v>
      </c>
      <c r="H15" s="168">
        <v>175</v>
      </c>
      <c r="I15" s="166">
        <v>165</v>
      </c>
      <c r="J15" s="187">
        <v>10</v>
      </c>
    </row>
    <row r="16" spans="1:10" ht="19.5" customHeight="1">
      <c r="A16" s="430" t="s">
        <v>343</v>
      </c>
      <c r="B16" s="168">
        <v>1885</v>
      </c>
      <c r="C16" s="166">
        <v>711</v>
      </c>
      <c r="D16" s="167">
        <v>1174</v>
      </c>
      <c r="E16" s="168">
        <v>2131</v>
      </c>
      <c r="F16" s="166">
        <v>742</v>
      </c>
      <c r="G16" s="167">
        <v>1389</v>
      </c>
      <c r="H16" s="168">
        <v>2348</v>
      </c>
      <c r="I16" s="166">
        <v>745</v>
      </c>
      <c r="J16" s="187">
        <v>1603</v>
      </c>
    </row>
    <row r="17" spans="1:16" ht="19.5" customHeight="1" thickBot="1">
      <c r="A17" s="432" t="s">
        <v>342</v>
      </c>
      <c r="B17" s="168">
        <v>8</v>
      </c>
      <c r="C17" s="166">
        <v>4</v>
      </c>
      <c r="D17" s="167">
        <v>4</v>
      </c>
      <c r="E17" s="168">
        <v>29</v>
      </c>
      <c r="F17" s="166">
        <v>17</v>
      </c>
      <c r="G17" s="167">
        <v>12</v>
      </c>
      <c r="H17" s="433">
        <v>55</v>
      </c>
      <c r="I17" s="434">
        <v>35</v>
      </c>
      <c r="J17" s="435">
        <v>20</v>
      </c>
    </row>
    <row r="18" spans="1:16" ht="13.5" customHeight="1" thickTop="1">
      <c r="A18" s="931"/>
      <c r="B18" s="931"/>
      <c r="C18" s="931"/>
      <c r="D18" s="933"/>
      <c r="E18" s="863" t="s">
        <v>341</v>
      </c>
      <c r="F18" s="725"/>
      <c r="G18" s="725"/>
      <c r="H18" s="863" t="s">
        <v>621</v>
      </c>
      <c r="I18" s="725"/>
      <c r="J18" s="725"/>
      <c r="K18" s="94"/>
      <c r="L18" s="94"/>
      <c r="M18" s="94"/>
      <c r="N18" s="94"/>
      <c r="O18" s="94"/>
      <c r="P18" s="94"/>
    </row>
    <row r="19" spans="1:16" ht="13.5" customHeight="1">
      <c r="A19" s="932"/>
      <c r="B19" s="932"/>
      <c r="C19" s="932"/>
      <c r="D19" s="934"/>
      <c r="E19" s="202" t="s">
        <v>340</v>
      </c>
      <c r="F19" s="109" t="s">
        <v>292</v>
      </c>
      <c r="G19" s="109" t="s">
        <v>291</v>
      </c>
      <c r="H19" s="202" t="s">
        <v>340</v>
      </c>
      <c r="I19" s="109" t="s">
        <v>292</v>
      </c>
      <c r="J19" s="109" t="s">
        <v>291</v>
      </c>
      <c r="K19" s="94"/>
      <c r="L19" s="94"/>
      <c r="M19" s="94"/>
      <c r="N19" s="94"/>
      <c r="O19" s="94"/>
      <c r="P19" s="94"/>
    </row>
    <row r="20" spans="1:16" ht="24.75" customHeight="1">
      <c r="A20" s="436" t="s">
        <v>339</v>
      </c>
      <c r="B20" s="436"/>
      <c r="C20" s="436"/>
      <c r="D20" s="436"/>
      <c r="E20" s="437">
        <v>20266</v>
      </c>
      <c r="F20" s="438">
        <v>11615</v>
      </c>
      <c r="G20" s="439">
        <v>8651</v>
      </c>
      <c r="H20" s="437">
        <f>SUM(H21:H32)</f>
        <v>21687</v>
      </c>
      <c r="I20" s="437">
        <f>SUM(I21:I32)</f>
        <v>12106</v>
      </c>
      <c r="J20" s="437">
        <f>SUM(J21:J32)</f>
        <v>9581</v>
      </c>
      <c r="K20" s="94"/>
      <c r="L20" s="94"/>
      <c r="M20" s="94"/>
      <c r="N20" s="94"/>
      <c r="O20" s="94"/>
      <c r="P20" s="94"/>
    </row>
    <row r="21" spans="1:16" ht="19.5" customHeight="1">
      <c r="A21" s="440" t="s">
        <v>502</v>
      </c>
      <c r="B21" s="440"/>
      <c r="C21" s="440"/>
      <c r="D21" s="440"/>
      <c r="E21" s="168">
        <v>476</v>
      </c>
      <c r="F21" s="166">
        <v>420</v>
      </c>
      <c r="G21" s="187">
        <v>56</v>
      </c>
      <c r="H21" s="168">
        <v>408</v>
      </c>
      <c r="I21" s="166">
        <v>356</v>
      </c>
      <c r="J21" s="187">
        <v>52</v>
      </c>
      <c r="K21" s="94"/>
      <c r="L21" s="94"/>
      <c r="M21" s="94"/>
      <c r="N21" s="94"/>
      <c r="O21" s="94"/>
      <c r="P21" s="94"/>
    </row>
    <row r="22" spans="1:16" ht="19.5" customHeight="1">
      <c r="A22" s="441" t="s">
        <v>503</v>
      </c>
      <c r="B22" s="441"/>
      <c r="C22" s="441"/>
      <c r="D22" s="441"/>
      <c r="E22" s="168">
        <v>2427</v>
      </c>
      <c r="F22" s="166">
        <v>1224</v>
      </c>
      <c r="G22" s="187">
        <v>1203</v>
      </c>
      <c r="H22" s="168">
        <v>2711</v>
      </c>
      <c r="I22" s="166">
        <v>1295</v>
      </c>
      <c r="J22" s="187">
        <v>1416</v>
      </c>
      <c r="K22" s="94"/>
      <c r="L22" s="94"/>
      <c r="M22" s="94"/>
      <c r="N22" s="94"/>
      <c r="O22" s="94"/>
      <c r="P22" s="94"/>
    </row>
    <row r="23" spans="1:16" ht="19.5" customHeight="1">
      <c r="A23" s="441" t="s">
        <v>504</v>
      </c>
      <c r="B23" s="441"/>
      <c r="C23" s="441"/>
      <c r="D23" s="441"/>
      <c r="E23" s="168">
        <v>3099</v>
      </c>
      <c r="F23" s="166">
        <v>1287</v>
      </c>
      <c r="G23" s="187">
        <v>1812</v>
      </c>
      <c r="H23" s="168">
        <v>3140</v>
      </c>
      <c r="I23" s="166">
        <v>1273</v>
      </c>
      <c r="J23" s="187">
        <v>1867</v>
      </c>
      <c r="K23" s="94"/>
      <c r="L23" s="94"/>
      <c r="M23" s="94"/>
      <c r="N23" s="94"/>
      <c r="O23" s="94"/>
      <c r="P23" s="94"/>
    </row>
    <row r="24" spans="1:16" ht="19.5" customHeight="1">
      <c r="A24" s="441" t="s">
        <v>505</v>
      </c>
      <c r="B24" s="441"/>
      <c r="C24" s="441"/>
      <c r="D24" s="441"/>
      <c r="E24" s="168">
        <v>2356</v>
      </c>
      <c r="F24" s="166">
        <v>1221</v>
      </c>
      <c r="G24" s="187">
        <v>1135</v>
      </c>
      <c r="H24" s="168">
        <v>2398</v>
      </c>
      <c r="I24" s="166">
        <v>1223</v>
      </c>
      <c r="J24" s="187">
        <v>1175</v>
      </c>
      <c r="K24" s="94"/>
      <c r="L24" s="94"/>
      <c r="M24" s="94"/>
      <c r="N24" s="94"/>
      <c r="O24" s="94"/>
      <c r="P24" s="94"/>
    </row>
    <row r="25" spans="1:16" ht="19.5" customHeight="1">
      <c r="A25" s="441" t="s">
        <v>506</v>
      </c>
      <c r="B25" s="441"/>
      <c r="C25" s="441"/>
      <c r="D25" s="441"/>
      <c r="E25" s="168">
        <v>2696</v>
      </c>
      <c r="F25" s="166">
        <v>878</v>
      </c>
      <c r="G25" s="187">
        <v>1818</v>
      </c>
      <c r="H25" s="168">
        <v>2849</v>
      </c>
      <c r="I25" s="166">
        <v>914</v>
      </c>
      <c r="J25" s="187">
        <v>1935</v>
      </c>
      <c r="K25" s="94"/>
      <c r="L25" s="94"/>
      <c r="M25" s="94"/>
      <c r="N25" s="94"/>
      <c r="O25" s="94"/>
      <c r="P25" s="94"/>
    </row>
    <row r="26" spans="1:16" ht="19.5" customHeight="1">
      <c r="A26" s="441" t="s">
        <v>507</v>
      </c>
      <c r="B26" s="441"/>
      <c r="C26" s="441"/>
      <c r="D26" s="441"/>
      <c r="E26" s="168">
        <v>192</v>
      </c>
      <c r="F26" s="166">
        <v>184</v>
      </c>
      <c r="G26" s="187">
        <v>8</v>
      </c>
      <c r="H26" s="168">
        <v>216</v>
      </c>
      <c r="I26" s="166">
        <v>206</v>
      </c>
      <c r="J26" s="187">
        <v>10</v>
      </c>
      <c r="K26" s="94"/>
      <c r="L26" s="94"/>
      <c r="M26" s="94"/>
      <c r="N26" s="94"/>
      <c r="O26" s="94"/>
      <c r="P26" s="94"/>
    </row>
    <row r="27" spans="1:16" ht="19.5" customHeight="1">
      <c r="A27" s="441" t="s">
        <v>508</v>
      </c>
      <c r="B27" s="441"/>
      <c r="C27" s="441"/>
      <c r="D27" s="441"/>
      <c r="E27" s="168">
        <v>1795</v>
      </c>
      <c r="F27" s="166">
        <v>1143</v>
      </c>
      <c r="G27" s="187">
        <v>652</v>
      </c>
      <c r="H27" s="168">
        <v>1951</v>
      </c>
      <c r="I27" s="166">
        <v>1230</v>
      </c>
      <c r="J27" s="187">
        <v>721</v>
      </c>
      <c r="K27" s="94"/>
      <c r="L27" s="94"/>
      <c r="M27" s="94"/>
      <c r="N27" s="94"/>
      <c r="O27" s="94"/>
      <c r="P27" s="94"/>
    </row>
    <row r="28" spans="1:16" ht="19.5" customHeight="1">
      <c r="A28" s="441" t="s">
        <v>509</v>
      </c>
      <c r="B28" s="441"/>
      <c r="C28" s="441"/>
      <c r="D28" s="441"/>
      <c r="E28" s="168">
        <v>3819</v>
      </c>
      <c r="F28" s="166">
        <v>2677</v>
      </c>
      <c r="G28" s="187">
        <v>1142</v>
      </c>
      <c r="H28" s="168">
        <v>3864</v>
      </c>
      <c r="I28" s="166">
        <v>2677</v>
      </c>
      <c r="J28" s="187">
        <v>1187</v>
      </c>
      <c r="K28" s="94"/>
      <c r="L28" s="94"/>
      <c r="M28" s="94"/>
      <c r="N28" s="94"/>
      <c r="O28" s="94"/>
      <c r="P28" s="94"/>
    </row>
    <row r="29" spans="1:16" ht="19.5" customHeight="1">
      <c r="A29" s="441" t="s">
        <v>510</v>
      </c>
      <c r="B29" s="441"/>
      <c r="C29" s="441"/>
      <c r="D29" s="441"/>
      <c r="E29" s="168">
        <v>628</v>
      </c>
      <c r="F29" s="166">
        <v>611</v>
      </c>
      <c r="G29" s="187">
        <v>17</v>
      </c>
      <c r="H29" s="168">
        <v>620</v>
      </c>
      <c r="I29" s="166">
        <v>594</v>
      </c>
      <c r="J29" s="187">
        <v>26</v>
      </c>
      <c r="K29" s="94"/>
      <c r="L29" s="94"/>
      <c r="M29" s="94"/>
      <c r="N29" s="94"/>
      <c r="O29" s="94"/>
      <c r="P29" s="94"/>
    </row>
    <row r="30" spans="1:16" ht="19.5" customHeight="1">
      <c r="A30" s="441" t="s">
        <v>511</v>
      </c>
      <c r="B30" s="441"/>
      <c r="C30" s="441"/>
      <c r="D30" s="441"/>
      <c r="E30" s="168">
        <v>1103</v>
      </c>
      <c r="F30" s="166">
        <v>1078</v>
      </c>
      <c r="G30" s="187">
        <v>25</v>
      </c>
      <c r="H30" s="168">
        <v>1090</v>
      </c>
      <c r="I30" s="166">
        <v>1056</v>
      </c>
      <c r="J30" s="187">
        <v>34</v>
      </c>
      <c r="K30" s="94"/>
      <c r="L30" s="94"/>
      <c r="M30" s="94"/>
      <c r="N30" s="94"/>
      <c r="O30" s="94"/>
      <c r="P30" s="94"/>
    </row>
    <row r="31" spans="1:16" ht="19.5" customHeight="1">
      <c r="A31" s="441" t="s">
        <v>512</v>
      </c>
      <c r="B31" s="441"/>
      <c r="C31" s="441"/>
      <c r="D31" s="441"/>
      <c r="E31" s="168">
        <v>1392</v>
      </c>
      <c r="F31" s="166">
        <v>705</v>
      </c>
      <c r="G31" s="187">
        <v>687</v>
      </c>
      <c r="H31" s="168">
        <v>1489</v>
      </c>
      <c r="I31" s="166">
        <v>771</v>
      </c>
      <c r="J31" s="187">
        <v>718</v>
      </c>
      <c r="K31" s="94"/>
      <c r="L31" s="94"/>
      <c r="M31" s="94"/>
      <c r="N31" s="94"/>
      <c r="O31" s="94"/>
      <c r="P31" s="94"/>
    </row>
    <row r="32" spans="1:16" ht="19.5" customHeight="1">
      <c r="A32" s="442" t="s">
        <v>338</v>
      </c>
      <c r="B32" s="442"/>
      <c r="C32" s="442"/>
      <c r="D32" s="442"/>
      <c r="E32" s="443">
        <v>283</v>
      </c>
      <c r="F32" s="219">
        <v>187</v>
      </c>
      <c r="G32" s="220">
        <v>96</v>
      </c>
      <c r="H32" s="443">
        <v>951</v>
      </c>
      <c r="I32" s="219">
        <v>511</v>
      </c>
      <c r="J32" s="220">
        <v>440</v>
      </c>
      <c r="K32" s="94"/>
      <c r="L32" s="94"/>
      <c r="M32" s="94"/>
      <c r="N32" s="94"/>
      <c r="O32" s="94"/>
      <c r="P32" s="94"/>
    </row>
    <row r="33" spans="1:10" ht="18" customHeight="1">
      <c r="A33" s="271" t="s">
        <v>123</v>
      </c>
      <c r="B33" s="271"/>
      <c r="C33" s="271"/>
      <c r="D33" s="271"/>
      <c r="E33" s="106"/>
      <c r="F33" s="106"/>
      <c r="G33" s="106"/>
      <c r="H33" s="145"/>
      <c r="I33" s="145"/>
      <c r="J33" s="145"/>
    </row>
    <row r="34" spans="1:10" ht="21.9" customHeight="1"/>
    <row r="35" spans="1:10" ht="21.9" customHeight="1"/>
    <row r="36" spans="1:10" ht="21.9" customHeight="1"/>
    <row r="37" spans="1:10" ht="21.9" customHeight="1"/>
    <row r="38" spans="1:10" ht="21.9" customHeight="1"/>
    <row r="39" spans="1:10" ht="21.9" customHeight="1"/>
    <row r="40" spans="1:10" ht="21.9" customHeight="1"/>
  </sheetData>
  <mergeCells count="8">
    <mergeCell ref="G3:J3"/>
    <mergeCell ref="E18:G18"/>
    <mergeCell ref="A4:A5"/>
    <mergeCell ref="B4:D4"/>
    <mergeCell ref="E4:G4"/>
    <mergeCell ref="H4:J4"/>
    <mergeCell ref="A18:D19"/>
    <mergeCell ref="H18:J18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3" orientation="portrait" r:id="rId1"/>
  <headerFooter alignWithMargins="0"/>
  <colBreaks count="1" manualBreakCount="1">
    <brk id="10" min="1" max="3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zoomScaleNormal="100" zoomScaleSheetLayoutView="100" workbookViewId="0">
      <selection activeCell="I27" sqref="I27"/>
    </sheetView>
  </sheetViews>
  <sheetFormatPr defaultColWidth="11" defaultRowHeight="13.2"/>
  <cols>
    <col min="1" max="11" width="9.109375" style="10" customWidth="1"/>
    <col min="12" max="13" width="9" style="10" customWidth="1"/>
    <col min="14" max="16384" width="11" style="10"/>
  </cols>
  <sheetData>
    <row r="1" spans="1:11" ht="18" customHeight="1">
      <c r="A1" s="95" t="s">
        <v>404</v>
      </c>
    </row>
    <row r="2" spans="1:11" ht="19.5" customHeight="1">
      <c r="A2" s="937" t="s">
        <v>515</v>
      </c>
      <c r="B2" s="937"/>
      <c r="C2" s="9"/>
      <c r="E2" s="103"/>
    </row>
    <row r="3" spans="1:11" ht="15" customHeight="1" thickBot="1">
      <c r="A3" s="191" t="s">
        <v>126</v>
      </c>
      <c r="B3" s="191"/>
      <c r="C3" s="106"/>
      <c r="D3" s="106"/>
      <c r="E3" s="106"/>
      <c r="F3" s="106"/>
      <c r="G3" s="106"/>
      <c r="H3" s="106"/>
      <c r="I3" s="846" t="s">
        <v>361</v>
      </c>
      <c r="J3" s="846"/>
      <c r="K3" s="846"/>
    </row>
    <row r="4" spans="1:11" ht="14.25" customHeight="1" thickTop="1">
      <c r="A4" s="748" t="s">
        <v>27</v>
      </c>
      <c r="B4" s="726" t="s">
        <v>625</v>
      </c>
      <c r="C4" s="726" t="s">
        <v>626</v>
      </c>
      <c r="D4" s="726" t="s">
        <v>627</v>
      </c>
      <c r="E4" s="863" t="s">
        <v>628</v>
      </c>
      <c r="F4" s="939"/>
      <c r="G4" s="940"/>
      <c r="H4" s="725" t="s">
        <v>629</v>
      </c>
      <c r="I4" s="725"/>
      <c r="J4" s="721"/>
      <c r="K4" s="813" t="s">
        <v>630</v>
      </c>
    </row>
    <row r="5" spans="1:11">
      <c r="A5" s="938"/>
      <c r="B5" s="864"/>
      <c r="C5" s="864"/>
      <c r="D5" s="864"/>
      <c r="E5" s="941"/>
      <c r="F5" s="942"/>
      <c r="G5" s="943"/>
      <c r="H5" s="729"/>
      <c r="I5" s="729"/>
      <c r="J5" s="860"/>
      <c r="K5" s="946"/>
    </row>
    <row r="6" spans="1:11">
      <c r="A6" s="938"/>
      <c r="B6" s="864"/>
      <c r="C6" s="864"/>
      <c r="D6" s="864"/>
      <c r="E6" s="864" t="s">
        <v>514</v>
      </c>
      <c r="F6" s="944" t="s">
        <v>622</v>
      </c>
      <c r="G6" s="867" t="s">
        <v>623</v>
      </c>
      <c r="H6" s="729" t="s">
        <v>514</v>
      </c>
      <c r="I6" s="944" t="s">
        <v>622</v>
      </c>
      <c r="J6" s="867" t="s">
        <v>623</v>
      </c>
      <c r="K6" s="946"/>
    </row>
    <row r="7" spans="1:11" ht="46.5" customHeight="1">
      <c r="A7" s="749"/>
      <c r="B7" s="727"/>
      <c r="C7" s="727"/>
      <c r="D7" s="727"/>
      <c r="E7" s="727"/>
      <c r="F7" s="945"/>
      <c r="G7" s="727"/>
      <c r="H7" s="870"/>
      <c r="I7" s="945"/>
      <c r="J7" s="727"/>
      <c r="K7" s="947"/>
    </row>
    <row r="8" spans="1:11" ht="3.75" customHeight="1">
      <c r="A8" s="444"/>
      <c r="B8" s="445"/>
      <c r="C8" s="446"/>
      <c r="D8" s="446"/>
      <c r="E8" s="446"/>
      <c r="F8" s="446"/>
      <c r="G8" s="446"/>
      <c r="H8" s="446"/>
      <c r="I8" s="446"/>
      <c r="J8" s="446"/>
      <c r="K8" s="447"/>
    </row>
    <row r="9" spans="1:11" ht="16.5" customHeight="1">
      <c r="A9" s="161" t="s">
        <v>113</v>
      </c>
      <c r="B9" s="168">
        <v>39494</v>
      </c>
      <c r="C9" s="166">
        <v>39283</v>
      </c>
      <c r="D9" s="149">
        <v>211</v>
      </c>
      <c r="E9" s="196">
        <v>2018</v>
      </c>
      <c r="F9" s="166">
        <v>1312</v>
      </c>
      <c r="G9" s="166">
        <v>706</v>
      </c>
      <c r="H9" s="196">
        <v>2229</v>
      </c>
      <c r="I9" s="166">
        <v>1420</v>
      </c>
      <c r="J9" s="166">
        <v>809</v>
      </c>
      <c r="K9" s="285">
        <v>110.54</v>
      </c>
    </row>
    <row r="10" spans="1:11" ht="16.5" customHeight="1">
      <c r="A10" s="161" t="s">
        <v>22</v>
      </c>
      <c r="B10" s="168">
        <v>38777</v>
      </c>
      <c r="C10" s="166">
        <v>38830</v>
      </c>
      <c r="D10" s="149">
        <v>-53</v>
      </c>
      <c r="E10" s="196">
        <v>3200</v>
      </c>
      <c r="F10" s="166">
        <v>2066</v>
      </c>
      <c r="G10" s="166">
        <v>1134</v>
      </c>
      <c r="H10" s="196">
        <v>3147</v>
      </c>
      <c r="I10" s="166">
        <v>2099</v>
      </c>
      <c r="J10" s="166">
        <v>1048</v>
      </c>
      <c r="K10" s="285">
        <v>99.86</v>
      </c>
    </row>
    <row r="11" spans="1:11" ht="16.5" customHeight="1">
      <c r="A11" s="161" t="s">
        <v>21</v>
      </c>
      <c r="B11" s="168">
        <v>39074</v>
      </c>
      <c r="C11" s="166">
        <v>39093</v>
      </c>
      <c r="D11" s="149">
        <v>-19</v>
      </c>
      <c r="E11" s="196">
        <v>3835</v>
      </c>
      <c r="F11" s="166">
        <v>2651</v>
      </c>
      <c r="G11" s="166">
        <v>1184</v>
      </c>
      <c r="H11" s="196">
        <v>3816</v>
      </c>
      <c r="I11" s="166">
        <v>3009</v>
      </c>
      <c r="J11" s="166">
        <v>807</v>
      </c>
      <c r="K11" s="285">
        <v>99.95</v>
      </c>
    </row>
    <row r="12" spans="1:11" ht="16.5" customHeight="1">
      <c r="A12" s="161" t="s">
        <v>20</v>
      </c>
      <c r="B12" s="168">
        <v>40142</v>
      </c>
      <c r="C12" s="166">
        <v>39936</v>
      </c>
      <c r="D12" s="149">
        <v>206</v>
      </c>
      <c r="E12" s="196">
        <v>3767</v>
      </c>
      <c r="F12" s="166">
        <v>2909</v>
      </c>
      <c r="G12" s="166">
        <v>858</v>
      </c>
      <c r="H12" s="196">
        <v>3973</v>
      </c>
      <c r="I12" s="166">
        <v>3314</v>
      </c>
      <c r="J12" s="166">
        <v>659</v>
      </c>
      <c r="K12" s="285">
        <v>100.52</v>
      </c>
    </row>
    <row r="13" spans="1:11" ht="16.5" customHeight="1">
      <c r="A13" s="161" t="s">
        <v>19</v>
      </c>
      <c r="B13" s="168">
        <v>42700</v>
      </c>
      <c r="C13" s="166">
        <v>42355</v>
      </c>
      <c r="D13" s="149">
        <v>345</v>
      </c>
      <c r="E13" s="196">
        <v>4810</v>
      </c>
      <c r="F13" s="166">
        <v>3878</v>
      </c>
      <c r="G13" s="166">
        <v>932</v>
      </c>
      <c r="H13" s="196">
        <v>5155</v>
      </c>
      <c r="I13" s="166">
        <v>4412</v>
      </c>
      <c r="J13" s="166">
        <v>743</v>
      </c>
      <c r="K13" s="285">
        <v>100.81</v>
      </c>
    </row>
    <row r="14" spans="1:11" ht="16.5" customHeight="1">
      <c r="A14" s="161" t="s">
        <v>18</v>
      </c>
      <c r="B14" s="168">
        <v>44246</v>
      </c>
      <c r="C14" s="166">
        <v>43705</v>
      </c>
      <c r="D14" s="149">
        <v>541</v>
      </c>
      <c r="E14" s="196">
        <v>5731</v>
      </c>
      <c r="F14" s="166">
        <v>4749</v>
      </c>
      <c r="G14" s="166">
        <v>982</v>
      </c>
      <c r="H14" s="196">
        <v>6272</v>
      </c>
      <c r="I14" s="166">
        <v>5508</v>
      </c>
      <c r="J14" s="166">
        <v>764</v>
      </c>
      <c r="K14" s="285">
        <v>101.24</v>
      </c>
    </row>
    <row r="15" spans="1:11" ht="16.5" customHeight="1">
      <c r="A15" s="161" t="s">
        <v>107</v>
      </c>
      <c r="B15" s="168">
        <v>45162</v>
      </c>
      <c r="C15" s="166">
        <v>44888</v>
      </c>
      <c r="D15" s="149">
        <v>274</v>
      </c>
      <c r="E15" s="196">
        <v>7179</v>
      </c>
      <c r="F15" s="166">
        <v>5899</v>
      </c>
      <c r="G15" s="166">
        <v>1280</v>
      </c>
      <c r="H15" s="196">
        <v>7453</v>
      </c>
      <c r="I15" s="166">
        <v>6537</v>
      </c>
      <c r="J15" s="166">
        <v>916</v>
      </c>
      <c r="K15" s="285">
        <v>100.61</v>
      </c>
    </row>
    <row r="16" spans="1:11" ht="16.5" customHeight="1">
      <c r="A16" s="161" t="s">
        <v>17</v>
      </c>
      <c r="B16" s="168">
        <v>45556</v>
      </c>
      <c r="C16" s="166">
        <v>45711</v>
      </c>
      <c r="D16" s="149">
        <v>-145</v>
      </c>
      <c r="E16" s="196">
        <v>8188</v>
      </c>
      <c r="F16" s="166">
        <v>6966</v>
      </c>
      <c r="G16" s="166">
        <v>1222</v>
      </c>
      <c r="H16" s="196">
        <v>8013</v>
      </c>
      <c r="I16" s="166">
        <v>7206</v>
      </c>
      <c r="J16" s="166">
        <v>807</v>
      </c>
      <c r="K16" s="285">
        <v>99.68</v>
      </c>
    </row>
    <row r="17" spans="1:11" ht="16.5" customHeight="1">
      <c r="A17" s="161" t="s">
        <v>13</v>
      </c>
      <c r="B17" s="168">
        <v>45164</v>
      </c>
      <c r="C17" s="166">
        <v>46158</v>
      </c>
      <c r="D17" s="149">
        <v>-994</v>
      </c>
      <c r="E17" s="196">
        <v>9322</v>
      </c>
      <c r="F17" s="166">
        <v>8013</v>
      </c>
      <c r="G17" s="166">
        <v>1309</v>
      </c>
      <c r="H17" s="196">
        <v>8328</v>
      </c>
      <c r="I17" s="166">
        <v>7519</v>
      </c>
      <c r="J17" s="166">
        <v>809</v>
      </c>
      <c r="K17" s="285">
        <v>97.85</v>
      </c>
    </row>
    <row r="18" spans="1:11" ht="16.5" customHeight="1">
      <c r="A18" s="161" t="s">
        <v>8</v>
      </c>
      <c r="B18" s="168">
        <v>43539</v>
      </c>
      <c r="C18" s="166">
        <v>45499</v>
      </c>
      <c r="D18" s="172">
        <v>-1960</v>
      </c>
      <c r="E18" s="196">
        <v>10047</v>
      </c>
      <c r="F18" s="166">
        <v>8234</v>
      </c>
      <c r="G18" s="166">
        <v>1813</v>
      </c>
      <c r="H18" s="196">
        <v>8087</v>
      </c>
      <c r="I18" s="166">
        <v>7283</v>
      </c>
      <c r="J18" s="166">
        <v>804</v>
      </c>
      <c r="K18" s="285">
        <v>95.69</v>
      </c>
    </row>
    <row r="19" spans="1:11" ht="16.5" customHeight="1">
      <c r="A19" s="161" t="s">
        <v>128</v>
      </c>
      <c r="B19" s="168">
        <v>42659</v>
      </c>
      <c r="C19" s="166">
        <v>43997</v>
      </c>
      <c r="D19" s="172" t="s">
        <v>624</v>
      </c>
      <c r="E19" s="196">
        <v>9721</v>
      </c>
      <c r="F19" s="166">
        <v>8474</v>
      </c>
      <c r="G19" s="166">
        <v>1247</v>
      </c>
      <c r="H19" s="196">
        <v>8383</v>
      </c>
      <c r="I19" s="166">
        <v>7536</v>
      </c>
      <c r="J19" s="166">
        <v>847</v>
      </c>
      <c r="K19" s="285">
        <v>96.95</v>
      </c>
    </row>
    <row r="20" spans="1:11" ht="16.5" customHeight="1">
      <c r="A20" s="161" t="s">
        <v>454</v>
      </c>
      <c r="B20" s="168">
        <v>40712</v>
      </c>
      <c r="C20" s="219">
        <v>42512</v>
      </c>
      <c r="D20" s="176">
        <v>-1800</v>
      </c>
      <c r="E20" s="264">
        <v>10230</v>
      </c>
      <c r="F20" s="219">
        <v>9235</v>
      </c>
      <c r="G20" s="219">
        <v>995</v>
      </c>
      <c r="H20" s="264">
        <v>8430</v>
      </c>
      <c r="I20" s="219">
        <v>7547</v>
      </c>
      <c r="J20" s="219">
        <v>883</v>
      </c>
      <c r="K20" s="452">
        <v>95.77</v>
      </c>
    </row>
    <row r="21" spans="1:11" ht="18" hidden="1" customHeight="1">
      <c r="A21" s="448"/>
      <c r="B21" s="449"/>
      <c r="C21" s="450"/>
      <c r="D21" s="450"/>
      <c r="E21" s="450"/>
      <c r="F21" s="450"/>
      <c r="G21" s="450"/>
      <c r="H21" s="450"/>
      <c r="I21" s="450"/>
      <c r="J21" s="450"/>
      <c r="K21" s="451"/>
    </row>
    <row r="22" spans="1:11">
      <c r="A22" s="935" t="s">
        <v>139</v>
      </c>
      <c r="B22" s="936"/>
      <c r="C22" s="106"/>
      <c r="D22" s="106"/>
      <c r="E22" s="106"/>
      <c r="F22" s="106"/>
      <c r="G22" s="106"/>
      <c r="H22" s="106"/>
      <c r="I22" s="106"/>
      <c r="J22" s="106"/>
      <c r="K22" s="106"/>
    </row>
  </sheetData>
  <mergeCells count="16">
    <mergeCell ref="A22:B22"/>
    <mergeCell ref="A2:B2"/>
    <mergeCell ref="I3:K3"/>
    <mergeCell ref="D4:D7"/>
    <mergeCell ref="A4:A7"/>
    <mergeCell ref="B4:B7"/>
    <mergeCell ref="C4:C7"/>
    <mergeCell ref="E4:G5"/>
    <mergeCell ref="F6:F7"/>
    <mergeCell ref="G6:G7"/>
    <mergeCell ref="E6:E7"/>
    <mergeCell ref="K4:K7"/>
    <mergeCell ref="H6:H7"/>
    <mergeCell ref="H4:J5"/>
    <mergeCell ref="I6:I7"/>
    <mergeCell ref="J6:J7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4"/>
  <sheetViews>
    <sheetView workbookViewId="0">
      <selection activeCell="M12" sqref="M12"/>
    </sheetView>
  </sheetViews>
  <sheetFormatPr defaultColWidth="9" defaultRowHeight="13.2"/>
  <cols>
    <col min="1" max="13" width="9.109375" style="13" customWidth="1"/>
    <col min="14" max="16384" width="9" style="13"/>
  </cols>
  <sheetData>
    <row r="1" spans="1:13" ht="18" customHeight="1">
      <c r="A1" s="95" t="s">
        <v>404</v>
      </c>
    </row>
    <row r="2" spans="1:13" s="10" customFormat="1" ht="19.5" customHeight="1">
      <c r="A2" s="948" t="s">
        <v>360</v>
      </c>
      <c r="B2" s="948"/>
      <c r="C2" s="948"/>
      <c r="D2" s="948"/>
      <c r="E2" s="948"/>
      <c r="F2" s="948"/>
    </row>
    <row r="3" spans="1:13" s="10" customFormat="1" ht="15" customHeight="1" thickBot="1">
      <c r="A3" s="163" t="s">
        <v>126</v>
      </c>
      <c r="B3" s="194"/>
      <c r="C3" s="106"/>
      <c r="D3" s="106"/>
      <c r="E3" s="106"/>
      <c r="F3" s="194"/>
      <c r="G3" s="106"/>
      <c r="H3" s="106"/>
      <c r="I3" s="106"/>
      <c r="J3" s="846" t="s">
        <v>359</v>
      </c>
      <c r="K3" s="846"/>
      <c r="L3" s="846"/>
      <c r="M3" s="846"/>
    </row>
    <row r="4" spans="1:13" s="10" customFormat="1" ht="24.9" customHeight="1" thickTop="1">
      <c r="A4" s="721" t="s">
        <v>27</v>
      </c>
      <c r="B4" s="723" t="s">
        <v>632</v>
      </c>
      <c r="C4" s="863" t="s">
        <v>633</v>
      </c>
      <c r="D4" s="725"/>
      <c r="E4" s="725"/>
      <c r="F4" s="950" t="s">
        <v>634</v>
      </c>
      <c r="G4" s="726" t="s">
        <v>635</v>
      </c>
      <c r="H4" s="950" t="s">
        <v>636</v>
      </c>
      <c r="I4" s="950" t="s">
        <v>637</v>
      </c>
      <c r="J4" s="950" t="s">
        <v>638</v>
      </c>
      <c r="K4" s="726" t="s">
        <v>639</v>
      </c>
      <c r="L4" s="728" t="s">
        <v>640</v>
      </c>
      <c r="M4" s="950" t="s">
        <v>641</v>
      </c>
    </row>
    <row r="5" spans="1:13" s="10" customFormat="1" ht="24.9" customHeight="1">
      <c r="A5" s="860"/>
      <c r="B5" s="864"/>
      <c r="C5" s="864" t="s">
        <v>642</v>
      </c>
      <c r="D5" s="952" t="s">
        <v>643</v>
      </c>
      <c r="E5" s="952" t="s">
        <v>644</v>
      </c>
      <c r="F5" s="861"/>
      <c r="G5" s="864"/>
      <c r="H5" s="862"/>
      <c r="I5" s="862"/>
      <c r="J5" s="862"/>
      <c r="K5" s="864"/>
      <c r="L5" s="729"/>
      <c r="M5" s="862"/>
    </row>
    <row r="6" spans="1:13" s="10" customFormat="1" ht="24.9" customHeight="1">
      <c r="A6" s="722"/>
      <c r="B6" s="727"/>
      <c r="C6" s="727"/>
      <c r="D6" s="945"/>
      <c r="E6" s="945"/>
      <c r="F6" s="951"/>
      <c r="G6" s="727"/>
      <c r="H6" s="945"/>
      <c r="I6" s="945"/>
      <c r="J6" s="945"/>
      <c r="K6" s="727"/>
      <c r="L6" s="870"/>
      <c r="M6" s="945"/>
    </row>
    <row r="7" spans="1:13" s="10" customFormat="1" ht="21" customHeight="1">
      <c r="A7" s="161" t="s">
        <v>113</v>
      </c>
      <c r="B7" s="165">
        <v>8372</v>
      </c>
      <c r="C7" s="166">
        <v>4889</v>
      </c>
      <c r="D7" s="166" t="s">
        <v>645</v>
      </c>
      <c r="E7" s="166" t="s">
        <v>645</v>
      </c>
      <c r="F7" s="166">
        <v>3004</v>
      </c>
      <c r="G7" s="166">
        <v>36</v>
      </c>
      <c r="H7" s="166">
        <v>53</v>
      </c>
      <c r="I7" s="166">
        <v>11</v>
      </c>
      <c r="J7" s="166">
        <v>100</v>
      </c>
      <c r="K7" s="166">
        <v>8</v>
      </c>
      <c r="L7" s="166">
        <v>65</v>
      </c>
      <c r="M7" s="187">
        <v>196</v>
      </c>
    </row>
    <row r="8" spans="1:13" s="10" customFormat="1" ht="21" customHeight="1">
      <c r="A8" s="161" t="s">
        <v>21</v>
      </c>
      <c r="B8" s="165">
        <v>9697</v>
      </c>
      <c r="C8" s="166">
        <v>4012</v>
      </c>
      <c r="D8" s="166" t="s">
        <v>631</v>
      </c>
      <c r="E8" s="166" t="s">
        <v>631</v>
      </c>
      <c r="F8" s="166">
        <v>5210</v>
      </c>
      <c r="G8" s="166">
        <v>54</v>
      </c>
      <c r="H8" s="166">
        <v>55</v>
      </c>
      <c r="I8" s="166">
        <v>9</v>
      </c>
      <c r="J8" s="166">
        <v>151</v>
      </c>
      <c r="K8" s="166">
        <v>8</v>
      </c>
      <c r="L8" s="166">
        <v>28</v>
      </c>
      <c r="M8" s="187">
        <v>170</v>
      </c>
    </row>
    <row r="9" spans="1:13" s="10" customFormat="1" ht="21" customHeight="1">
      <c r="A9" s="161" t="s">
        <v>19</v>
      </c>
      <c r="B9" s="165">
        <v>11864</v>
      </c>
      <c r="C9" s="166">
        <v>3372</v>
      </c>
      <c r="D9" s="166">
        <v>1725</v>
      </c>
      <c r="E9" s="166">
        <v>1647</v>
      </c>
      <c r="F9" s="166">
        <v>7304</v>
      </c>
      <c r="G9" s="166">
        <v>42</v>
      </c>
      <c r="H9" s="166">
        <v>60</v>
      </c>
      <c r="I9" s="166">
        <v>13</v>
      </c>
      <c r="J9" s="166">
        <v>753</v>
      </c>
      <c r="K9" s="166">
        <v>28</v>
      </c>
      <c r="L9" s="166">
        <v>70</v>
      </c>
      <c r="M9" s="187">
        <v>207</v>
      </c>
    </row>
    <row r="10" spans="1:13" s="10" customFormat="1" ht="21" customHeight="1">
      <c r="A10" s="161" t="s">
        <v>107</v>
      </c>
      <c r="B10" s="165">
        <v>13769</v>
      </c>
      <c r="C10" s="166">
        <v>2539</v>
      </c>
      <c r="D10" s="166">
        <v>1053</v>
      </c>
      <c r="E10" s="166">
        <v>1486</v>
      </c>
      <c r="F10" s="166">
        <v>9153</v>
      </c>
      <c r="G10" s="166">
        <v>39</v>
      </c>
      <c r="H10" s="166" t="s">
        <v>472</v>
      </c>
      <c r="I10" s="166" t="s">
        <v>472</v>
      </c>
      <c r="J10" s="166">
        <v>1784</v>
      </c>
      <c r="K10" s="166" t="s">
        <v>472</v>
      </c>
      <c r="L10" s="166" t="s">
        <v>472</v>
      </c>
      <c r="M10" s="187">
        <v>236</v>
      </c>
    </row>
    <row r="11" spans="1:13" s="10" customFormat="1" ht="21" customHeight="1">
      <c r="A11" s="161" t="s">
        <v>13</v>
      </c>
      <c r="B11" s="165">
        <v>16062</v>
      </c>
      <c r="C11" s="166">
        <v>1988</v>
      </c>
      <c r="D11" s="166">
        <v>664</v>
      </c>
      <c r="E11" s="166">
        <v>1324</v>
      </c>
      <c r="F11" s="166">
        <v>10283</v>
      </c>
      <c r="G11" s="166">
        <v>13</v>
      </c>
      <c r="H11" s="166" t="s">
        <v>472</v>
      </c>
      <c r="I11" s="166" t="s">
        <v>472</v>
      </c>
      <c r="J11" s="166">
        <v>3144</v>
      </c>
      <c r="K11" s="166" t="s">
        <v>472</v>
      </c>
      <c r="L11" s="166" t="s">
        <v>472</v>
      </c>
      <c r="M11" s="187">
        <v>332</v>
      </c>
    </row>
    <row r="12" spans="1:13" s="10" customFormat="1" ht="21" customHeight="1">
      <c r="A12" s="337" t="s">
        <v>358</v>
      </c>
      <c r="B12" s="453">
        <v>45166</v>
      </c>
      <c r="C12" s="219">
        <v>6543</v>
      </c>
      <c r="D12" s="219">
        <v>2220</v>
      </c>
      <c r="E12" s="219">
        <v>4323</v>
      </c>
      <c r="F12" s="219">
        <v>31458</v>
      </c>
      <c r="G12" s="219">
        <v>27</v>
      </c>
      <c r="H12" s="219" t="s">
        <v>472</v>
      </c>
      <c r="I12" s="219" t="s">
        <v>472</v>
      </c>
      <c r="J12" s="219">
        <v>6183</v>
      </c>
      <c r="K12" s="219" t="s">
        <v>472</v>
      </c>
      <c r="L12" s="219" t="s">
        <v>472</v>
      </c>
      <c r="M12" s="220">
        <v>589</v>
      </c>
    </row>
    <row r="13" spans="1:13" s="10" customFormat="1" ht="18" customHeight="1">
      <c r="A13" s="745" t="s">
        <v>139</v>
      </c>
      <c r="B13" s="949"/>
      <c r="C13" s="106"/>
      <c r="D13" s="106"/>
      <c r="E13" s="106"/>
      <c r="F13" s="106"/>
      <c r="G13" s="953" t="s">
        <v>357</v>
      </c>
      <c r="H13" s="953"/>
      <c r="I13" s="953"/>
      <c r="J13" s="953"/>
      <c r="K13" s="953"/>
      <c r="L13" s="953"/>
      <c r="M13" s="953"/>
    </row>
    <row r="14" spans="1:13" s="10" customFormat="1">
      <c r="A14" s="106"/>
      <c r="B14" s="106"/>
      <c r="C14" s="106"/>
      <c r="D14" s="106"/>
      <c r="E14" s="106"/>
      <c r="F14" s="106"/>
      <c r="G14" s="953"/>
      <c r="H14" s="953"/>
      <c r="I14" s="953"/>
      <c r="J14" s="953"/>
      <c r="K14" s="953"/>
      <c r="L14" s="953"/>
      <c r="M14" s="953"/>
    </row>
  </sheetData>
  <mergeCells count="18">
    <mergeCell ref="L4:L6"/>
    <mergeCell ref="M4:M6"/>
    <mergeCell ref="A2:F2"/>
    <mergeCell ref="J3:M3"/>
    <mergeCell ref="A13:B13"/>
    <mergeCell ref="A4:A6"/>
    <mergeCell ref="B4:B6"/>
    <mergeCell ref="C4:E4"/>
    <mergeCell ref="H4:H6"/>
    <mergeCell ref="I4:I6"/>
    <mergeCell ref="F4:F6"/>
    <mergeCell ref="G4:G6"/>
    <mergeCell ref="C5:C6"/>
    <mergeCell ref="D5:D6"/>
    <mergeCell ref="E5:E6"/>
    <mergeCell ref="J4:J6"/>
    <mergeCell ref="G13:M14"/>
    <mergeCell ref="K4:K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2"/>
  <sheetViews>
    <sheetView topLeftCell="A13" zoomScaleNormal="100" zoomScaleSheetLayoutView="100" workbookViewId="0">
      <selection activeCell="O23" sqref="O23"/>
    </sheetView>
  </sheetViews>
  <sheetFormatPr defaultColWidth="11" defaultRowHeight="13.2"/>
  <cols>
    <col min="1" max="1" width="11" style="10" customWidth="1"/>
    <col min="2" max="2" width="9.6640625" style="10" customWidth="1"/>
    <col min="3" max="3" width="11.21875" style="10" customWidth="1"/>
    <col min="4" max="14" width="9.6640625" style="10" customWidth="1"/>
    <col min="15" max="16384" width="11" style="10"/>
  </cols>
  <sheetData>
    <row r="1" spans="1:14" ht="18" customHeight="1">
      <c r="A1" s="95" t="s">
        <v>404</v>
      </c>
    </row>
    <row r="2" spans="1:14" ht="19.5" customHeight="1">
      <c r="A2" s="716" t="s">
        <v>367</v>
      </c>
      <c r="B2" s="716"/>
      <c r="C2" s="71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ht="15" customHeight="1" thickBot="1">
      <c r="A3" s="467" t="s">
        <v>126</v>
      </c>
      <c r="B3" s="106"/>
      <c r="C3" s="106"/>
      <c r="D3" s="145"/>
      <c r="E3" s="106"/>
      <c r="F3" s="106"/>
      <c r="G3" s="106"/>
      <c r="H3" s="106"/>
      <c r="I3" s="106"/>
      <c r="J3" s="106"/>
      <c r="K3" s="106"/>
      <c r="L3" s="106"/>
      <c r="M3" s="720" t="s">
        <v>235</v>
      </c>
      <c r="N3" s="720"/>
    </row>
    <row r="4" spans="1:14" ht="13.8" thickTop="1">
      <c r="A4" s="725" t="s">
        <v>366</v>
      </c>
      <c r="B4" s="743" t="s">
        <v>599</v>
      </c>
      <c r="C4" s="725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</row>
    <row r="5" spans="1:14">
      <c r="A5" s="729"/>
      <c r="B5" s="955"/>
      <c r="C5" s="870"/>
      <c r="D5" s="954" t="s">
        <v>365</v>
      </c>
      <c r="E5" s="729"/>
      <c r="F5" s="729"/>
      <c r="G5" s="729"/>
      <c r="H5" s="729"/>
      <c r="I5" s="729"/>
      <c r="J5" s="729"/>
      <c r="K5" s="729"/>
      <c r="L5" s="860"/>
      <c r="M5" s="954" t="s">
        <v>373</v>
      </c>
      <c r="N5" s="729"/>
    </row>
    <row r="6" spans="1:14" ht="30" customHeight="1">
      <c r="A6" s="870"/>
      <c r="B6" s="646" t="s">
        <v>517</v>
      </c>
      <c r="C6" s="455" t="s">
        <v>364</v>
      </c>
      <c r="D6" s="456" t="s">
        <v>363</v>
      </c>
      <c r="E6" s="108" t="s">
        <v>362</v>
      </c>
      <c r="F6" s="108" t="s">
        <v>646</v>
      </c>
      <c r="G6" s="646" t="s">
        <v>516</v>
      </c>
      <c r="H6" s="686" t="s">
        <v>518</v>
      </c>
      <c r="I6" s="108" t="s">
        <v>372</v>
      </c>
      <c r="J6" s="108" t="s">
        <v>371</v>
      </c>
      <c r="K6" s="464" t="s">
        <v>368</v>
      </c>
      <c r="L6" s="465" t="s">
        <v>370</v>
      </c>
      <c r="M6" s="464" t="s">
        <v>369</v>
      </c>
      <c r="N6" s="687" t="s">
        <v>368</v>
      </c>
    </row>
    <row r="7" spans="1:14" ht="33.9" customHeight="1">
      <c r="A7" s="161" t="s">
        <v>111</v>
      </c>
      <c r="B7" s="457">
        <v>9864</v>
      </c>
      <c r="C7" s="458">
        <v>39093</v>
      </c>
      <c r="D7" s="458">
        <v>9697</v>
      </c>
      <c r="E7" s="459">
        <v>639</v>
      </c>
      <c r="F7" s="459">
        <v>1410</v>
      </c>
      <c r="G7" s="460">
        <v>1841</v>
      </c>
      <c r="H7" s="466">
        <v>2501</v>
      </c>
      <c r="I7" s="166">
        <v>1654</v>
      </c>
      <c r="J7" s="166">
        <v>1652</v>
      </c>
      <c r="K7" s="166">
        <v>37991</v>
      </c>
      <c r="L7" s="284">
        <v>3.92</v>
      </c>
      <c r="M7" s="166">
        <v>167</v>
      </c>
      <c r="N7" s="466">
        <v>1102</v>
      </c>
    </row>
    <row r="8" spans="1:14" ht="33.9" customHeight="1">
      <c r="A8" s="161" t="s">
        <v>20</v>
      </c>
      <c r="B8" s="457">
        <v>10879</v>
      </c>
      <c r="C8" s="458">
        <v>39936</v>
      </c>
      <c r="D8" s="458">
        <v>10762</v>
      </c>
      <c r="E8" s="459">
        <v>1007</v>
      </c>
      <c r="F8" s="459">
        <v>1906</v>
      </c>
      <c r="G8" s="460">
        <v>2196</v>
      </c>
      <c r="H8" s="466">
        <v>2604</v>
      </c>
      <c r="I8" s="166">
        <v>1586</v>
      </c>
      <c r="J8" s="166">
        <v>1463</v>
      </c>
      <c r="K8" s="166">
        <v>39236</v>
      </c>
      <c r="L8" s="284">
        <v>3.65</v>
      </c>
      <c r="M8" s="166">
        <v>106</v>
      </c>
      <c r="N8" s="466">
        <v>686</v>
      </c>
    </row>
    <row r="9" spans="1:14" ht="33.9" customHeight="1">
      <c r="A9" s="161" t="s">
        <v>19</v>
      </c>
      <c r="B9" s="457">
        <v>12121</v>
      </c>
      <c r="C9" s="458">
        <v>42335</v>
      </c>
      <c r="D9" s="458">
        <v>11864</v>
      </c>
      <c r="E9" s="459">
        <v>1288</v>
      </c>
      <c r="F9" s="459">
        <v>2337</v>
      </c>
      <c r="G9" s="460">
        <v>2396</v>
      </c>
      <c r="H9" s="466">
        <v>2784</v>
      </c>
      <c r="I9" s="166">
        <v>1632</v>
      </c>
      <c r="J9" s="166">
        <v>1427</v>
      </c>
      <c r="K9" s="166">
        <v>41616</v>
      </c>
      <c r="L9" s="284">
        <v>3.51</v>
      </c>
      <c r="M9" s="166">
        <v>257</v>
      </c>
      <c r="N9" s="466">
        <v>739</v>
      </c>
    </row>
    <row r="10" spans="1:14" ht="33.9" customHeight="1">
      <c r="A10" s="161" t="s">
        <v>18</v>
      </c>
      <c r="B10" s="457">
        <v>12872</v>
      </c>
      <c r="C10" s="458">
        <v>43705</v>
      </c>
      <c r="D10" s="458">
        <v>12849</v>
      </c>
      <c r="E10" s="459">
        <v>1853</v>
      </c>
      <c r="F10" s="459">
        <v>2712</v>
      </c>
      <c r="G10" s="460">
        <v>2435</v>
      </c>
      <c r="H10" s="466">
        <v>2732</v>
      </c>
      <c r="I10" s="166">
        <v>1673</v>
      </c>
      <c r="J10" s="166">
        <v>1444</v>
      </c>
      <c r="K10" s="166">
        <v>43168</v>
      </c>
      <c r="L10" s="284">
        <v>3.36</v>
      </c>
      <c r="M10" s="166">
        <v>23</v>
      </c>
      <c r="N10" s="466">
        <v>537</v>
      </c>
    </row>
    <row r="11" spans="1:14" ht="33.9" customHeight="1">
      <c r="A11" s="161" t="s">
        <v>107</v>
      </c>
      <c r="B11" s="457">
        <v>13785</v>
      </c>
      <c r="C11" s="458">
        <v>44888</v>
      </c>
      <c r="D11" s="458">
        <v>13769</v>
      </c>
      <c r="E11" s="459">
        <v>2310</v>
      </c>
      <c r="F11" s="459">
        <v>3122</v>
      </c>
      <c r="G11" s="460">
        <v>2631</v>
      </c>
      <c r="H11" s="466">
        <v>2720</v>
      </c>
      <c r="I11" s="166">
        <v>1537</v>
      </c>
      <c r="J11" s="166">
        <v>1449</v>
      </c>
      <c r="K11" s="166">
        <v>44341</v>
      </c>
      <c r="L11" s="284">
        <v>3.22</v>
      </c>
      <c r="M11" s="166">
        <v>16</v>
      </c>
      <c r="N11" s="466">
        <v>329</v>
      </c>
    </row>
    <row r="12" spans="1:14" ht="33.9" customHeight="1">
      <c r="A12" s="161" t="s">
        <v>17</v>
      </c>
      <c r="B12" s="457">
        <v>15084</v>
      </c>
      <c r="C12" s="458">
        <v>45711</v>
      </c>
      <c r="D12" s="458">
        <v>15067</v>
      </c>
      <c r="E12" s="459">
        <v>3032</v>
      </c>
      <c r="F12" s="459">
        <v>3818</v>
      </c>
      <c r="G12" s="460">
        <v>2861</v>
      </c>
      <c r="H12" s="466">
        <v>2672</v>
      </c>
      <c r="I12" s="166">
        <v>1413</v>
      </c>
      <c r="J12" s="166">
        <v>1271</v>
      </c>
      <c r="K12" s="166">
        <v>45165</v>
      </c>
      <c r="L12" s="284">
        <v>3</v>
      </c>
      <c r="M12" s="166">
        <v>17</v>
      </c>
      <c r="N12" s="466">
        <v>546</v>
      </c>
    </row>
    <row r="13" spans="1:14" ht="33.9" customHeight="1">
      <c r="A13" s="161" t="s">
        <v>13</v>
      </c>
      <c r="B13" s="457">
        <v>16234</v>
      </c>
      <c r="C13" s="458">
        <v>46158</v>
      </c>
      <c r="D13" s="458">
        <v>16062</v>
      </c>
      <c r="E13" s="459">
        <v>3772</v>
      </c>
      <c r="F13" s="459">
        <v>4223</v>
      </c>
      <c r="G13" s="460">
        <v>3060</v>
      </c>
      <c r="H13" s="466">
        <v>2698</v>
      </c>
      <c r="I13" s="166">
        <v>1297</v>
      </c>
      <c r="J13" s="166">
        <v>1012</v>
      </c>
      <c r="K13" s="166">
        <v>45166</v>
      </c>
      <c r="L13" s="284">
        <v>2.81</v>
      </c>
      <c r="M13" s="166">
        <v>172</v>
      </c>
      <c r="N13" s="466">
        <v>992</v>
      </c>
    </row>
    <row r="14" spans="1:14" ht="27" customHeight="1">
      <c r="A14" s="161" t="s">
        <v>8</v>
      </c>
      <c r="B14" s="457">
        <v>16251</v>
      </c>
      <c r="C14" s="458">
        <v>45499</v>
      </c>
      <c r="D14" s="458">
        <v>15799</v>
      </c>
      <c r="E14" s="459">
        <v>3478</v>
      </c>
      <c r="F14" s="459">
        <v>4469</v>
      </c>
      <c r="G14" s="460">
        <v>3142</v>
      </c>
      <c r="H14" s="466">
        <v>2568</v>
      </c>
      <c r="I14" s="166">
        <v>1232</v>
      </c>
      <c r="J14" s="166">
        <v>910</v>
      </c>
      <c r="K14" s="166">
        <v>44103</v>
      </c>
      <c r="L14" s="284">
        <v>2.79</v>
      </c>
      <c r="M14" s="166">
        <v>32</v>
      </c>
      <c r="N14" s="466">
        <v>877</v>
      </c>
    </row>
    <row r="15" spans="1:14" s="22" customFormat="1" ht="27" customHeight="1">
      <c r="A15" s="461" t="s">
        <v>128</v>
      </c>
      <c r="B15" s="457">
        <v>16343</v>
      </c>
      <c r="C15" s="458">
        <v>43997</v>
      </c>
      <c r="D15" s="458">
        <v>16291</v>
      </c>
      <c r="E15" s="459">
        <v>4015</v>
      </c>
      <c r="F15" s="459">
        <v>4849</v>
      </c>
      <c r="G15" s="462">
        <v>3172</v>
      </c>
      <c r="H15" s="187">
        <v>2595</v>
      </c>
      <c r="I15" s="166">
        <v>963</v>
      </c>
      <c r="J15" s="166">
        <v>697</v>
      </c>
      <c r="K15" s="166">
        <v>42892</v>
      </c>
      <c r="L15" s="188">
        <v>2.63</v>
      </c>
      <c r="M15" s="166">
        <v>52</v>
      </c>
      <c r="N15" s="168">
        <v>1105</v>
      </c>
    </row>
    <row r="16" spans="1:14" ht="27" customHeight="1">
      <c r="A16" s="682" t="s">
        <v>454</v>
      </c>
      <c r="B16" s="683">
        <v>16662</v>
      </c>
      <c r="C16" s="683">
        <v>42512</v>
      </c>
      <c r="D16" s="683">
        <v>16622</v>
      </c>
      <c r="E16" s="684">
        <v>4623</v>
      </c>
      <c r="F16" s="684">
        <v>5238</v>
      </c>
      <c r="G16" s="685">
        <v>3130</v>
      </c>
      <c r="H16" s="688">
        <v>2148</v>
      </c>
      <c r="I16" s="689">
        <v>937</v>
      </c>
      <c r="J16" s="689">
        <v>546</v>
      </c>
      <c r="K16" s="689">
        <v>41265</v>
      </c>
      <c r="L16" s="690" t="s">
        <v>647</v>
      </c>
      <c r="M16" s="689">
        <v>40</v>
      </c>
      <c r="N16" s="691">
        <v>1247</v>
      </c>
    </row>
    <row r="17" spans="1:14" ht="27" customHeight="1">
      <c r="A17" s="463" t="s">
        <v>657</v>
      </c>
      <c r="B17" s="19">
        <v>16831</v>
      </c>
      <c r="C17" s="19">
        <v>40991</v>
      </c>
      <c r="D17" s="19">
        <v>16780</v>
      </c>
      <c r="E17" s="20">
        <v>5058</v>
      </c>
      <c r="F17" s="20">
        <v>5464</v>
      </c>
      <c r="G17" s="104">
        <v>3003</v>
      </c>
      <c r="H17" s="692">
        <v>2103</v>
      </c>
      <c r="I17" s="16">
        <v>770</v>
      </c>
      <c r="J17" s="16">
        <v>382</v>
      </c>
      <c r="K17" s="16">
        <v>39699</v>
      </c>
      <c r="L17" s="21" t="s">
        <v>759</v>
      </c>
      <c r="M17" s="16">
        <v>51</v>
      </c>
      <c r="N17" s="17">
        <v>1292</v>
      </c>
    </row>
    <row r="18" spans="1:14" ht="27" customHeight="1">
      <c r="A18" s="271" t="s">
        <v>123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</row>
    <row r="19" spans="1:14" ht="27" customHeight="1"/>
    <row r="20" spans="1:14" ht="27" customHeight="1"/>
    <row r="21" spans="1:14" ht="27" customHeight="1"/>
    <row r="22" spans="1:14">
      <c r="J22" s="23"/>
    </row>
  </sheetData>
  <mergeCells count="7">
    <mergeCell ref="A2:C2"/>
    <mergeCell ref="M3:N3"/>
    <mergeCell ref="D5:G5"/>
    <mergeCell ref="A4:A6"/>
    <mergeCell ref="B4:C5"/>
    <mergeCell ref="H5:L5"/>
    <mergeCell ref="M5:N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11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zoomScaleNormal="100" zoomScaleSheetLayoutView="100" workbookViewId="0">
      <selection activeCell="K25" sqref="K25"/>
    </sheetView>
  </sheetViews>
  <sheetFormatPr defaultColWidth="11" defaultRowHeight="13.2"/>
  <cols>
    <col min="1" max="2" width="10.77734375" style="10" customWidth="1"/>
    <col min="3" max="12" width="9.33203125" style="10" customWidth="1"/>
    <col min="13" max="16384" width="11" style="10"/>
  </cols>
  <sheetData>
    <row r="1" spans="1:12" ht="18" customHeight="1">
      <c r="A1" s="95" t="s">
        <v>404</v>
      </c>
    </row>
    <row r="2" spans="1:12" ht="19.5" customHeight="1">
      <c r="A2" s="716" t="s">
        <v>519</v>
      </c>
      <c r="B2" s="716"/>
      <c r="C2" s="716"/>
      <c r="D2" s="716"/>
      <c r="E2" s="716"/>
      <c r="F2" s="106"/>
      <c r="G2" s="106"/>
      <c r="H2" s="106"/>
      <c r="I2" s="106"/>
      <c r="J2" s="106"/>
      <c r="K2" s="106"/>
      <c r="L2" s="106"/>
    </row>
    <row r="3" spans="1:12" ht="15" customHeight="1" thickBot="1">
      <c r="A3" s="467" t="s">
        <v>126</v>
      </c>
      <c r="B3" s="106"/>
      <c r="C3" s="106"/>
      <c r="D3" s="106"/>
      <c r="E3" s="106"/>
      <c r="F3" s="106"/>
      <c r="G3" s="106"/>
      <c r="H3" s="194"/>
      <c r="I3" s="720" t="s">
        <v>527</v>
      </c>
      <c r="J3" s="720"/>
      <c r="K3" s="720"/>
      <c r="L3" s="106"/>
    </row>
    <row r="4" spans="1:12" ht="21" customHeight="1" thickTop="1">
      <c r="A4" s="721" t="s">
        <v>366</v>
      </c>
      <c r="B4" s="723" t="s">
        <v>517</v>
      </c>
      <c r="C4" s="743" t="s">
        <v>520</v>
      </c>
      <c r="D4" s="725"/>
      <c r="E4" s="725"/>
      <c r="F4" s="726" t="s">
        <v>376</v>
      </c>
      <c r="G4" s="967" t="s">
        <v>521</v>
      </c>
      <c r="H4" s="726" t="s">
        <v>522</v>
      </c>
      <c r="I4" s="961" t="s">
        <v>523</v>
      </c>
      <c r="J4" s="950" t="s">
        <v>524</v>
      </c>
      <c r="K4" s="725"/>
      <c r="L4" s="106"/>
    </row>
    <row r="5" spans="1:12" ht="12" customHeight="1">
      <c r="A5" s="860"/>
      <c r="B5" s="724"/>
      <c r="C5" s="964" t="s">
        <v>461</v>
      </c>
      <c r="D5" s="966" t="s">
        <v>292</v>
      </c>
      <c r="E5" s="963" t="s">
        <v>291</v>
      </c>
      <c r="F5" s="724"/>
      <c r="G5" s="968"/>
      <c r="H5" s="724"/>
      <c r="I5" s="962"/>
      <c r="J5" s="954"/>
      <c r="K5" s="729"/>
      <c r="L5" s="106"/>
    </row>
    <row r="6" spans="1:12" ht="24" customHeight="1">
      <c r="A6" s="860"/>
      <c r="B6" s="724"/>
      <c r="C6" s="965"/>
      <c r="D6" s="965"/>
      <c r="E6" s="727"/>
      <c r="F6" s="724"/>
      <c r="G6" s="968"/>
      <c r="H6" s="724"/>
      <c r="I6" s="962"/>
      <c r="J6" s="693" t="s">
        <v>375</v>
      </c>
      <c r="K6" s="693" t="s">
        <v>374</v>
      </c>
      <c r="L6" s="106"/>
    </row>
    <row r="7" spans="1:12" ht="3.75" customHeight="1">
      <c r="A7" s="606"/>
      <c r="B7" s="694"/>
      <c r="C7" s="695"/>
      <c r="D7" s="695"/>
      <c r="E7" s="608"/>
      <c r="F7" s="608"/>
      <c r="G7" s="608"/>
      <c r="H7" s="608"/>
      <c r="I7" s="608"/>
      <c r="J7" s="608"/>
      <c r="K7" s="607"/>
      <c r="L7" s="106"/>
    </row>
    <row r="8" spans="1:12" ht="16.5" customHeight="1">
      <c r="A8" s="161" t="s">
        <v>113</v>
      </c>
      <c r="B8" s="468">
        <v>3339</v>
      </c>
      <c r="C8" s="458">
        <v>13629</v>
      </c>
      <c r="D8" s="459">
        <v>6323</v>
      </c>
      <c r="E8" s="459">
        <v>7306</v>
      </c>
      <c r="F8" s="172" t="s">
        <v>472</v>
      </c>
      <c r="G8" s="469" t="s">
        <v>472</v>
      </c>
      <c r="H8" s="470">
        <v>3.2</v>
      </c>
      <c r="I8" s="186">
        <v>4259.1000000000004</v>
      </c>
      <c r="J8" s="470">
        <v>34.700000000000003</v>
      </c>
      <c r="K8" s="471">
        <v>3.3</v>
      </c>
      <c r="L8" s="106"/>
    </row>
    <row r="9" spans="1:12" ht="16.5" customHeight="1">
      <c r="A9" s="161" t="s">
        <v>22</v>
      </c>
      <c r="B9" s="468">
        <v>3337</v>
      </c>
      <c r="C9" s="458">
        <v>12604</v>
      </c>
      <c r="D9" s="459">
        <v>5750</v>
      </c>
      <c r="E9" s="459">
        <v>6854</v>
      </c>
      <c r="F9" s="172">
        <v>-1025</v>
      </c>
      <c r="G9" s="469">
        <v>-7.5</v>
      </c>
      <c r="H9" s="470">
        <v>2</v>
      </c>
      <c r="I9" s="186">
        <v>6302</v>
      </c>
      <c r="J9" s="470">
        <v>32.5</v>
      </c>
      <c r="K9" s="471">
        <v>2.1</v>
      </c>
      <c r="L9" s="106"/>
    </row>
    <row r="10" spans="1:12" ht="16.5" customHeight="1">
      <c r="A10" s="161" t="s">
        <v>21</v>
      </c>
      <c r="B10" s="468">
        <v>3357</v>
      </c>
      <c r="C10" s="458">
        <v>12645</v>
      </c>
      <c r="D10" s="459">
        <v>5838</v>
      </c>
      <c r="E10" s="459">
        <v>6807</v>
      </c>
      <c r="F10" s="179">
        <v>41</v>
      </c>
      <c r="G10" s="179">
        <v>0.2</v>
      </c>
      <c r="H10" s="470">
        <v>2</v>
      </c>
      <c r="I10" s="186">
        <v>6322.5</v>
      </c>
      <c r="J10" s="470">
        <v>32.299999999999997</v>
      </c>
      <c r="K10" s="471">
        <v>2.1</v>
      </c>
      <c r="L10" s="106"/>
    </row>
    <row r="11" spans="1:12" ht="16.5" customHeight="1">
      <c r="A11" s="161" t="s">
        <v>20</v>
      </c>
      <c r="B11" s="468">
        <v>3858</v>
      </c>
      <c r="C11" s="458">
        <v>12808</v>
      </c>
      <c r="D11" s="459">
        <v>5986</v>
      </c>
      <c r="E11" s="459">
        <v>6822</v>
      </c>
      <c r="F11" s="179">
        <v>163</v>
      </c>
      <c r="G11" s="179">
        <v>1.3</v>
      </c>
      <c r="H11" s="470">
        <v>2.4</v>
      </c>
      <c r="I11" s="186">
        <v>5336.7</v>
      </c>
      <c r="J11" s="470">
        <v>32.1</v>
      </c>
      <c r="K11" s="471">
        <v>2.6</v>
      </c>
      <c r="L11" s="106"/>
    </row>
    <row r="12" spans="1:12" ht="16.5" customHeight="1">
      <c r="A12" s="161" t="s">
        <v>19</v>
      </c>
      <c r="B12" s="468">
        <v>4797</v>
      </c>
      <c r="C12" s="458">
        <v>15333</v>
      </c>
      <c r="D12" s="459">
        <v>7287</v>
      </c>
      <c r="E12" s="459">
        <v>8046</v>
      </c>
      <c r="F12" s="172">
        <v>2525</v>
      </c>
      <c r="G12" s="179">
        <v>19.7</v>
      </c>
      <c r="H12" s="470">
        <v>3.2</v>
      </c>
      <c r="I12" s="186">
        <v>4791.6000000000004</v>
      </c>
      <c r="J12" s="470">
        <v>36.200000000000003</v>
      </c>
      <c r="K12" s="471">
        <v>3.4</v>
      </c>
      <c r="L12" s="106"/>
    </row>
    <row r="13" spans="1:12" ht="16.5" customHeight="1">
      <c r="A13" s="161" t="s">
        <v>18</v>
      </c>
      <c r="B13" s="468">
        <v>5630</v>
      </c>
      <c r="C13" s="458">
        <v>16827</v>
      </c>
      <c r="D13" s="459">
        <v>8074</v>
      </c>
      <c r="E13" s="459">
        <v>8753</v>
      </c>
      <c r="F13" s="172">
        <v>1494</v>
      </c>
      <c r="G13" s="179">
        <v>9.6999999999999993</v>
      </c>
      <c r="H13" s="470">
        <v>4</v>
      </c>
      <c r="I13" s="186">
        <v>4206.8</v>
      </c>
      <c r="J13" s="470">
        <v>38.5</v>
      </c>
      <c r="K13" s="471">
        <v>4.3</v>
      </c>
      <c r="L13" s="106"/>
    </row>
    <row r="14" spans="1:12" ht="16.5" customHeight="1">
      <c r="A14" s="161" t="s">
        <v>107</v>
      </c>
      <c r="B14" s="468">
        <v>5433</v>
      </c>
      <c r="C14" s="458">
        <v>16049</v>
      </c>
      <c r="D14" s="459">
        <v>7719</v>
      </c>
      <c r="E14" s="459">
        <v>8330</v>
      </c>
      <c r="F14" s="172">
        <v>-788</v>
      </c>
      <c r="G14" s="469">
        <v>-4.5999999999999996</v>
      </c>
      <c r="H14" s="470">
        <v>4.0999999999999996</v>
      </c>
      <c r="I14" s="186">
        <v>3914.4</v>
      </c>
      <c r="J14" s="470">
        <v>35.799999999999997</v>
      </c>
      <c r="K14" s="471">
        <v>4.2</v>
      </c>
      <c r="L14" s="106"/>
    </row>
    <row r="15" spans="1:12" ht="16.5" customHeight="1">
      <c r="A15" s="161" t="s">
        <v>17</v>
      </c>
      <c r="B15" s="468">
        <v>5465</v>
      </c>
      <c r="C15" s="458">
        <v>14737</v>
      </c>
      <c r="D15" s="459">
        <v>7050</v>
      </c>
      <c r="E15" s="459">
        <v>7684</v>
      </c>
      <c r="F15" s="172">
        <v>-1315</v>
      </c>
      <c r="G15" s="469">
        <v>-8.1999999999999993</v>
      </c>
      <c r="H15" s="470">
        <v>3.9</v>
      </c>
      <c r="I15" s="186">
        <v>3778.7</v>
      </c>
      <c r="J15" s="470">
        <v>32.200000000000003</v>
      </c>
      <c r="K15" s="471">
        <v>4</v>
      </c>
      <c r="L15" s="106"/>
    </row>
    <row r="16" spans="1:12" ht="16.5" customHeight="1">
      <c r="A16" s="161" t="s">
        <v>13</v>
      </c>
      <c r="B16" s="468">
        <v>5083</v>
      </c>
      <c r="C16" s="458">
        <v>12876</v>
      </c>
      <c r="D16" s="459">
        <v>6252</v>
      </c>
      <c r="E16" s="459">
        <v>6624</v>
      </c>
      <c r="F16" s="172">
        <v>-1858</v>
      </c>
      <c r="G16" s="469">
        <v>-12.6</v>
      </c>
      <c r="H16" s="470">
        <v>3.8</v>
      </c>
      <c r="I16" s="186">
        <v>3388.4</v>
      </c>
      <c r="J16" s="470">
        <v>27.9</v>
      </c>
      <c r="K16" s="471">
        <v>3.8</v>
      </c>
      <c r="L16" s="106"/>
    </row>
    <row r="17" spans="1:12" ht="16.5" customHeight="1">
      <c r="A17" s="161" t="s">
        <v>8</v>
      </c>
      <c r="B17" s="468">
        <v>4875</v>
      </c>
      <c r="C17" s="458">
        <v>12263</v>
      </c>
      <c r="D17" s="459">
        <v>5840</v>
      </c>
      <c r="E17" s="459">
        <v>6423</v>
      </c>
      <c r="F17" s="172">
        <v>-613</v>
      </c>
      <c r="G17" s="469">
        <v>-4.8</v>
      </c>
      <c r="H17" s="470">
        <v>3.8</v>
      </c>
      <c r="I17" s="186">
        <v>3305.4</v>
      </c>
      <c r="J17" s="470">
        <v>27</v>
      </c>
      <c r="K17" s="471">
        <v>3.8</v>
      </c>
      <c r="L17" s="106"/>
    </row>
    <row r="18" spans="1:12" ht="16.5" customHeight="1">
      <c r="A18" s="472" t="s">
        <v>128</v>
      </c>
      <c r="B18" s="170">
        <v>3619</v>
      </c>
      <c r="C18" s="171">
        <v>8767</v>
      </c>
      <c r="D18" s="172">
        <v>4180</v>
      </c>
      <c r="E18" s="172">
        <v>4587</v>
      </c>
      <c r="F18" s="172">
        <v>-3496</v>
      </c>
      <c r="G18" s="172">
        <v>-28.5</v>
      </c>
      <c r="H18" s="172" t="s">
        <v>648</v>
      </c>
      <c r="I18" s="172" t="s">
        <v>649</v>
      </c>
      <c r="J18" s="469">
        <v>19.899999999999999</v>
      </c>
      <c r="K18" s="472" t="s">
        <v>648</v>
      </c>
      <c r="L18" s="106"/>
    </row>
    <row r="19" spans="1:12" s="27" customFormat="1" ht="16.5" customHeight="1">
      <c r="A19" s="472" t="s">
        <v>454</v>
      </c>
      <c r="B19" s="25">
        <v>2361</v>
      </c>
      <c r="C19" s="26">
        <f>SUM(D19:E19)</f>
        <v>5345</v>
      </c>
      <c r="D19" s="18">
        <v>2526</v>
      </c>
      <c r="E19" s="18">
        <v>2819</v>
      </c>
      <c r="F19" s="18">
        <f>C19-C17</f>
        <v>-6918</v>
      </c>
      <c r="G19" s="18">
        <v>-39</v>
      </c>
      <c r="H19" s="24">
        <v>2</v>
      </c>
      <c r="I19" s="24">
        <v>2685.9</v>
      </c>
      <c r="J19" s="24">
        <v>12.57</v>
      </c>
      <c r="K19" s="105">
        <v>2</v>
      </c>
      <c r="L19" s="678"/>
    </row>
    <row r="20" spans="1:12" s="27" customFormat="1" ht="13.2" customHeight="1">
      <c r="A20" s="472" t="s">
        <v>752</v>
      </c>
      <c r="B20" s="956" t="s">
        <v>760</v>
      </c>
      <c r="C20" s="957"/>
      <c r="D20" s="957"/>
      <c r="E20" s="957"/>
      <c r="F20" s="957"/>
      <c r="G20" s="957"/>
      <c r="H20" s="957"/>
      <c r="I20" s="957"/>
      <c r="J20" s="957"/>
      <c r="K20" s="957"/>
      <c r="L20" s="678"/>
    </row>
    <row r="21" spans="1:12" ht="6.6" customHeight="1">
      <c r="A21" s="473"/>
      <c r="B21" s="958"/>
      <c r="C21" s="959"/>
      <c r="D21" s="959"/>
      <c r="E21" s="959"/>
      <c r="F21" s="959"/>
      <c r="G21" s="959"/>
      <c r="H21" s="959"/>
      <c r="I21" s="959"/>
      <c r="J21" s="959"/>
      <c r="K21" s="959"/>
      <c r="L21" s="678"/>
    </row>
    <row r="22" spans="1:12" ht="24.9" customHeight="1">
      <c r="A22" s="271" t="s">
        <v>123</v>
      </c>
      <c r="B22" s="106"/>
      <c r="C22" s="106"/>
      <c r="D22" s="106"/>
      <c r="E22" s="960" t="s">
        <v>761</v>
      </c>
      <c r="F22" s="960"/>
      <c r="G22" s="960"/>
      <c r="H22" s="960"/>
      <c r="I22" s="960"/>
      <c r="J22" s="960"/>
      <c r="K22" s="960"/>
      <c r="L22" s="106"/>
    </row>
    <row r="23" spans="1:12">
      <c r="A23" s="106"/>
      <c r="B23" s="106"/>
      <c r="C23" s="106"/>
      <c r="D23" s="106"/>
      <c r="E23" s="793"/>
      <c r="F23" s="793"/>
      <c r="G23" s="793"/>
      <c r="H23" s="793"/>
      <c r="I23" s="793"/>
      <c r="J23" s="793"/>
      <c r="K23" s="793"/>
      <c r="L23" s="106"/>
    </row>
  </sheetData>
  <mergeCells count="15">
    <mergeCell ref="B20:K21"/>
    <mergeCell ref="E22:K23"/>
    <mergeCell ref="A2:E2"/>
    <mergeCell ref="I3:K3"/>
    <mergeCell ref="A4:A6"/>
    <mergeCell ref="B4:B6"/>
    <mergeCell ref="H4:H6"/>
    <mergeCell ref="I4:I6"/>
    <mergeCell ref="E5:E6"/>
    <mergeCell ref="J4:K5"/>
    <mergeCell ref="C5:C6"/>
    <mergeCell ref="D5:D6"/>
    <mergeCell ref="C4:E4"/>
    <mergeCell ref="F4:F6"/>
    <mergeCell ref="G4:G6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0"/>
  <sheetViews>
    <sheetView zoomScaleNormal="100" workbookViewId="0">
      <selection activeCell="P25" sqref="P25"/>
    </sheetView>
  </sheetViews>
  <sheetFormatPr defaultColWidth="9" defaultRowHeight="13.2"/>
  <cols>
    <col min="1" max="2" width="10.77734375" style="13" customWidth="1"/>
    <col min="3" max="12" width="9.33203125" style="13" customWidth="1"/>
    <col min="13" max="16384" width="9" style="13"/>
  </cols>
  <sheetData>
    <row r="1" spans="1:12" ht="18" customHeight="1">
      <c r="A1" s="95" t="s">
        <v>404</v>
      </c>
    </row>
    <row r="2" spans="1:12" ht="19.5" customHeight="1">
      <c r="A2" s="716" t="s">
        <v>448</v>
      </c>
      <c r="B2" s="716"/>
      <c r="C2" s="716"/>
      <c r="D2" s="716"/>
      <c r="E2" s="201"/>
      <c r="F2" s="106"/>
      <c r="G2" s="106"/>
      <c r="H2" s="106"/>
      <c r="I2" s="106"/>
      <c r="J2" s="106"/>
      <c r="K2" s="106"/>
      <c r="L2" s="106"/>
    </row>
    <row r="3" spans="1:12" ht="13.8" thickBot="1">
      <c r="A3" s="193"/>
      <c r="B3" s="145"/>
      <c r="C3" s="106"/>
      <c r="D3" s="106"/>
      <c r="E3" s="106"/>
      <c r="F3" s="106"/>
      <c r="G3" s="106"/>
      <c r="H3" s="145"/>
      <c r="I3" s="145"/>
      <c r="J3" s="970" t="s">
        <v>449</v>
      </c>
      <c r="K3" s="970"/>
      <c r="L3" s="970"/>
    </row>
    <row r="4" spans="1:12" ht="13.8" customHeight="1" thickTop="1">
      <c r="A4" s="721" t="s">
        <v>366</v>
      </c>
      <c r="B4" s="950" t="s">
        <v>450</v>
      </c>
      <c r="C4" s="454"/>
      <c r="D4" s="454"/>
      <c r="E4" s="454"/>
      <c r="F4" s="454"/>
      <c r="G4" s="454"/>
      <c r="H4" s="454"/>
      <c r="I4" s="454"/>
      <c r="J4" s="474"/>
      <c r="K4" s="474"/>
      <c r="L4" s="474"/>
    </row>
    <row r="5" spans="1:12" ht="26.4">
      <c r="A5" s="722"/>
      <c r="B5" s="951"/>
      <c r="C5" s="492" t="s">
        <v>677</v>
      </c>
      <c r="D5" s="475" t="s">
        <v>678</v>
      </c>
      <c r="E5" s="534" t="s">
        <v>679</v>
      </c>
      <c r="F5" s="534" t="s">
        <v>680</v>
      </c>
      <c r="G5" s="456" t="s">
        <v>681</v>
      </c>
      <c r="H5" s="456" t="s">
        <v>682</v>
      </c>
      <c r="I5" s="492" t="s">
        <v>683</v>
      </c>
      <c r="J5" s="492" t="s">
        <v>684</v>
      </c>
      <c r="K5" s="492" t="s">
        <v>451</v>
      </c>
      <c r="L5" s="225" t="s">
        <v>452</v>
      </c>
    </row>
    <row r="6" spans="1:12">
      <c r="A6" s="476" t="s">
        <v>762</v>
      </c>
      <c r="B6" s="477">
        <v>560</v>
      </c>
      <c r="C6" s="478">
        <v>56</v>
      </c>
      <c r="D6" s="479">
        <v>61</v>
      </c>
      <c r="E6" s="479">
        <v>124</v>
      </c>
      <c r="F6" s="479">
        <v>145</v>
      </c>
      <c r="G6" s="479">
        <v>80</v>
      </c>
      <c r="H6" s="479">
        <v>35</v>
      </c>
      <c r="I6" s="479">
        <v>17</v>
      </c>
      <c r="J6" s="479">
        <v>5</v>
      </c>
      <c r="K6" s="479">
        <v>2</v>
      </c>
      <c r="L6" s="480">
        <v>35</v>
      </c>
    </row>
    <row r="7" spans="1:12">
      <c r="A7" s="476" t="s">
        <v>14</v>
      </c>
      <c r="B7" s="477">
        <v>597</v>
      </c>
      <c r="C7" s="478">
        <v>64</v>
      </c>
      <c r="D7" s="479">
        <v>63</v>
      </c>
      <c r="E7" s="479">
        <v>124</v>
      </c>
      <c r="F7" s="479">
        <v>167</v>
      </c>
      <c r="G7" s="479">
        <v>86</v>
      </c>
      <c r="H7" s="479">
        <v>39</v>
      </c>
      <c r="I7" s="479">
        <v>17</v>
      </c>
      <c r="J7" s="479">
        <v>5</v>
      </c>
      <c r="K7" s="479">
        <v>2</v>
      </c>
      <c r="L7" s="480">
        <v>30</v>
      </c>
    </row>
    <row r="8" spans="1:12">
      <c r="A8" s="476" t="s">
        <v>13</v>
      </c>
      <c r="B8" s="477">
        <v>704</v>
      </c>
      <c r="C8" s="478">
        <v>73</v>
      </c>
      <c r="D8" s="479">
        <v>62</v>
      </c>
      <c r="E8" s="479">
        <v>180</v>
      </c>
      <c r="F8" s="479">
        <v>199</v>
      </c>
      <c r="G8" s="479">
        <v>93</v>
      </c>
      <c r="H8" s="479">
        <v>37</v>
      </c>
      <c r="I8" s="479">
        <v>25</v>
      </c>
      <c r="J8" s="479">
        <v>5</v>
      </c>
      <c r="K8" s="479">
        <v>2</v>
      </c>
      <c r="L8" s="480">
        <v>28</v>
      </c>
    </row>
    <row r="9" spans="1:12">
      <c r="A9" s="476" t="s">
        <v>12</v>
      </c>
      <c r="B9" s="477">
        <v>710</v>
      </c>
      <c r="C9" s="478">
        <v>83</v>
      </c>
      <c r="D9" s="479">
        <v>63</v>
      </c>
      <c r="E9" s="479">
        <v>169</v>
      </c>
      <c r="F9" s="479">
        <v>215</v>
      </c>
      <c r="G9" s="479">
        <v>89</v>
      </c>
      <c r="H9" s="479">
        <v>32</v>
      </c>
      <c r="I9" s="479">
        <v>31</v>
      </c>
      <c r="J9" s="479">
        <v>4</v>
      </c>
      <c r="K9" s="479">
        <v>3</v>
      </c>
      <c r="L9" s="480">
        <v>21</v>
      </c>
    </row>
    <row r="10" spans="1:12">
      <c r="A10" s="476" t="s">
        <v>11</v>
      </c>
      <c r="B10" s="477">
        <v>728</v>
      </c>
      <c r="C10" s="478">
        <v>100</v>
      </c>
      <c r="D10" s="479">
        <v>69</v>
      </c>
      <c r="E10" s="479">
        <v>141</v>
      </c>
      <c r="F10" s="479">
        <v>227</v>
      </c>
      <c r="G10" s="479">
        <v>99</v>
      </c>
      <c r="H10" s="479">
        <v>40</v>
      </c>
      <c r="I10" s="479">
        <v>25</v>
      </c>
      <c r="J10" s="479">
        <v>4</v>
      </c>
      <c r="K10" s="479">
        <v>3</v>
      </c>
      <c r="L10" s="480">
        <v>20</v>
      </c>
    </row>
    <row r="11" spans="1:12">
      <c r="A11" s="476" t="s">
        <v>10</v>
      </c>
      <c r="B11" s="477">
        <v>734</v>
      </c>
      <c r="C11" s="478">
        <v>93</v>
      </c>
      <c r="D11" s="479">
        <v>75</v>
      </c>
      <c r="E11" s="479">
        <v>121</v>
      </c>
      <c r="F11" s="479">
        <v>239</v>
      </c>
      <c r="G11" s="479">
        <v>98</v>
      </c>
      <c r="H11" s="479">
        <v>55</v>
      </c>
      <c r="I11" s="479">
        <v>24</v>
      </c>
      <c r="J11" s="479">
        <v>6</v>
      </c>
      <c r="K11" s="479">
        <v>3</v>
      </c>
      <c r="L11" s="480">
        <v>20</v>
      </c>
    </row>
    <row r="12" spans="1:12">
      <c r="A12" s="476" t="s">
        <v>9</v>
      </c>
      <c r="B12" s="477">
        <v>775</v>
      </c>
      <c r="C12" s="478">
        <v>120</v>
      </c>
      <c r="D12" s="479">
        <v>83</v>
      </c>
      <c r="E12" s="479">
        <v>111</v>
      </c>
      <c r="F12" s="479">
        <v>240</v>
      </c>
      <c r="G12" s="479">
        <v>102</v>
      </c>
      <c r="H12" s="479">
        <v>62</v>
      </c>
      <c r="I12" s="479">
        <v>26</v>
      </c>
      <c r="J12" s="479">
        <v>7</v>
      </c>
      <c r="K12" s="479">
        <v>3</v>
      </c>
      <c r="L12" s="480">
        <v>21</v>
      </c>
    </row>
    <row r="13" spans="1:12">
      <c r="A13" s="476" t="s">
        <v>8</v>
      </c>
      <c r="B13" s="477">
        <v>782</v>
      </c>
      <c r="C13" s="478">
        <v>144</v>
      </c>
      <c r="D13" s="479">
        <v>87</v>
      </c>
      <c r="E13" s="479">
        <v>82</v>
      </c>
      <c r="F13" s="479">
        <v>250</v>
      </c>
      <c r="G13" s="479">
        <v>109</v>
      </c>
      <c r="H13" s="479">
        <v>57</v>
      </c>
      <c r="I13" s="479">
        <v>22</v>
      </c>
      <c r="J13" s="479">
        <v>8</v>
      </c>
      <c r="K13" s="479">
        <v>3</v>
      </c>
      <c r="L13" s="480">
        <v>22</v>
      </c>
    </row>
    <row r="14" spans="1:12">
      <c r="A14" s="476" t="s">
        <v>7</v>
      </c>
      <c r="B14" s="477">
        <v>766</v>
      </c>
      <c r="C14" s="478">
        <v>119</v>
      </c>
      <c r="D14" s="479">
        <v>90</v>
      </c>
      <c r="E14" s="479">
        <v>85</v>
      </c>
      <c r="F14" s="479">
        <v>252</v>
      </c>
      <c r="G14" s="479">
        <v>101</v>
      </c>
      <c r="H14" s="479">
        <v>68</v>
      </c>
      <c r="I14" s="479">
        <v>22</v>
      </c>
      <c r="J14" s="479">
        <v>4</v>
      </c>
      <c r="K14" s="479">
        <v>4</v>
      </c>
      <c r="L14" s="480">
        <v>21</v>
      </c>
    </row>
    <row r="15" spans="1:12">
      <c r="A15" s="476" t="s">
        <v>6</v>
      </c>
      <c r="B15" s="477">
        <v>767</v>
      </c>
      <c r="C15" s="478">
        <v>128</v>
      </c>
      <c r="D15" s="479">
        <v>83</v>
      </c>
      <c r="E15" s="479">
        <v>75</v>
      </c>
      <c r="F15" s="479">
        <v>246</v>
      </c>
      <c r="G15" s="479">
        <v>99</v>
      </c>
      <c r="H15" s="479">
        <v>81</v>
      </c>
      <c r="I15" s="479">
        <v>21</v>
      </c>
      <c r="J15" s="479">
        <v>8</v>
      </c>
      <c r="K15" s="479">
        <v>4</v>
      </c>
      <c r="L15" s="480">
        <v>22</v>
      </c>
    </row>
    <row r="16" spans="1:12">
      <c r="A16" s="476" t="s">
        <v>5</v>
      </c>
      <c r="B16" s="477">
        <v>772</v>
      </c>
      <c r="C16" s="480">
        <v>144</v>
      </c>
      <c r="D16" s="479">
        <v>74</v>
      </c>
      <c r="E16" s="479">
        <v>78</v>
      </c>
      <c r="F16" s="479">
        <v>247</v>
      </c>
      <c r="G16" s="479">
        <v>96</v>
      </c>
      <c r="H16" s="479">
        <v>77</v>
      </c>
      <c r="I16" s="479">
        <v>19</v>
      </c>
      <c r="J16" s="479">
        <v>7</v>
      </c>
      <c r="K16" s="479">
        <v>6</v>
      </c>
      <c r="L16" s="480">
        <v>24</v>
      </c>
    </row>
    <row r="17" spans="1:12">
      <c r="A17" s="476" t="s">
        <v>4</v>
      </c>
      <c r="B17" s="477">
        <v>690</v>
      </c>
      <c r="C17" s="480">
        <v>127</v>
      </c>
      <c r="D17" s="479">
        <v>79</v>
      </c>
      <c r="E17" s="479">
        <v>57</v>
      </c>
      <c r="F17" s="479">
        <v>257</v>
      </c>
      <c r="G17" s="479">
        <v>89</v>
      </c>
      <c r="H17" s="479">
        <v>29</v>
      </c>
      <c r="I17" s="479">
        <v>18</v>
      </c>
      <c r="J17" s="479">
        <v>8</v>
      </c>
      <c r="K17" s="479">
        <v>5</v>
      </c>
      <c r="L17" s="480">
        <v>21</v>
      </c>
    </row>
    <row r="18" spans="1:12">
      <c r="A18" s="476" t="s">
        <v>3</v>
      </c>
      <c r="B18" s="477">
        <v>659</v>
      </c>
      <c r="C18" s="480">
        <v>121</v>
      </c>
      <c r="D18" s="479">
        <v>76</v>
      </c>
      <c r="E18" s="479">
        <v>47</v>
      </c>
      <c r="F18" s="479">
        <v>241</v>
      </c>
      <c r="G18" s="479">
        <v>86</v>
      </c>
      <c r="H18" s="479">
        <v>17</v>
      </c>
      <c r="I18" s="479">
        <v>16</v>
      </c>
      <c r="J18" s="479">
        <v>8</v>
      </c>
      <c r="K18" s="479">
        <v>4</v>
      </c>
      <c r="L18" s="480">
        <v>43</v>
      </c>
    </row>
    <row r="19" spans="1:12">
      <c r="A19" s="481" t="s">
        <v>453</v>
      </c>
      <c r="B19" s="477">
        <v>671</v>
      </c>
      <c r="C19" s="480">
        <v>110</v>
      </c>
      <c r="D19" s="479">
        <v>70</v>
      </c>
      <c r="E19" s="479">
        <v>45</v>
      </c>
      <c r="F19" s="479">
        <v>251</v>
      </c>
      <c r="G19" s="479">
        <v>88</v>
      </c>
      <c r="H19" s="479">
        <v>20</v>
      </c>
      <c r="I19" s="479">
        <v>14</v>
      </c>
      <c r="J19" s="479">
        <v>8</v>
      </c>
      <c r="K19" s="479">
        <v>5</v>
      </c>
      <c r="L19" s="480">
        <v>60</v>
      </c>
    </row>
    <row r="20" spans="1:12">
      <c r="A20" s="481" t="s">
        <v>685</v>
      </c>
      <c r="B20" s="381">
        <v>634</v>
      </c>
      <c r="C20" s="478">
        <v>81</v>
      </c>
      <c r="D20" s="478">
        <v>68</v>
      </c>
      <c r="E20" s="478">
        <v>47</v>
      </c>
      <c r="F20" s="478">
        <v>230</v>
      </c>
      <c r="G20" s="478">
        <v>75</v>
      </c>
      <c r="H20" s="478">
        <v>24</v>
      </c>
      <c r="I20" s="478">
        <v>14</v>
      </c>
      <c r="J20" s="478">
        <v>8</v>
      </c>
      <c r="K20" s="478">
        <v>7</v>
      </c>
      <c r="L20" s="478">
        <v>80</v>
      </c>
    </row>
    <row r="21" spans="1:12">
      <c r="A21" s="482" t="s">
        <v>0</v>
      </c>
      <c r="B21" s="477">
        <v>641</v>
      </c>
      <c r="C21" s="479">
        <v>89</v>
      </c>
      <c r="D21" s="479">
        <v>70</v>
      </c>
      <c r="E21" s="479">
        <v>39</v>
      </c>
      <c r="F21" s="479">
        <v>230</v>
      </c>
      <c r="G21" s="479">
        <v>72</v>
      </c>
      <c r="H21" s="479">
        <v>24</v>
      </c>
      <c r="I21" s="479">
        <v>15</v>
      </c>
      <c r="J21" s="479">
        <v>6</v>
      </c>
      <c r="K21" s="479">
        <v>6</v>
      </c>
      <c r="L21" s="478">
        <v>90</v>
      </c>
    </row>
    <row r="22" spans="1:12">
      <c r="A22" s="482" t="s">
        <v>405</v>
      </c>
      <c r="B22" s="477">
        <v>647</v>
      </c>
      <c r="C22" s="479">
        <v>99</v>
      </c>
      <c r="D22" s="479">
        <v>67</v>
      </c>
      <c r="E22" s="479">
        <v>35</v>
      </c>
      <c r="F22" s="479">
        <v>227</v>
      </c>
      <c r="G22" s="479">
        <v>75</v>
      </c>
      <c r="H22" s="479">
        <v>21</v>
      </c>
      <c r="I22" s="479">
        <v>16</v>
      </c>
      <c r="J22" s="479">
        <v>5</v>
      </c>
      <c r="K22" s="479">
        <v>4</v>
      </c>
      <c r="L22" s="478">
        <v>98</v>
      </c>
    </row>
    <row r="23" spans="1:12">
      <c r="A23" s="482" t="s">
        <v>454</v>
      </c>
      <c r="B23" s="477">
        <v>648</v>
      </c>
      <c r="C23" s="479">
        <v>102</v>
      </c>
      <c r="D23" s="479">
        <v>68</v>
      </c>
      <c r="E23" s="479">
        <v>41</v>
      </c>
      <c r="F23" s="479">
        <v>225</v>
      </c>
      <c r="G23" s="479">
        <v>73</v>
      </c>
      <c r="H23" s="479">
        <v>19</v>
      </c>
      <c r="I23" s="479">
        <v>15</v>
      </c>
      <c r="J23" s="479">
        <v>5</v>
      </c>
      <c r="K23" s="479">
        <v>4</v>
      </c>
      <c r="L23" s="478">
        <v>96</v>
      </c>
    </row>
    <row r="24" spans="1:12">
      <c r="A24" s="482" t="s">
        <v>457</v>
      </c>
      <c r="B24" s="477">
        <v>640</v>
      </c>
      <c r="C24" s="479">
        <v>95</v>
      </c>
      <c r="D24" s="479">
        <v>68</v>
      </c>
      <c r="E24" s="479">
        <v>35</v>
      </c>
      <c r="F24" s="479">
        <v>228</v>
      </c>
      <c r="G24" s="479">
        <v>76</v>
      </c>
      <c r="H24" s="479">
        <v>18</v>
      </c>
      <c r="I24" s="479">
        <v>15</v>
      </c>
      <c r="J24" s="479">
        <v>5</v>
      </c>
      <c r="K24" s="479">
        <v>6</v>
      </c>
      <c r="L24" s="478">
        <v>94</v>
      </c>
    </row>
    <row r="25" spans="1:12">
      <c r="A25" s="482" t="s">
        <v>525</v>
      </c>
      <c r="B25" s="485">
        <v>689</v>
      </c>
      <c r="C25" s="486">
        <v>107</v>
      </c>
      <c r="D25" s="486">
        <v>67</v>
      </c>
      <c r="E25" s="486">
        <v>35</v>
      </c>
      <c r="F25" s="486">
        <v>235</v>
      </c>
      <c r="G25" s="486">
        <v>79</v>
      </c>
      <c r="H25" s="486">
        <v>19</v>
      </c>
      <c r="I25" s="486">
        <v>17</v>
      </c>
      <c r="J25" s="486">
        <v>5</v>
      </c>
      <c r="K25" s="486">
        <v>7</v>
      </c>
      <c r="L25" s="487">
        <v>118</v>
      </c>
    </row>
    <row r="26" spans="1:12">
      <c r="A26" s="491" t="s">
        <v>650</v>
      </c>
      <c r="B26" s="485">
        <v>758</v>
      </c>
      <c r="C26" s="486">
        <v>118</v>
      </c>
      <c r="D26" s="486">
        <v>63</v>
      </c>
      <c r="E26" s="486">
        <v>32</v>
      </c>
      <c r="F26" s="486">
        <v>241</v>
      </c>
      <c r="G26" s="486">
        <v>86</v>
      </c>
      <c r="H26" s="486">
        <v>70</v>
      </c>
      <c r="I26" s="486">
        <v>11</v>
      </c>
      <c r="J26" s="486">
        <v>7</v>
      </c>
      <c r="K26" s="486">
        <v>5</v>
      </c>
      <c r="L26" s="487">
        <v>125</v>
      </c>
    </row>
    <row r="27" spans="1:12">
      <c r="A27" s="482" t="s">
        <v>655</v>
      </c>
      <c r="B27" s="477">
        <v>828</v>
      </c>
      <c r="C27" s="479">
        <v>119</v>
      </c>
      <c r="D27" s="479">
        <v>59</v>
      </c>
      <c r="E27" s="479">
        <v>61</v>
      </c>
      <c r="F27" s="479">
        <v>246</v>
      </c>
      <c r="G27" s="479">
        <v>81</v>
      </c>
      <c r="H27" s="479">
        <v>67</v>
      </c>
      <c r="I27" s="479">
        <v>17</v>
      </c>
      <c r="J27" s="479">
        <v>7</v>
      </c>
      <c r="K27" s="479">
        <v>5</v>
      </c>
      <c r="L27" s="478">
        <v>166</v>
      </c>
    </row>
    <row r="28" spans="1:12">
      <c r="A28" s="696" t="s">
        <v>686</v>
      </c>
      <c r="B28" s="697">
        <f>C28+D28+E28+F28+G28+H28+I28+J28+K28+L28</f>
        <v>905</v>
      </c>
      <c r="C28" s="698">
        <v>98</v>
      </c>
      <c r="D28" s="698">
        <v>58</v>
      </c>
      <c r="E28" s="698">
        <v>141</v>
      </c>
      <c r="F28" s="698">
        <v>241</v>
      </c>
      <c r="G28" s="698">
        <v>76</v>
      </c>
      <c r="H28" s="698">
        <v>97</v>
      </c>
      <c r="I28" s="698">
        <v>13</v>
      </c>
      <c r="J28" s="698">
        <v>8</v>
      </c>
      <c r="K28" s="698">
        <v>5</v>
      </c>
      <c r="L28" s="699">
        <v>168</v>
      </c>
    </row>
    <row r="29" spans="1:12">
      <c r="A29" s="525" t="s">
        <v>689</v>
      </c>
      <c r="B29" s="526">
        <f>C29+D29+E29+F29+G29+H29+I29+J29+K29+L29</f>
        <v>834</v>
      </c>
      <c r="C29" s="527">
        <v>88</v>
      </c>
      <c r="D29" s="527">
        <v>57</v>
      </c>
      <c r="E29" s="527">
        <v>126</v>
      </c>
      <c r="F29" s="527">
        <v>239</v>
      </c>
      <c r="G29" s="527">
        <v>75</v>
      </c>
      <c r="H29" s="527">
        <v>47</v>
      </c>
      <c r="I29" s="527">
        <v>14</v>
      </c>
      <c r="J29" s="527">
        <v>8</v>
      </c>
      <c r="K29" s="527">
        <v>8</v>
      </c>
      <c r="L29" s="528">
        <v>172</v>
      </c>
    </row>
    <row r="30" spans="1:12">
      <c r="A30" s="969" t="s">
        <v>675</v>
      </c>
      <c r="B30" s="969"/>
      <c r="C30" s="106"/>
      <c r="D30" s="106"/>
      <c r="E30" s="106"/>
      <c r="F30" s="106"/>
      <c r="G30" s="106"/>
      <c r="H30" s="106"/>
      <c r="I30" s="106"/>
      <c r="J30" s="106"/>
      <c r="K30" s="106"/>
      <c r="L30" s="106"/>
    </row>
  </sheetData>
  <mergeCells count="5">
    <mergeCell ref="A30:B30"/>
    <mergeCell ref="A2:D2"/>
    <mergeCell ref="J3:L3"/>
    <mergeCell ref="A4:A5"/>
    <mergeCell ref="B4:B5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66"/>
  <sheetViews>
    <sheetView topLeftCell="A40" zoomScaleNormal="100" zoomScaleSheetLayoutView="100" workbookViewId="0">
      <selection activeCell="H18" sqref="H18"/>
    </sheetView>
  </sheetViews>
  <sheetFormatPr defaultColWidth="9" defaultRowHeight="13.2"/>
  <cols>
    <col min="1" max="1" width="11.77734375" style="29" customWidth="1"/>
    <col min="2" max="5" width="12" style="29" customWidth="1"/>
    <col min="6" max="6" width="9" style="29"/>
    <col min="7" max="7" width="9" style="29" customWidth="1"/>
    <col min="8" max="8" width="20.6640625" style="29" customWidth="1"/>
    <col min="9" max="16384" width="9" style="29"/>
  </cols>
  <sheetData>
    <row r="1" spans="1:8" ht="18" customHeight="1">
      <c r="A1" s="95" t="s">
        <v>404</v>
      </c>
    </row>
    <row r="2" spans="1:8" ht="19.5" customHeight="1" thickBot="1">
      <c r="A2" s="734" t="s">
        <v>85</v>
      </c>
      <c r="B2" s="734"/>
      <c r="C2" s="735" t="s">
        <v>84</v>
      </c>
      <c r="D2" s="735"/>
      <c r="E2" s="735"/>
      <c r="F2" s="128"/>
      <c r="G2" s="128"/>
      <c r="H2" s="128"/>
    </row>
    <row r="3" spans="1:8" ht="14.25" customHeight="1" thickTop="1">
      <c r="A3" s="736" t="s">
        <v>83</v>
      </c>
      <c r="B3" s="738" t="s">
        <v>82</v>
      </c>
      <c r="C3" s="731" t="s">
        <v>81</v>
      </c>
      <c r="D3" s="732"/>
      <c r="E3" s="732"/>
      <c r="F3" s="128"/>
      <c r="G3" s="128"/>
      <c r="H3" s="128"/>
    </row>
    <row r="4" spans="1:8" ht="14.25" customHeight="1">
      <c r="A4" s="737"/>
      <c r="B4" s="739"/>
      <c r="C4" s="493" t="s">
        <v>80</v>
      </c>
      <c r="D4" s="129" t="s">
        <v>79</v>
      </c>
      <c r="E4" s="540" t="s">
        <v>78</v>
      </c>
      <c r="F4" s="128"/>
      <c r="G4" s="128"/>
      <c r="H4" s="128"/>
    </row>
    <row r="5" spans="1:8" ht="4.5" customHeight="1">
      <c r="A5" s="130"/>
      <c r="B5" s="131"/>
      <c r="C5" s="131"/>
      <c r="D5" s="131"/>
      <c r="E5" s="132"/>
      <c r="F5" s="128"/>
      <c r="G5" s="128"/>
      <c r="H5" s="128"/>
    </row>
    <row r="6" spans="1:8">
      <c r="A6" s="133" t="s">
        <v>77</v>
      </c>
      <c r="B6" s="134">
        <v>9197</v>
      </c>
      <c r="C6" s="135">
        <v>38830</v>
      </c>
      <c r="D6" s="134">
        <v>18550</v>
      </c>
      <c r="E6" s="136">
        <v>20280</v>
      </c>
      <c r="F6" s="128"/>
      <c r="G6" s="128"/>
      <c r="H6" s="128"/>
    </row>
    <row r="7" spans="1:8">
      <c r="A7" s="137" t="s">
        <v>76</v>
      </c>
      <c r="B7" s="138">
        <v>9451</v>
      </c>
      <c r="C7" s="139">
        <v>38640</v>
      </c>
      <c r="D7" s="138">
        <v>18527</v>
      </c>
      <c r="E7" s="140">
        <v>20113</v>
      </c>
      <c r="F7" s="128"/>
      <c r="G7" s="128"/>
      <c r="H7" s="128"/>
    </row>
    <row r="8" spans="1:8">
      <c r="A8" s="137" t="s">
        <v>75</v>
      </c>
      <c r="B8" s="138">
        <v>9604</v>
      </c>
      <c r="C8" s="139">
        <v>38692</v>
      </c>
      <c r="D8" s="138">
        <v>18495</v>
      </c>
      <c r="E8" s="140">
        <v>20197</v>
      </c>
      <c r="F8" s="128"/>
      <c r="G8" s="128"/>
      <c r="H8" s="128"/>
    </row>
    <row r="9" spans="1:8">
      <c r="A9" s="137" t="s">
        <v>74</v>
      </c>
      <c r="B9" s="138">
        <v>9709</v>
      </c>
      <c r="C9" s="139">
        <v>38493</v>
      </c>
      <c r="D9" s="138">
        <v>18247</v>
      </c>
      <c r="E9" s="140">
        <v>20246</v>
      </c>
      <c r="F9" s="128"/>
      <c r="G9" s="128"/>
      <c r="H9" s="128"/>
    </row>
    <row r="10" spans="1:8">
      <c r="A10" s="137" t="s">
        <v>73</v>
      </c>
      <c r="B10" s="138">
        <v>9963</v>
      </c>
      <c r="C10" s="139">
        <v>38734</v>
      </c>
      <c r="D10" s="138">
        <v>18360</v>
      </c>
      <c r="E10" s="140">
        <v>20374</v>
      </c>
      <c r="F10" s="128"/>
      <c r="G10" s="128"/>
      <c r="H10" s="128"/>
    </row>
    <row r="11" spans="1:8">
      <c r="A11" s="133" t="s">
        <v>72</v>
      </c>
      <c r="B11" s="138">
        <v>9864</v>
      </c>
      <c r="C11" s="139">
        <v>39093</v>
      </c>
      <c r="D11" s="138">
        <v>18560</v>
      </c>
      <c r="E11" s="140">
        <v>20533</v>
      </c>
      <c r="F11" s="128"/>
      <c r="G11" s="128"/>
      <c r="H11" s="128"/>
    </row>
    <row r="12" spans="1:8">
      <c r="A12" s="137" t="s">
        <v>71</v>
      </c>
      <c r="B12" s="138">
        <v>10236</v>
      </c>
      <c r="C12" s="139">
        <v>39089</v>
      </c>
      <c r="D12" s="138">
        <v>18642</v>
      </c>
      <c r="E12" s="140">
        <v>20447</v>
      </c>
      <c r="F12" s="128"/>
      <c r="G12" s="128"/>
      <c r="H12" s="128"/>
    </row>
    <row r="13" spans="1:8">
      <c r="A13" s="137" t="s">
        <v>70</v>
      </c>
      <c r="B13" s="138">
        <v>10550</v>
      </c>
      <c r="C13" s="139">
        <v>39135</v>
      </c>
      <c r="D13" s="138">
        <v>18723</v>
      </c>
      <c r="E13" s="140">
        <v>20412</v>
      </c>
      <c r="F13" s="128"/>
      <c r="G13" s="128"/>
      <c r="H13" s="128"/>
    </row>
    <row r="14" spans="1:8">
      <c r="A14" s="137" t="s">
        <v>69</v>
      </c>
      <c r="B14" s="138">
        <v>10717</v>
      </c>
      <c r="C14" s="139">
        <v>39242</v>
      </c>
      <c r="D14" s="138">
        <v>18752</v>
      </c>
      <c r="E14" s="140">
        <v>20490</v>
      </c>
      <c r="F14" s="128"/>
      <c r="G14" s="128"/>
      <c r="H14" s="128"/>
    </row>
    <row r="15" spans="1:8">
      <c r="A15" s="137" t="s">
        <v>68</v>
      </c>
      <c r="B15" s="138">
        <v>10932</v>
      </c>
      <c r="C15" s="139">
        <v>39531</v>
      </c>
      <c r="D15" s="138">
        <v>18999</v>
      </c>
      <c r="E15" s="140">
        <v>20632</v>
      </c>
      <c r="F15" s="128"/>
      <c r="G15" s="128"/>
      <c r="H15" s="128"/>
    </row>
    <row r="16" spans="1:8">
      <c r="A16" s="133" t="s">
        <v>67</v>
      </c>
      <c r="B16" s="141">
        <v>10879</v>
      </c>
      <c r="C16" s="139">
        <v>39936</v>
      </c>
      <c r="D16" s="138">
        <v>19263</v>
      </c>
      <c r="E16" s="140">
        <v>20673</v>
      </c>
      <c r="F16" s="128"/>
      <c r="G16" s="128"/>
      <c r="H16" s="128"/>
    </row>
    <row r="17" spans="1:8">
      <c r="A17" s="137" t="s">
        <v>66</v>
      </c>
      <c r="B17" s="138">
        <v>11084</v>
      </c>
      <c r="C17" s="139">
        <v>40416</v>
      </c>
      <c r="D17" s="138">
        <v>19514</v>
      </c>
      <c r="E17" s="140">
        <v>20902</v>
      </c>
      <c r="F17" s="128"/>
      <c r="G17" s="128"/>
      <c r="H17" s="128"/>
    </row>
    <row r="18" spans="1:8">
      <c r="A18" s="137" t="s">
        <v>65</v>
      </c>
      <c r="B18" s="138">
        <v>11252</v>
      </c>
      <c r="C18" s="139">
        <v>40818</v>
      </c>
      <c r="D18" s="138">
        <v>19721</v>
      </c>
      <c r="E18" s="140">
        <v>21097</v>
      </c>
      <c r="F18" s="128"/>
      <c r="G18" s="128"/>
      <c r="H18" s="128"/>
    </row>
    <row r="19" spans="1:8">
      <c r="A19" s="137" t="s">
        <v>64</v>
      </c>
      <c r="B19" s="138">
        <v>11499</v>
      </c>
      <c r="C19" s="139">
        <v>41375</v>
      </c>
      <c r="D19" s="138">
        <v>19996</v>
      </c>
      <c r="E19" s="140">
        <v>21379</v>
      </c>
      <c r="F19" s="128"/>
      <c r="G19" s="128"/>
      <c r="H19" s="128"/>
    </row>
    <row r="20" spans="1:8">
      <c r="A20" s="137" t="s">
        <v>63</v>
      </c>
      <c r="B20" s="138">
        <v>11694</v>
      </c>
      <c r="C20" s="139">
        <v>41883</v>
      </c>
      <c r="D20" s="138">
        <v>20275</v>
      </c>
      <c r="E20" s="140">
        <v>21608</v>
      </c>
      <c r="F20" s="128"/>
      <c r="G20" s="128"/>
      <c r="H20" s="128"/>
    </row>
    <row r="21" spans="1:8">
      <c r="A21" s="133" t="s">
        <v>62</v>
      </c>
      <c r="B21" s="138">
        <v>12121</v>
      </c>
      <c r="C21" s="139">
        <v>42355</v>
      </c>
      <c r="D21" s="138">
        <v>20558</v>
      </c>
      <c r="E21" s="140">
        <v>21797</v>
      </c>
      <c r="F21" s="128"/>
      <c r="G21" s="128"/>
      <c r="H21" s="128"/>
    </row>
    <row r="22" spans="1:8">
      <c r="A22" s="137" t="s">
        <v>61</v>
      </c>
      <c r="B22" s="138">
        <v>12214</v>
      </c>
      <c r="C22" s="139">
        <v>42517</v>
      </c>
      <c r="D22" s="138">
        <v>20688</v>
      </c>
      <c r="E22" s="140">
        <v>21829</v>
      </c>
      <c r="F22" s="128"/>
      <c r="G22" s="128"/>
      <c r="H22" s="128"/>
    </row>
    <row r="23" spans="1:8">
      <c r="A23" s="137" t="s">
        <v>60</v>
      </c>
      <c r="B23" s="138">
        <v>12426</v>
      </c>
      <c r="C23" s="139">
        <v>42849</v>
      </c>
      <c r="D23" s="138">
        <v>20905</v>
      </c>
      <c r="E23" s="140">
        <v>21944</v>
      </c>
      <c r="F23" s="128"/>
      <c r="G23" s="128"/>
      <c r="H23" s="128"/>
    </row>
    <row r="24" spans="1:8">
      <c r="A24" s="137" t="s">
        <v>59</v>
      </c>
      <c r="B24" s="138">
        <v>12635</v>
      </c>
      <c r="C24" s="139">
        <v>43111</v>
      </c>
      <c r="D24" s="138">
        <v>21005</v>
      </c>
      <c r="E24" s="140">
        <v>22106</v>
      </c>
      <c r="F24" s="128"/>
      <c r="G24" s="128"/>
      <c r="H24" s="128"/>
    </row>
    <row r="25" spans="1:8">
      <c r="A25" s="137" t="s">
        <v>58</v>
      </c>
      <c r="B25" s="138">
        <v>12875</v>
      </c>
      <c r="C25" s="139">
        <v>43439</v>
      </c>
      <c r="D25" s="138">
        <v>21199</v>
      </c>
      <c r="E25" s="140">
        <v>22240</v>
      </c>
      <c r="F25" s="128"/>
      <c r="G25" s="128"/>
      <c r="H25" s="128"/>
    </row>
    <row r="26" spans="1:8">
      <c r="A26" s="133" t="s">
        <v>57</v>
      </c>
      <c r="B26" s="138">
        <v>12872</v>
      </c>
      <c r="C26" s="139">
        <v>43705</v>
      </c>
      <c r="D26" s="138">
        <v>21401</v>
      </c>
      <c r="E26" s="140">
        <v>22304</v>
      </c>
      <c r="F26" s="128"/>
      <c r="G26" s="128"/>
      <c r="H26" s="128"/>
    </row>
    <row r="27" spans="1:8">
      <c r="A27" s="137" t="s">
        <v>56</v>
      </c>
      <c r="B27" s="138">
        <v>13118</v>
      </c>
      <c r="C27" s="139">
        <v>43995</v>
      </c>
      <c r="D27" s="138">
        <v>21555</v>
      </c>
      <c r="E27" s="140">
        <v>22440</v>
      </c>
      <c r="F27" s="128"/>
      <c r="G27" s="128"/>
      <c r="H27" s="128"/>
    </row>
    <row r="28" spans="1:8">
      <c r="A28" s="137" t="s">
        <v>55</v>
      </c>
      <c r="B28" s="138">
        <v>13249</v>
      </c>
      <c r="C28" s="139">
        <v>44087</v>
      </c>
      <c r="D28" s="138">
        <v>21588</v>
      </c>
      <c r="E28" s="140">
        <v>22499</v>
      </c>
      <c r="F28" s="128"/>
      <c r="G28" s="128"/>
      <c r="H28" s="128"/>
    </row>
    <row r="29" spans="1:8">
      <c r="A29" s="137" t="s">
        <v>54</v>
      </c>
      <c r="B29" s="138">
        <v>13477</v>
      </c>
      <c r="C29" s="139">
        <v>44225</v>
      </c>
      <c r="D29" s="138">
        <v>21689</v>
      </c>
      <c r="E29" s="140">
        <v>22536</v>
      </c>
      <c r="F29" s="128"/>
      <c r="G29" s="128"/>
      <c r="H29" s="128"/>
    </row>
    <row r="30" spans="1:8">
      <c r="A30" s="137" t="s">
        <v>53</v>
      </c>
      <c r="B30" s="138">
        <v>13631</v>
      </c>
      <c r="C30" s="139">
        <v>44303</v>
      </c>
      <c r="D30" s="138">
        <v>21718</v>
      </c>
      <c r="E30" s="140">
        <v>22585</v>
      </c>
      <c r="F30" s="128"/>
      <c r="G30" s="128"/>
      <c r="H30" s="128"/>
    </row>
    <row r="31" spans="1:8">
      <c r="A31" s="133" t="s">
        <v>52</v>
      </c>
      <c r="B31" s="138">
        <v>13785</v>
      </c>
      <c r="C31" s="139">
        <v>44888</v>
      </c>
      <c r="D31" s="138">
        <v>21998</v>
      </c>
      <c r="E31" s="140">
        <v>22890</v>
      </c>
      <c r="F31" s="128"/>
      <c r="G31" s="128"/>
      <c r="H31" s="128"/>
    </row>
    <row r="32" spans="1:8">
      <c r="A32" s="137" t="s">
        <v>51</v>
      </c>
      <c r="B32" s="138">
        <v>14024</v>
      </c>
      <c r="C32" s="139">
        <v>45033</v>
      </c>
      <c r="D32" s="138">
        <v>22063</v>
      </c>
      <c r="E32" s="140">
        <v>22970</v>
      </c>
      <c r="F32" s="128"/>
      <c r="G32" s="128"/>
      <c r="H32" s="128"/>
    </row>
    <row r="33" spans="1:8">
      <c r="A33" s="137" t="s">
        <v>50</v>
      </c>
      <c r="B33" s="138">
        <v>14288</v>
      </c>
      <c r="C33" s="139">
        <v>45258</v>
      </c>
      <c r="D33" s="138">
        <v>22209</v>
      </c>
      <c r="E33" s="140">
        <v>23049</v>
      </c>
      <c r="F33" s="128"/>
      <c r="G33" s="128"/>
      <c r="H33" s="128"/>
    </row>
    <row r="34" spans="1:8">
      <c r="A34" s="137" t="s">
        <v>49</v>
      </c>
      <c r="B34" s="138">
        <v>14558</v>
      </c>
      <c r="C34" s="139">
        <v>45384</v>
      </c>
      <c r="D34" s="138">
        <v>22264</v>
      </c>
      <c r="E34" s="140">
        <v>23120</v>
      </c>
      <c r="F34" s="128"/>
      <c r="G34" s="128"/>
      <c r="H34" s="128"/>
    </row>
    <row r="35" spans="1:8">
      <c r="A35" s="137" t="s">
        <v>48</v>
      </c>
      <c r="B35" s="138">
        <v>14853</v>
      </c>
      <c r="C35" s="139">
        <v>45617</v>
      </c>
      <c r="D35" s="138">
        <v>22423</v>
      </c>
      <c r="E35" s="140">
        <v>23194</v>
      </c>
      <c r="F35" s="128"/>
      <c r="G35" s="128"/>
      <c r="H35" s="128"/>
    </row>
    <row r="36" spans="1:8">
      <c r="A36" s="133" t="s">
        <v>47</v>
      </c>
      <c r="B36" s="138">
        <v>15084</v>
      </c>
      <c r="C36" s="139">
        <v>45711</v>
      </c>
      <c r="D36" s="138">
        <v>22506</v>
      </c>
      <c r="E36" s="140">
        <v>23205</v>
      </c>
      <c r="F36" s="128"/>
      <c r="G36" s="128"/>
      <c r="H36" s="128"/>
    </row>
    <row r="37" spans="1:8">
      <c r="A37" s="137" t="s">
        <v>46</v>
      </c>
      <c r="B37" s="138">
        <v>15433</v>
      </c>
      <c r="C37" s="139">
        <v>45949</v>
      </c>
      <c r="D37" s="138">
        <v>22646</v>
      </c>
      <c r="E37" s="140">
        <v>23303</v>
      </c>
      <c r="F37" s="128"/>
      <c r="G37" s="128"/>
      <c r="H37" s="128"/>
    </row>
    <row r="38" spans="1:8">
      <c r="A38" s="137" t="s">
        <v>45</v>
      </c>
      <c r="B38" s="138">
        <v>15603</v>
      </c>
      <c r="C38" s="139">
        <v>45904</v>
      </c>
      <c r="D38" s="138">
        <v>22628</v>
      </c>
      <c r="E38" s="140">
        <v>23276</v>
      </c>
      <c r="F38" s="128"/>
      <c r="G38" s="128"/>
      <c r="H38" s="128"/>
    </row>
    <row r="39" spans="1:8">
      <c r="A39" s="137" t="s">
        <v>44</v>
      </c>
      <c r="B39" s="138">
        <v>15891</v>
      </c>
      <c r="C39" s="139">
        <v>46041</v>
      </c>
      <c r="D39" s="138">
        <v>22727</v>
      </c>
      <c r="E39" s="140">
        <v>23314</v>
      </c>
      <c r="F39" s="128"/>
      <c r="G39" s="128"/>
      <c r="H39" s="128"/>
    </row>
    <row r="40" spans="1:8">
      <c r="A40" s="137" t="s">
        <v>43</v>
      </c>
      <c r="B40" s="138">
        <v>16203</v>
      </c>
      <c r="C40" s="139">
        <v>46262</v>
      </c>
      <c r="D40" s="138">
        <v>22882</v>
      </c>
      <c r="E40" s="140">
        <v>23380</v>
      </c>
      <c r="F40" s="128"/>
      <c r="G40" s="128"/>
      <c r="H40" s="128"/>
    </row>
    <row r="41" spans="1:8">
      <c r="A41" s="133" t="s">
        <v>42</v>
      </c>
      <c r="B41" s="138">
        <v>16234</v>
      </c>
      <c r="C41" s="139">
        <v>46158</v>
      </c>
      <c r="D41" s="138">
        <v>22946</v>
      </c>
      <c r="E41" s="140">
        <v>23212</v>
      </c>
      <c r="F41" s="128"/>
      <c r="G41" s="128"/>
      <c r="H41" s="128"/>
    </row>
    <row r="42" spans="1:8">
      <c r="A42" s="137" t="s">
        <v>41</v>
      </c>
      <c r="B42" s="138">
        <v>16353</v>
      </c>
      <c r="C42" s="139">
        <v>45982</v>
      </c>
      <c r="D42" s="138">
        <v>22846</v>
      </c>
      <c r="E42" s="140">
        <v>23136</v>
      </c>
      <c r="F42" s="128"/>
      <c r="G42" s="128"/>
      <c r="H42" s="128"/>
    </row>
    <row r="43" spans="1:8">
      <c r="A43" s="137" t="s">
        <v>40</v>
      </c>
      <c r="B43" s="138">
        <v>16503</v>
      </c>
      <c r="C43" s="139">
        <v>45897</v>
      </c>
      <c r="D43" s="138">
        <v>22791</v>
      </c>
      <c r="E43" s="140">
        <v>23106</v>
      </c>
      <c r="F43" s="128"/>
      <c r="G43" s="128"/>
      <c r="H43" s="128"/>
    </row>
    <row r="44" spans="1:8">
      <c r="A44" s="137" t="s">
        <v>39</v>
      </c>
      <c r="B44" s="138">
        <v>16748</v>
      </c>
      <c r="C44" s="139">
        <v>45840</v>
      </c>
      <c r="D44" s="138">
        <v>22739</v>
      </c>
      <c r="E44" s="140">
        <v>23101</v>
      </c>
      <c r="F44" s="128"/>
      <c r="G44" s="128"/>
      <c r="H44" s="128"/>
    </row>
    <row r="45" spans="1:8">
      <c r="A45" s="137" t="s">
        <v>38</v>
      </c>
      <c r="B45" s="138">
        <v>16950</v>
      </c>
      <c r="C45" s="139">
        <v>45766</v>
      </c>
      <c r="D45" s="138">
        <v>22698</v>
      </c>
      <c r="E45" s="140">
        <v>23068</v>
      </c>
      <c r="F45" s="128"/>
      <c r="G45" s="128"/>
      <c r="H45" s="128"/>
    </row>
    <row r="46" spans="1:8">
      <c r="A46" s="133" t="s">
        <v>37</v>
      </c>
      <c r="B46" s="138">
        <v>16251</v>
      </c>
      <c r="C46" s="139">
        <v>45499</v>
      </c>
      <c r="D46" s="138">
        <v>22331</v>
      </c>
      <c r="E46" s="140">
        <v>23168</v>
      </c>
      <c r="F46" s="128"/>
      <c r="G46" s="128"/>
      <c r="H46" s="128"/>
    </row>
    <row r="47" spans="1:8">
      <c r="A47" s="137" t="s">
        <v>36</v>
      </c>
      <c r="B47" s="138">
        <v>16495</v>
      </c>
      <c r="C47" s="139">
        <v>45440</v>
      </c>
      <c r="D47" s="138">
        <v>22246</v>
      </c>
      <c r="E47" s="140">
        <v>23194</v>
      </c>
      <c r="F47" s="128"/>
      <c r="G47" s="128"/>
      <c r="H47" s="128"/>
    </row>
    <row r="48" spans="1:8">
      <c r="A48" s="137" t="s">
        <v>35</v>
      </c>
      <c r="B48" s="138">
        <v>16578</v>
      </c>
      <c r="C48" s="139">
        <v>45235</v>
      </c>
      <c r="D48" s="138">
        <v>22122</v>
      </c>
      <c r="E48" s="140">
        <v>23113</v>
      </c>
      <c r="F48" s="128"/>
      <c r="G48" s="128"/>
      <c r="H48" s="128"/>
    </row>
    <row r="49" spans="1:8">
      <c r="A49" s="137" t="s">
        <v>34</v>
      </c>
      <c r="B49" s="138">
        <v>16789</v>
      </c>
      <c r="C49" s="139">
        <v>45205</v>
      </c>
      <c r="D49" s="138">
        <v>22168</v>
      </c>
      <c r="E49" s="140">
        <v>23037</v>
      </c>
      <c r="F49" s="128"/>
      <c r="G49" s="128"/>
      <c r="H49" s="128"/>
    </row>
    <row r="50" spans="1:8">
      <c r="A50" s="137" t="s">
        <v>33</v>
      </c>
      <c r="B50" s="138">
        <v>16734</v>
      </c>
      <c r="C50" s="139">
        <v>44827</v>
      </c>
      <c r="D50" s="138">
        <v>21920</v>
      </c>
      <c r="E50" s="140">
        <v>22907</v>
      </c>
      <c r="F50" s="128"/>
      <c r="G50" s="128"/>
      <c r="H50" s="128"/>
    </row>
    <row r="51" spans="1:8">
      <c r="A51" s="133" t="s">
        <v>32</v>
      </c>
      <c r="B51" s="138">
        <v>16343</v>
      </c>
      <c r="C51" s="139">
        <v>43997</v>
      </c>
      <c r="D51" s="138">
        <v>21463</v>
      </c>
      <c r="E51" s="140">
        <v>22534</v>
      </c>
      <c r="F51" s="128"/>
      <c r="G51" s="128"/>
      <c r="H51" s="128"/>
    </row>
    <row r="52" spans="1:8">
      <c r="A52" s="137" t="s">
        <v>31</v>
      </c>
      <c r="B52" s="138">
        <v>16483</v>
      </c>
      <c r="C52" s="139">
        <v>43843</v>
      </c>
      <c r="D52" s="138">
        <v>21368</v>
      </c>
      <c r="E52" s="140">
        <v>22475</v>
      </c>
      <c r="F52" s="128"/>
      <c r="G52" s="128"/>
      <c r="H52" s="128"/>
    </row>
    <row r="53" spans="1:8">
      <c r="A53" s="137" t="s">
        <v>30</v>
      </c>
      <c r="B53" s="138">
        <v>16521</v>
      </c>
      <c r="C53" s="139">
        <v>43601</v>
      </c>
      <c r="D53" s="138">
        <v>21224</v>
      </c>
      <c r="E53" s="140">
        <v>22377</v>
      </c>
      <c r="F53" s="128"/>
      <c r="G53" s="128"/>
      <c r="H53" s="128"/>
    </row>
    <row r="54" spans="1:8">
      <c r="A54" s="137" t="s">
        <v>29</v>
      </c>
      <c r="B54" s="138">
        <v>16543</v>
      </c>
      <c r="C54" s="139">
        <v>43272</v>
      </c>
      <c r="D54" s="138">
        <v>21056</v>
      </c>
      <c r="E54" s="140">
        <v>22216</v>
      </c>
      <c r="F54" s="128"/>
      <c r="G54" s="128"/>
      <c r="H54" s="128"/>
    </row>
    <row r="55" spans="1:8">
      <c r="A55" s="137" t="s">
        <v>405</v>
      </c>
      <c r="B55" s="138">
        <v>16705</v>
      </c>
      <c r="C55" s="139">
        <v>43114</v>
      </c>
      <c r="D55" s="138">
        <v>20982</v>
      </c>
      <c r="E55" s="140">
        <v>22132</v>
      </c>
      <c r="F55" s="128"/>
      <c r="G55" s="128"/>
      <c r="H55" s="128"/>
    </row>
    <row r="56" spans="1:8">
      <c r="A56" s="133" t="s">
        <v>458</v>
      </c>
      <c r="B56" s="138">
        <v>16662</v>
      </c>
      <c r="C56" s="139">
        <f>SUM(D56:E56)</f>
        <v>42512</v>
      </c>
      <c r="D56" s="138">
        <v>20623</v>
      </c>
      <c r="E56" s="140">
        <v>21889</v>
      </c>
      <c r="F56" s="128"/>
      <c r="G56" s="128"/>
      <c r="H56" s="128"/>
    </row>
    <row r="57" spans="1:8">
      <c r="A57" s="137" t="s">
        <v>457</v>
      </c>
      <c r="B57" s="138">
        <v>17030</v>
      </c>
      <c r="C57" s="139">
        <f>SUM(D57:E57)</f>
        <v>42679</v>
      </c>
      <c r="D57" s="138">
        <v>20777</v>
      </c>
      <c r="E57" s="140">
        <v>21902</v>
      </c>
      <c r="F57" s="128"/>
      <c r="G57" s="128"/>
      <c r="H57" s="128"/>
    </row>
    <row r="58" spans="1:8">
      <c r="A58" s="137" t="s">
        <v>525</v>
      </c>
      <c r="B58" s="138">
        <v>16803</v>
      </c>
      <c r="C58" s="139">
        <v>41875</v>
      </c>
      <c r="D58" s="138">
        <v>20320</v>
      </c>
      <c r="E58" s="140">
        <v>21555</v>
      </c>
      <c r="F58" s="128"/>
      <c r="G58" s="128"/>
      <c r="H58" s="128"/>
    </row>
    <row r="59" spans="1:8">
      <c r="A59" s="137" t="s">
        <v>650</v>
      </c>
      <c r="B59" s="138">
        <v>16988</v>
      </c>
      <c r="C59" s="139">
        <v>41755</v>
      </c>
      <c r="D59" s="138">
        <v>20297</v>
      </c>
      <c r="E59" s="140">
        <v>21458</v>
      </c>
      <c r="F59" s="128"/>
      <c r="G59" s="128"/>
      <c r="H59" s="128"/>
    </row>
    <row r="60" spans="1:8">
      <c r="A60" s="133" t="s">
        <v>655</v>
      </c>
      <c r="B60" s="496">
        <v>17073</v>
      </c>
      <c r="C60" s="497">
        <v>41507</v>
      </c>
      <c r="D60" s="496">
        <v>20192</v>
      </c>
      <c r="E60" s="498">
        <v>21315</v>
      </c>
      <c r="F60" s="128"/>
      <c r="G60" s="128"/>
      <c r="H60" s="128"/>
    </row>
    <row r="61" spans="1:8">
      <c r="A61" s="133" t="s">
        <v>52</v>
      </c>
      <c r="B61" s="496">
        <v>16831</v>
      </c>
      <c r="C61" s="497">
        <v>40991</v>
      </c>
      <c r="D61" s="496">
        <v>19972</v>
      </c>
      <c r="E61" s="498">
        <v>21019</v>
      </c>
      <c r="F61" s="128"/>
      <c r="G61" s="128"/>
      <c r="H61" s="128"/>
    </row>
    <row r="62" spans="1:8">
      <c r="A62" s="541" t="s">
        <v>51</v>
      </c>
      <c r="B62" s="488">
        <v>16927</v>
      </c>
      <c r="C62" s="489">
        <v>40873</v>
      </c>
      <c r="D62" s="488">
        <v>19909</v>
      </c>
      <c r="E62" s="490">
        <v>20964</v>
      </c>
      <c r="F62" s="128"/>
      <c r="G62" s="128"/>
      <c r="H62" s="128"/>
    </row>
    <row r="63" spans="1:8">
      <c r="A63" s="733" t="s">
        <v>658</v>
      </c>
      <c r="B63" s="733"/>
      <c r="C63" s="128"/>
      <c r="D63" s="142"/>
      <c r="E63" s="142"/>
      <c r="F63" s="142"/>
      <c r="G63" s="142"/>
      <c r="H63" s="142"/>
    </row>
    <row r="64" spans="1:8">
      <c r="A64" s="499"/>
      <c r="B64" s="499"/>
      <c r="C64" s="128"/>
      <c r="D64" s="142"/>
      <c r="E64" s="142"/>
      <c r="F64" s="142"/>
      <c r="G64" s="142"/>
      <c r="H64" s="142"/>
    </row>
    <row r="65" spans="1:8" ht="42.75" customHeight="1">
      <c r="A65" s="730" t="s">
        <v>28</v>
      </c>
      <c r="B65" s="730"/>
      <c r="C65" s="730"/>
      <c r="D65" s="730"/>
      <c r="E65" s="730"/>
      <c r="F65" s="730"/>
      <c r="G65" s="730"/>
      <c r="H65" s="730"/>
    </row>
    <row r="66" spans="1:8">
      <c r="A66" s="143" t="s">
        <v>659</v>
      </c>
      <c r="B66" s="144"/>
      <c r="C66" s="144"/>
      <c r="D66" s="144"/>
      <c r="E66" s="128"/>
      <c r="F66" s="128"/>
      <c r="G66" s="128"/>
      <c r="H66" s="128"/>
    </row>
  </sheetData>
  <dataConsolidate/>
  <mergeCells count="7">
    <mergeCell ref="A65:H65"/>
    <mergeCell ref="C3:E3"/>
    <mergeCell ref="A63:B63"/>
    <mergeCell ref="A2:B2"/>
    <mergeCell ref="C2:E2"/>
    <mergeCell ref="A3:A4"/>
    <mergeCell ref="B3:B4"/>
  </mergeCells>
  <phoneticPr fontId="3"/>
  <hyperlinks>
    <hyperlink ref="A1" location="表名!A1" display="戻る"/>
  </hyperlinks>
  <pageMargins left="1.26" right="0.19685039370078741" top="0.98425196850393704" bottom="0.41" header="0.51181102362204722" footer="0.3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3"/>
  <sheetViews>
    <sheetView topLeftCell="A31" zoomScaleNormal="100" zoomScaleSheetLayoutView="100" workbookViewId="0">
      <selection activeCell="L6" sqref="L6"/>
    </sheetView>
  </sheetViews>
  <sheetFormatPr defaultColWidth="8.77734375" defaultRowHeight="13.2"/>
  <cols>
    <col min="1" max="1" width="12.109375" style="10" customWidth="1"/>
    <col min="2" max="16384" width="8.77734375" style="10"/>
  </cols>
  <sheetData>
    <row r="1" spans="1:10" ht="18" customHeight="1">
      <c r="A1" s="95" t="s">
        <v>404</v>
      </c>
    </row>
    <row r="2" spans="1:10" ht="19.5" customHeight="1">
      <c r="A2" s="716" t="s">
        <v>660</v>
      </c>
      <c r="B2" s="716"/>
      <c r="C2" s="716"/>
      <c r="D2" s="106"/>
      <c r="E2" s="106"/>
      <c r="F2" s="106"/>
      <c r="G2" s="106"/>
      <c r="H2" s="106"/>
      <c r="I2" s="106"/>
      <c r="J2" s="106"/>
    </row>
    <row r="3" spans="1:10" ht="13.8" thickBot="1">
      <c r="A3" s="742" t="s">
        <v>690</v>
      </c>
      <c r="B3" s="742"/>
      <c r="C3" s="106"/>
      <c r="D3" s="106"/>
      <c r="E3" s="106"/>
      <c r="F3" s="106"/>
      <c r="G3" s="106"/>
      <c r="H3" s="145"/>
      <c r="I3" s="720" t="s">
        <v>98</v>
      </c>
      <c r="J3" s="720"/>
    </row>
    <row r="4" spans="1:10" ht="13.8" thickTop="1">
      <c r="A4" s="721" t="s">
        <v>661</v>
      </c>
      <c r="B4" s="725" t="s">
        <v>662</v>
      </c>
      <c r="C4" s="725"/>
      <c r="D4" s="725"/>
      <c r="E4" s="743" t="s">
        <v>663</v>
      </c>
      <c r="F4" s="744"/>
      <c r="G4" s="744"/>
      <c r="H4" s="743" t="s">
        <v>664</v>
      </c>
      <c r="I4" s="744"/>
      <c r="J4" s="744"/>
    </row>
    <row r="5" spans="1:10" ht="24" customHeight="1">
      <c r="A5" s="722"/>
      <c r="B5" s="492" t="s">
        <v>96</v>
      </c>
      <c r="C5" s="535" t="s">
        <v>24</v>
      </c>
      <c r="D5" s="108" t="s">
        <v>23</v>
      </c>
      <c r="E5" s="492" t="s">
        <v>96</v>
      </c>
      <c r="F5" s="535" t="s">
        <v>24</v>
      </c>
      <c r="G5" s="108" t="s">
        <v>97</v>
      </c>
      <c r="H5" s="492" t="s">
        <v>96</v>
      </c>
      <c r="I5" s="108" t="s">
        <v>24</v>
      </c>
      <c r="J5" s="535" t="s">
        <v>23</v>
      </c>
    </row>
    <row r="6" spans="1:10" ht="24" customHeight="1">
      <c r="A6" s="111" t="s">
        <v>654</v>
      </c>
      <c r="B6" s="146">
        <v>478</v>
      </c>
      <c r="C6" s="147">
        <v>251</v>
      </c>
      <c r="D6" s="111">
        <v>227</v>
      </c>
      <c r="E6" s="146">
        <v>390</v>
      </c>
      <c r="F6" s="147">
        <v>202</v>
      </c>
      <c r="G6" s="111">
        <v>188</v>
      </c>
      <c r="H6" s="148">
        <f t="shared" ref="H6:J25" si="0">B6-E6</f>
        <v>88</v>
      </c>
      <c r="I6" s="149">
        <f t="shared" si="0"/>
        <v>49</v>
      </c>
      <c r="J6" s="150">
        <f t="shared" si="0"/>
        <v>39</v>
      </c>
    </row>
    <row r="7" spans="1:10" ht="24" customHeight="1">
      <c r="A7" s="111" t="s">
        <v>15</v>
      </c>
      <c r="B7" s="146">
        <v>505</v>
      </c>
      <c r="C7" s="147">
        <v>267</v>
      </c>
      <c r="D7" s="111">
        <v>238</v>
      </c>
      <c r="E7" s="146">
        <v>396</v>
      </c>
      <c r="F7" s="147">
        <v>191</v>
      </c>
      <c r="G7" s="111">
        <v>205</v>
      </c>
      <c r="H7" s="148">
        <f t="shared" si="0"/>
        <v>109</v>
      </c>
      <c r="I7" s="149">
        <f t="shared" si="0"/>
        <v>76</v>
      </c>
      <c r="J7" s="150">
        <f t="shared" si="0"/>
        <v>33</v>
      </c>
    </row>
    <row r="8" spans="1:10" ht="24" customHeight="1">
      <c r="A8" s="111" t="s">
        <v>14</v>
      </c>
      <c r="B8" s="146">
        <v>469</v>
      </c>
      <c r="C8" s="147">
        <v>234</v>
      </c>
      <c r="D8" s="111">
        <v>235</v>
      </c>
      <c r="E8" s="146">
        <v>425</v>
      </c>
      <c r="F8" s="147">
        <v>208</v>
      </c>
      <c r="G8" s="111">
        <v>217</v>
      </c>
      <c r="H8" s="148">
        <f t="shared" si="0"/>
        <v>44</v>
      </c>
      <c r="I8" s="149">
        <f t="shared" si="0"/>
        <v>26</v>
      </c>
      <c r="J8" s="150">
        <f t="shared" si="0"/>
        <v>18</v>
      </c>
    </row>
    <row r="9" spans="1:10" ht="24" customHeight="1">
      <c r="A9" s="111" t="s">
        <v>13</v>
      </c>
      <c r="B9" s="146">
        <v>453</v>
      </c>
      <c r="C9" s="147">
        <v>246</v>
      </c>
      <c r="D9" s="111">
        <v>207</v>
      </c>
      <c r="E9" s="146">
        <v>412</v>
      </c>
      <c r="F9" s="147">
        <v>216</v>
      </c>
      <c r="G9" s="111">
        <v>196</v>
      </c>
      <c r="H9" s="148">
        <f t="shared" si="0"/>
        <v>41</v>
      </c>
      <c r="I9" s="149">
        <f t="shared" si="0"/>
        <v>30</v>
      </c>
      <c r="J9" s="150">
        <f t="shared" si="0"/>
        <v>11</v>
      </c>
    </row>
    <row r="10" spans="1:10" ht="24" customHeight="1">
      <c r="A10" s="111" t="s">
        <v>12</v>
      </c>
      <c r="B10" s="146">
        <v>457</v>
      </c>
      <c r="C10" s="147">
        <v>243</v>
      </c>
      <c r="D10" s="111">
        <v>214</v>
      </c>
      <c r="E10" s="146">
        <v>421</v>
      </c>
      <c r="F10" s="147">
        <v>216</v>
      </c>
      <c r="G10" s="111">
        <v>205</v>
      </c>
      <c r="H10" s="148">
        <f t="shared" si="0"/>
        <v>36</v>
      </c>
      <c r="I10" s="149">
        <f t="shared" si="0"/>
        <v>27</v>
      </c>
      <c r="J10" s="150">
        <f t="shared" si="0"/>
        <v>9</v>
      </c>
    </row>
    <row r="11" spans="1:10" ht="24" customHeight="1">
      <c r="A11" s="111" t="s">
        <v>11</v>
      </c>
      <c r="B11" s="146">
        <v>455</v>
      </c>
      <c r="C11" s="147">
        <v>221</v>
      </c>
      <c r="D11" s="111">
        <v>234</v>
      </c>
      <c r="E11" s="146">
        <v>393</v>
      </c>
      <c r="F11" s="147">
        <v>211</v>
      </c>
      <c r="G11" s="111">
        <v>182</v>
      </c>
      <c r="H11" s="148">
        <f t="shared" si="0"/>
        <v>62</v>
      </c>
      <c r="I11" s="149">
        <f t="shared" si="0"/>
        <v>10</v>
      </c>
      <c r="J11" s="150">
        <f t="shared" si="0"/>
        <v>52</v>
      </c>
    </row>
    <row r="12" spans="1:10" ht="24" customHeight="1">
      <c r="A12" s="111" t="s">
        <v>10</v>
      </c>
      <c r="B12" s="146">
        <v>390</v>
      </c>
      <c r="C12" s="147">
        <v>195</v>
      </c>
      <c r="D12" s="111">
        <v>195</v>
      </c>
      <c r="E12" s="146">
        <v>427</v>
      </c>
      <c r="F12" s="147">
        <v>238</v>
      </c>
      <c r="G12" s="111">
        <v>189</v>
      </c>
      <c r="H12" s="148">
        <f t="shared" si="0"/>
        <v>-37</v>
      </c>
      <c r="I12" s="149">
        <f t="shared" si="0"/>
        <v>-43</v>
      </c>
      <c r="J12" s="150">
        <f t="shared" si="0"/>
        <v>6</v>
      </c>
    </row>
    <row r="13" spans="1:10" ht="24" customHeight="1">
      <c r="A13" s="111" t="s">
        <v>9</v>
      </c>
      <c r="B13" s="146">
        <v>365</v>
      </c>
      <c r="C13" s="147">
        <v>185</v>
      </c>
      <c r="D13" s="111">
        <v>180</v>
      </c>
      <c r="E13" s="146">
        <v>401</v>
      </c>
      <c r="F13" s="147">
        <v>218</v>
      </c>
      <c r="G13" s="111">
        <v>183</v>
      </c>
      <c r="H13" s="148">
        <f t="shared" si="0"/>
        <v>-36</v>
      </c>
      <c r="I13" s="149">
        <f t="shared" si="0"/>
        <v>-33</v>
      </c>
      <c r="J13" s="150">
        <f t="shared" si="0"/>
        <v>-3</v>
      </c>
    </row>
    <row r="14" spans="1:10" ht="24" customHeight="1">
      <c r="A14" s="111" t="s">
        <v>8</v>
      </c>
      <c r="B14" s="146">
        <v>412</v>
      </c>
      <c r="C14" s="147">
        <v>198</v>
      </c>
      <c r="D14" s="111">
        <v>214</v>
      </c>
      <c r="E14" s="146">
        <v>460</v>
      </c>
      <c r="F14" s="147">
        <v>246</v>
      </c>
      <c r="G14" s="111">
        <v>214</v>
      </c>
      <c r="H14" s="148">
        <f t="shared" si="0"/>
        <v>-48</v>
      </c>
      <c r="I14" s="149">
        <f t="shared" si="0"/>
        <v>-48</v>
      </c>
      <c r="J14" s="150">
        <f t="shared" si="0"/>
        <v>0</v>
      </c>
    </row>
    <row r="15" spans="1:10" ht="24" customHeight="1">
      <c r="A15" s="111" t="s">
        <v>7</v>
      </c>
      <c r="B15" s="146">
        <v>414</v>
      </c>
      <c r="C15" s="147">
        <v>212</v>
      </c>
      <c r="D15" s="111">
        <v>202</v>
      </c>
      <c r="E15" s="146">
        <v>405</v>
      </c>
      <c r="F15" s="147">
        <v>203</v>
      </c>
      <c r="G15" s="111">
        <v>202</v>
      </c>
      <c r="H15" s="148">
        <f t="shared" si="0"/>
        <v>9</v>
      </c>
      <c r="I15" s="149">
        <f t="shared" si="0"/>
        <v>9</v>
      </c>
      <c r="J15" s="150">
        <f t="shared" si="0"/>
        <v>0</v>
      </c>
    </row>
    <row r="16" spans="1:10" ht="24" customHeight="1">
      <c r="A16" s="111" t="s">
        <v>6</v>
      </c>
      <c r="B16" s="146">
        <v>404</v>
      </c>
      <c r="C16" s="147">
        <v>210</v>
      </c>
      <c r="D16" s="111">
        <v>194</v>
      </c>
      <c r="E16" s="146">
        <v>471</v>
      </c>
      <c r="F16" s="147">
        <v>231</v>
      </c>
      <c r="G16" s="111">
        <v>240</v>
      </c>
      <c r="H16" s="148">
        <f t="shared" si="0"/>
        <v>-67</v>
      </c>
      <c r="I16" s="149">
        <f t="shared" si="0"/>
        <v>-21</v>
      </c>
      <c r="J16" s="150">
        <f t="shared" si="0"/>
        <v>-46</v>
      </c>
    </row>
    <row r="17" spans="1:10" ht="24" customHeight="1">
      <c r="A17" s="111" t="s">
        <v>5</v>
      </c>
      <c r="B17" s="146">
        <v>364</v>
      </c>
      <c r="C17" s="147">
        <v>196</v>
      </c>
      <c r="D17" s="111">
        <v>168</v>
      </c>
      <c r="E17" s="146">
        <v>481</v>
      </c>
      <c r="F17" s="147">
        <v>253</v>
      </c>
      <c r="G17" s="111">
        <v>228</v>
      </c>
      <c r="H17" s="148">
        <f t="shared" si="0"/>
        <v>-117</v>
      </c>
      <c r="I17" s="149">
        <f t="shared" si="0"/>
        <v>-57</v>
      </c>
      <c r="J17" s="150">
        <f t="shared" si="0"/>
        <v>-60</v>
      </c>
    </row>
    <row r="18" spans="1:10" ht="24" customHeight="1">
      <c r="A18" s="111" t="s">
        <v>4</v>
      </c>
      <c r="B18" s="146">
        <v>384</v>
      </c>
      <c r="C18" s="147">
        <v>187</v>
      </c>
      <c r="D18" s="111">
        <v>197</v>
      </c>
      <c r="E18" s="146">
        <v>456</v>
      </c>
      <c r="F18" s="147">
        <v>246</v>
      </c>
      <c r="G18" s="111">
        <v>210</v>
      </c>
      <c r="H18" s="148">
        <f t="shared" si="0"/>
        <v>-72</v>
      </c>
      <c r="I18" s="149">
        <f t="shared" si="0"/>
        <v>-59</v>
      </c>
      <c r="J18" s="150">
        <f t="shared" si="0"/>
        <v>-13</v>
      </c>
    </row>
    <row r="19" spans="1:10" ht="24" customHeight="1">
      <c r="A19" s="111" t="s">
        <v>3</v>
      </c>
      <c r="B19" s="146">
        <v>378</v>
      </c>
      <c r="C19" s="147">
        <v>194</v>
      </c>
      <c r="D19" s="111">
        <v>184</v>
      </c>
      <c r="E19" s="146">
        <v>476</v>
      </c>
      <c r="F19" s="147">
        <v>269</v>
      </c>
      <c r="G19" s="111">
        <v>207</v>
      </c>
      <c r="H19" s="148">
        <f t="shared" si="0"/>
        <v>-98</v>
      </c>
      <c r="I19" s="149">
        <f t="shared" si="0"/>
        <v>-75</v>
      </c>
      <c r="J19" s="150">
        <f t="shared" si="0"/>
        <v>-23</v>
      </c>
    </row>
    <row r="20" spans="1:10" ht="24" customHeight="1">
      <c r="A20" s="111" t="s">
        <v>2</v>
      </c>
      <c r="B20" s="146">
        <v>335</v>
      </c>
      <c r="C20" s="147">
        <v>155</v>
      </c>
      <c r="D20" s="111">
        <v>180</v>
      </c>
      <c r="E20" s="146">
        <v>495</v>
      </c>
      <c r="F20" s="147">
        <v>259</v>
      </c>
      <c r="G20" s="111">
        <v>236</v>
      </c>
      <c r="H20" s="148">
        <f t="shared" si="0"/>
        <v>-160</v>
      </c>
      <c r="I20" s="149">
        <f t="shared" si="0"/>
        <v>-104</v>
      </c>
      <c r="J20" s="150">
        <f t="shared" si="0"/>
        <v>-56</v>
      </c>
    </row>
    <row r="21" spans="1:10" ht="24" customHeight="1">
      <c r="A21" s="111" t="s">
        <v>1</v>
      </c>
      <c r="B21" s="146">
        <v>336</v>
      </c>
      <c r="C21" s="147">
        <v>175</v>
      </c>
      <c r="D21" s="111">
        <v>161</v>
      </c>
      <c r="E21" s="146">
        <v>504</v>
      </c>
      <c r="F21" s="147">
        <v>247</v>
      </c>
      <c r="G21" s="111">
        <v>257</v>
      </c>
      <c r="H21" s="148">
        <f t="shared" si="0"/>
        <v>-168</v>
      </c>
      <c r="I21" s="149">
        <f t="shared" si="0"/>
        <v>-72</v>
      </c>
      <c r="J21" s="150">
        <f t="shared" si="0"/>
        <v>-96</v>
      </c>
    </row>
    <row r="22" spans="1:10" ht="24" customHeight="1">
      <c r="A22" s="151" t="s">
        <v>0</v>
      </c>
      <c r="B22" s="146">
        <v>380</v>
      </c>
      <c r="C22" s="152">
        <v>185</v>
      </c>
      <c r="D22" s="152">
        <v>195</v>
      </c>
      <c r="E22" s="146">
        <v>504</v>
      </c>
      <c r="F22" s="152">
        <v>264</v>
      </c>
      <c r="G22" s="152">
        <v>240</v>
      </c>
      <c r="H22" s="148">
        <f t="shared" si="0"/>
        <v>-124</v>
      </c>
      <c r="I22" s="153">
        <f t="shared" si="0"/>
        <v>-79</v>
      </c>
      <c r="J22" s="153">
        <f t="shared" si="0"/>
        <v>-45</v>
      </c>
    </row>
    <row r="23" spans="1:10" ht="24" customHeight="1">
      <c r="A23" s="151" t="s">
        <v>405</v>
      </c>
      <c r="B23" s="146">
        <v>319</v>
      </c>
      <c r="C23" s="147">
        <v>166</v>
      </c>
      <c r="D23" s="494">
        <v>153</v>
      </c>
      <c r="E23" s="146">
        <v>482</v>
      </c>
      <c r="F23" s="152">
        <v>248</v>
      </c>
      <c r="G23" s="152">
        <v>234</v>
      </c>
      <c r="H23" s="148">
        <f t="shared" si="0"/>
        <v>-163</v>
      </c>
      <c r="I23" s="153">
        <f t="shared" si="0"/>
        <v>-82</v>
      </c>
      <c r="J23" s="153">
        <f t="shared" si="0"/>
        <v>-81</v>
      </c>
    </row>
    <row r="24" spans="1:10" ht="24" customHeight="1">
      <c r="A24" s="151" t="s">
        <v>454</v>
      </c>
      <c r="B24" s="146">
        <v>305</v>
      </c>
      <c r="C24" s="147">
        <v>151</v>
      </c>
      <c r="D24" s="494">
        <v>154</v>
      </c>
      <c r="E24" s="154">
        <v>500</v>
      </c>
      <c r="F24" s="147">
        <v>260</v>
      </c>
      <c r="G24" s="494">
        <v>240</v>
      </c>
      <c r="H24" s="148">
        <f t="shared" si="0"/>
        <v>-195</v>
      </c>
      <c r="I24" s="153">
        <f t="shared" si="0"/>
        <v>-109</v>
      </c>
      <c r="J24" s="153">
        <f t="shared" si="0"/>
        <v>-86</v>
      </c>
    </row>
    <row r="25" spans="1:10" ht="24" customHeight="1">
      <c r="A25" s="151" t="s">
        <v>457</v>
      </c>
      <c r="B25" s="146">
        <v>302</v>
      </c>
      <c r="C25" s="147">
        <v>154</v>
      </c>
      <c r="D25" s="494">
        <v>148</v>
      </c>
      <c r="E25" s="154">
        <v>523</v>
      </c>
      <c r="F25" s="147">
        <v>262</v>
      </c>
      <c r="G25" s="494">
        <v>261</v>
      </c>
      <c r="H25" s="148">
        <f t="shared" si="0"/>
        <v>-221</v>
      </c>
      <c r="I25" s="153">
        <f t="shared" si="0"/>
        <v>-108</v>
      </c>
      <c r="J25" s="153">
        <f t="shared" si="0"/>
        <v>-113</v>
      </c>
    </row>
    <row r="26" spans="1:10" ht="24" customHeight="1">
      <c r="A26" s="151" t="s">
        <v>525</v>
      </c>
      <c r="B26" s="146">
        <v>284</v>
      </c>
      <c r="C26" s="147">
        <v>155</v>
      </c>
      <c r="D26" s="494">
        <v>129</v>
      </c>
      <c r="E26" s="154">
        <v>509</v>
      </c>
      <c r="F26" s="147">
        <v>256</v>
      </c>
      <c r="G26" s="494">
        <v>253</v>
      </c>
      <c r="H26" s="148">
        <v>-225</v>
      </c>
      <c r="I26" s="153">
        <v>-101</v>
      </c>
      <c r="J26" s="153">
        <v>-124</v>
      </c>
    </row>
    <row r="27" spans="1:10" ht="24" customHeight="1">
      <c r="A27" s="151" t="s">
        <v>650</v>
      </c>
      <c r="B27" s="146">
        <v>296</v>
      </c>
      <c r="C27" s="147">
        <v>148</v>
      </c>
      <c r="D27" s="494">
        <v>148</v>
      </c>
      <c r="E27" s="154">
        <v>503</v>
      </c>
      <c r="F27" s="147">
        <v>255</v>
      </c>
      <c r="G27" s="494">
        <v>248</v>
      </c>
      <c r="H27" s="148">
        <f t="shared" ref="H27:J42" si="1">B27-E27</f>
        <v>-207</v>
      </c>
      <c r="I27" s="153">
        <f t="shared" si="1"/>
        <v>-107</v>
      </c>
      <c r="J27" s="153">
        <f t="shared" si="1"/>
        <v>-100</v>
      </c>
    </row>
    <row r="28" spans="1:10" ht="24" customHeight="1">
      <c r="A28" s="151" t="s">
        <v>655</v>
      </c>
      <c r="B28" s="146">
        <v>281</v>
      </c>
      <c r="C28" s="147">
        <v>145</v>
      </c>
      <c r="D28" s="494">
        <v>136</v>
      </c>
      <c r="E28" s="146">
        <v>525</v>
      </c>
      <c r="F28" s="147">
        <v>263</v>
      </c>
      <c r="G28" s="494">
        <v>262</v>
      </c>
      <c r="H28" s="148">
        <f t="shared" si="1"/>
        <v>-244</v>
      </c>
      <c r="I28" s="153">
        <f t="shared" si="1"/>
        <v>-118</v>
      </c>
      <c r="J28" s="153">
        <f t="shared" si="1"/>
        <v>-126</v>
      </c>
    </row>
    <row r="29" spans="1:10" ht="24" customHeight="1">
      <c r="A29" s="151" t="s">
        <v>657</v>
      </c>
      <c r="B29" s="146">
        <v>265</v>
      </c>
      <c r="C29" s="147">
        <v>131</v>
      </c>
      <c r="D29" s="494">
        <v>134</v>
      </c>
      <c r="E29" s="146">
        <v>524</v>
      </c>
      <c r="F29" s="147">
        <v>260</v>
      </c>
      <c r="G29" s="494">
        <v>264</v>
      </c>
      <c r="H29" s="148">
        <f t="shared" si="1"/>
        <v>-259</v>
      </c>
      <c r="I29" s="153">
        <f t="shared" si="1"/>
        <v>-129</v>
      </c>
      <c r="J29" s="153">
        <f t="shared" si="1"/>
        <v>-130</v>
      </c>
    </row>
    <row r="30" spans="1:10" ht="24" customHeight="1">
      <c r="A30" s="155" t="s">
        <v>689</v>
      </c>
      <c r="B30" s="156">
        <v>271</v>
      </c>
      <c r="C30" s="157">
        <v>157</v>
      </c>
      <c r="D30" s="124">
        <v>114</v>
      </c>
      <c r="E30" s="156">
        <v>512</v>
      </c>
      <c r="F30" s="157">
        <v>266</v>
      </c>
      <c r="G30" s="124">
        <v>246</v>
      </c>
      <c r="H30" s="159">
        <f t="shared" si="1"/>
        <v>-241</v>
      </c>
      <c r="I30" s="160">
        <f t="shared" si="1"/>
        <v>-109</v>
      </c>
      <c r="J30" s="160">
        <f t="shared" si="1"/>
        <v>-132</v>
      </c>
    </row>
    <row r="31" spans="1:10" ht="24" customHeight="1">
      <c r="A31" s="161" t="s">
        <v>691</v>
      </c>
      <c r="B31" s="146">
        <v>23</v>
      </c>
      <c r="C31" s="147">
        <v>14</v>
      </c>
      <c r="D31" s="111">
        <v>9</v>
      </c>
      <c r="E31" s="146">
        <v>60</v>
      </c>
      <c r="F31" s="147">
        <v>31</v>
      </c>
      <c r="G31" s="111">
        <v>29</v>
      </c>
      <c r="H31" s="148">
        <f t="shared" si="1"/>
        <v>-37</v>
      </c>
      <c r="I31" s="153">
        <f t="shared" si="1"/>
        <v>-17</v>
      </c>
      <c r="J31" s="153">
        <f t="shared" si="1"/>
        <v>-20</v>
      </c>
    </row>
    <row r="32" spans="1:10" ht="24" customHeight="1">
      <c r="A32" s="161" t="s">
        <v>95</v>
      </c>
      <c r="B32" s="146">
        <v>18</v>
      </c>
      <c r="C32" s="147">
        <v>8</v>
      </c>
      <c r="D32" s="111">
        <v>10</v>
      </c>
      <c r="E32" s="146">
        <v>36</v>
      </c>
      <c r="F32" s="147">
        <v>20</v>
      </c>
      <c r="G32" s="111">
        <v>16</v>
      </c>
      <c r="H32" s="148">
        <f t="shared" si="1"/>
        <v>-18</v>
      </c>
      <c r="I32" s="153">
        <f t="shared" si="1"/>
        <v>-12</v>
      </c>
      <c r="J32" s="153">
        <f t="shared" si="1"/>
        <v>-6</v>
      </c>
    </row>
    <row r="33" spans="1:11" ht="24" customHeight="1">
      <c r="A33" s="161" t="s">
        <v>94</v>
      </c>
      <c r="B33" s="146">
        <v>24</v>
      </c>
      <c r="C33" s="147">
        <v>15</v>
      </c>
      <c r="D33" s="111">
        <v>9</v>
      </c>
      <c r="E33" s="146">
        <v>46</v>
      </c>
      <c r="F33" s="147">
        <v>21</v>
      </c>
      <c r="G33" s="111">
        <v>25</v>
      </c>
      <c r="H33" s="148">
        <f t="shared" si="1"/>
        <v>-22</v>
      </c>
      <c r="I33" s="153">
        <f t="shared" si="1"/>
        <v>-6</v>
      </c>
      <c r="J33" s="153">
        <f t="shared" si="1"/>
        <v>-16</v>
      </c>
    </row>
    <row r="34" spans="1:11" ht="24" customHeight="1">
      <c r="A34" s="161" t="s">
        <v>93</v>
      </c>
      <c r="B34" s="146">
        <v>31</v>
      </c>
      <c r="C34" s="147">
        <v>20</v>
      </c>
      <c r="D34" s="111">
        <v>11</v>
      </c>
      <c r="E34" s="146">
        <v>38</v>
      </c>
      <c r="F34" s="147">
        <v>23</v>
      </c>
      <c r="G34" s="111">
        <v>15</v>
      </c>
      <c r="H34" s="148">
        <f t="shared" si="1"/>
        <v>-7</v>
      </c>
      <c r="I34" s="153">
        <f t="shared" si="1"/>
        <v>-3</v>
      </c>
      <c r="J34" s="153">
        <f t="shared" si="1"/>
        <v>-4</v>
      </c>
    </row>
    <row r="35" spans="1:11" ht="24" customHeight="1">
      <c r="A35" s="161" t="s">
        <v>665</v>
      </c>
      <c r="B35" s="146">
        <v>23</v>
      </c>
      <c r="C35" s="147">
        <v>14</v>
      </c>
      <c r="D35" s="111">
        <v>9</v>
      </c>
      <c r="E35" s="146">
        <v>34</v>
      </c>
      <c r="F35" s="147">
        <v>17</v>
      </c>
      <c r="G35" s="111">
        <v>17</v>
      </c>
      <c r="H35" s="148">
        <f t="shared" si="1"/>
        <v>-11</v>
      </c>
      <c r="I35" s="153">
        <f t="shared" si="1"/>
        <v>-3</v>
      </c>
      <c r="J35" s="153">
        <f t="shared" si="1"/>
        <v>-8</v>
      </c>
    </row>
    <row r="36" spans="1:11" ht="24" customHeight="1">
      <c r="A36" s="161" t="s">
        <v>92</v>
      </c>
      <c r="B36" s="146">
        <v>28</v>
      </c>
      <c r="C36" s="147">
        <v>13</v>
      </c>
      <c r="D36" s="111">
        <v>15</v>
      </c>
      <c r="E36" s="146">
        <v>38</v>
      </c>
      <c r="F36" s="147">
        <v>22</v>
      </c>
      <c r="G36" s="111">
        <v>16</v>
      </c>
      <c r="H36" s="148">
        <f t="shared" si="1"/>
        <v>-10</v>
      </c>
      <c r="I36" s="153">
        <f t="shared" si="1"/>
        <v>-9</v>
      </c>
      <c r="J36" s="153">
        <f t="shared" si="1"/>
        <v>-1</v>
      </c>
      <c r="K36" s="12"/>
    </row>
    <row r="37" spans="1:11" ht="24" customHeight="1">
      <c r="A37" s="161" t="s">
        <v>91</v>
      </c>
      <c r="B37" s="146">
        <v>26</v>
      </c>
      <c r="C37" s="147">
        <v>17</v>
      </c>
      <c r="D37" s="111">
        <v>9</v>
      </c>
      <c r="E37" s="146">
        <v>38</v>
      </c>
      <c r="F37" s="147">
        <v>21</v>
      </c>
      <c r="G37" s="111">
        <v>17</v>
      </c>
      <c r="H37" s="148">
        <f t="shared" si="1"/>
        <v>-12</v>
      </c>
      <c r="I37" s="153">
        <f t="shared" si="1"/>
        <v>-4</v>
      </c>
      <c r="J37" s="153">
        <f t="shared" si="1"/>
        <v>-8</v>
      </c>
      <c r="K37" s="12"/>
    </row>
    <row r="38" spans="1:11" ht="24" customHeight="1">
      <c r="A38" s="161" t="s">
        <v>90</v>
      </c>
      <c r="B38" s="146">
        <v>16</v>
      </c>
      <c r="C38" s="147">
        <v>9</v>
      </c>
      <c r="D38" s="111">
        <v>7</v>
      </c>
      <c r="E38" s="146">
        <v>54</v>
      </c>
      <c r="F38" s="147">
        <v>26</v>
      </c>
      <c r="G38" s="111">
        <v>28</v>
      </c>
      <c r="H38" s="148">
        <f t="shared" si="1"/>
        <v>-38</v>
      </c>
      <c r="I38" s="153">
        <f t="shared" si="1"/>
        <v>-17</v>
      </c>
      <c r="J38" s="153">
        <f t="shared" si="1"/>
        <v>-21</v>
      </c>
    </row>
    <row r="39" spans="1:11" ht="24" customHeight="1">
      <c r="A39" s="161" t="s">
        <v>89</v>
      </c>
      <c r="B39" s="146">
        <v>15</v>
      </c>
      <c r="C39" s="147">
        <v>6</v>
      </c>
      <c r="D39" s="111">
        <v>9</v>
      </c>
      <c r="E39" s="146">
        <v>37</v>
      </c>
      <c r="F39" s="147">
        <v>19</v>
      </c>
      <c r="G39" s="111">
        <v>18</v>
      </c>
      <c r="H39" s="148">
        <f t="shared" si="1"/>
        <v>-22</v>
      </c>
      <c r="I39" s="153">
        <f t="shared" si="1"/>
        <v>-13</v>
      </c>
      <c r="J39" s="153">
        <f t="shared" si="1"/>
        <v>-9</v>
      </c>
    </row>
    <row r="40" spans="1:11" ht="24" customHeight="1">
      <c r="A40" s="161" t="s">
        <v>666</v>
      </c>
      <c r="B40" s="146">
        <v>14</v>
      </c>
      <c r="C40" s="147">
        <v>9</v>
      </c>
      <c r="D40" s="111">
        <v>5</v>
      </c>
      <c r="E40" s="146">
        <v>40</v>
      </c>
      <c r="F40" s="147">
        <v>18</v>
      </c>
      <c r="G40" s="111">
        <v>22</v>
      </c>
      <c r="H40" s="148">
        <f t="shared" si="1"/>
        <v>-26</v>
      </c>
      <c r="I40" s="153">
        <f t="shared" si="1"/>
        <v>-9</v>
      </c>
      <c r="J40" s="153">
        <f t="shared" si="1"/>
        <v>-17</v>
      </c>
    </row>
    <row r="41" spans="1:11" ht="24" customHeight="1">
      <c r="A41" s="161" t="s">
        <v>88</v>
      </c>
      <c r="B41" s="146">
        <v>28</v>
      </c>
      <c r="C41" s="147">
        <v>18</v>
      </c>
      <c r="D41" s="111">
        <v>10</v>
      </c>
      <c r="E41" s="146">
        <v>46</v>
      </c>
      <c r="F41" s="147">
        <v>25</v>
      </c>
      <c r="G41" s="111">
        <v>21</v>
      </c>
      <c r="H41" s="148">
        <f t="shared" si="1"/>
        <v>-18</v>
      </c>
      <c r="I41" s="153">
        <f t="shared" si="1"/>
        <v>-7</v>
      </c>
      <c r="J41" s="153">
        <f t="shared" si="1"/>
        <v>-11</v>
      </c>
    </row>
    <row r="42" spans="1:11" ht="24" customHeight="1">
      <c r="A42" s="161" t="s">
        <v>87</v>
      </c>
      <c r="B42" s="146">
        <v>25</v>
      </c>
      <c r="C42" s="157">
        <v>14</v>
      </c>
      <c r="D42" s="162">
        <v>11</v>
      </c>
      <c r="E42" s="158">
        <v>45</v>
      </c>
      <c r="F42" s="157">
        <v>23</v>
      </c>
      <c r="G42" s="162">
        <v>22</v>
      </c>
      <c r="H42" s="159">
        <f t="shared" si="1"/>
        <v>-20</v>
      </c>
      <c r="I42" s="160">
        <f t="shared" si="1"/>
        <v>-9</v>
      </c>
      <c r="J42" s="160">
        <f t="shared" si="1"/>
        <v>-11</v>
      </c>
    </row>
    <row r="43" spans="1:11">
      <c r="A43" s="740" t="s">
        <v>86</v>
      </c>
      <c r="B43" s="741"/>
      <c r="C43" s="106"/>
      <c r="D43" s="106"/>
      <c r="E43" s="106"/>
      <c r="F43" s="106"/>
      <c r="G43" s="106"/>
      <c r="H43" s="106"/>
      <c r="I43" s="106"/>
      <c r="J43" s="106"/>
    </row>
  </sheetData>
  <mergeCells count="8">
    <mergeCell ref="A43:B43"/>
    <mergeCell ref="A2:C2"/>
    <mergeCell ref="A3:B3"/>
    <mergeCell ref="I3:J3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3"/>
  <sheetViews>
    <sheetView topLeftCell="A34" zoomScaleNormal="100" zoomScaleSheetLayoutView="100" workbookViewId="0">
      <selection activeCell="K16" sqref="K16"/>
    </sheetView>
  </sheetViews>
  <sheetFormatPr defaultColWidth="10.33203125" defaultRowHeight="13.2"/>
  <cols>
    <col min="1" max="1" width="12.109375" style="10" customWidth="1"/>
    <col min="2" max="10" width="8.77734375" style="10" customWidth="1"/>
    <col min="11" max="16384" width="10.33203125" style="10"/>
  </cols>
  <sheetData>
    <row r="1" spans="1:10" ht="18" customHeight="1">
      <c r="A1" s="95" t="s">
        <v>404</v>
      </c>
    </row>
    <row r="2" spans="1:10" ht="19.5" customHeight="1">
      <c r="A2" s="716" t="s">
        <v>667</v>
      </c>
      <c r="B2" s="716"/>
      <c r="C2" s="716"/>
      <c r="D2" s="106"/>
      <c r="E2" s="163"/>
      <c r="F2" s="106"/>
      <c r="G2" s="106"/>
      <c r="H2" s="106"/>
      <c r="I2" s="106"/>
      <c r="J2" s="106"/>
    </row>
    <row r="3" spans="1:10" ht="13.8" thickBot="1">
      <c r="A3" s="742" t="s">
        <v>100</v>
      </c>
      <c r="B3" s="747"/>
      <c r="C3" s="106"/>
      <c r="D3" s="106"/>
      <c r="E3" s="106"/>
      <c r="F3" s="106"/>
      <c r="G3" s="106"/>
      <c r="H3" s="106"/>
      <c r="I3" s="720" t="s">
        <v>99</v>
      </c>
      <c r="J3" s="720"/>
    </row>
    <row r="4" spans="1:10" ht="14.25" customHeight="1" thickTop="1">
      <c r="A4" s="748" t="s">
        <v>661</v>
      </c>
      <c r="B4" s="750" t="s">
        <v>668</v>
      </c>
      <c r="C4" s="750"/>
      <c r="D4" s="748"/>
      <c r="E4" s="750" t="s">
        <v>669</v>
      </c>
      <c r="F4" s="751"/>
      <c r="G4" s="752"/>
      <c r="H4" s="750" t="s">
        <v>664</v>
      </c>
      <c r="I4" s="751"/>
      <c r="J4" s="751"/>
    </row>
    <row r="5" spans="1:10">
      <c r="A5" s="749"/>
      <c r="B5" s="495" t="s">
        <v>96</v>
      </c>
      <c r="C5" s="542" t="s">
        <v>24</v>
      </c>
      <c r="D5" s="542" t="s">
        <v>23</v>
      </c>
      <c r="E5" s="495" t="s">
        <v>96</v>
      </c>
      <c r="F5" s="164" t="s">
        <v>24</v>
      </c>
      <c r="G5" s="542" t="s">
        <v>97</v>
      </c>
      <c r="H5" s="495" t="s">
        <v>96</v>
      </c>
      <c r="I5" s="164" t="s">
        <v>24</v>
      </c>
      <c r="J5" s="543" t="s">
        <v>23</v>
      </c>
    </row>
    <row r="6" spans="1:10" ht="24" customHeight="1">
      <c r="A6" s="161" t="s">
        <v>654</v>
      </c>
      <c r="B6" s="165">
        <v>2090</v>
      </c>
      <c r="C6" s="166">
        <v>1118</v>
      </c>
      <c r="D6" s="167">
        <v>972</v>
      </c>
      <c r="E6" s="165">
        <v>2068</v>
      </c>
      <c r="F6" s="166">
        <v>1078</v>
      </c>
      <c r="G6" s="167">
        <v>990</v>
      </c>
      <c r="H6" s="148">
        <v>22</v>
      </c>
      <c r="I6" s="149">
        <v>40</v>
      </c>
      <c r="J6" s="150">
        <v>-18</v>
      </c>
    </row>
    <row r="7" spans="1:10" ht="24" customHeight="1">
      <c r="A7" s="161" t="s">
        <v>15</v>
      </c>
      <c r="B7" s="165">
        <v>2140</v>
      </c>
      <c r="C7" s="166">
        <v>1132</v>
      </c>
      <c r="D7" s="167">
        <v>1008</v>
      </c>
      <c r="E7" s="165">
        <v>2125</v>
      </c>
      <c r="F7" s="166">
        <v>1099</v>
      </c>
      <c r="G7" s="167">
        <v>1026</v>
      </c>
      <c r="H7" s="148">
        <v>15</v>
      </c>
      <c r="I7" s="149">
        <v>33</v>
      </c>
      <c r="J7" s="150">
        <v>-18</v>
      </c>
    </row>
    <row r="8" spans="1:10" ht="24" customHeight="1">
      <c r="A8" s="161" t="s">
        <v>14</v>
      </c>
      <c r="B8" s="165">
        <v>2287</v>
      </c>
      <c r="C8" s="166">
        <v>1231</v>
      </c>
      <c r="D8" s="167">
        <v>1056</v>
      </c>
      <c r="E8" s="165">
        <v>2262</v>
      </c>
      <c r="F8" s="166">
        <v>1194</v>
      </c>
      <c r="G8" s="167">
        <v>1068</v>
      </c>
      <c r="H8" s="148">
        <v>25</v>
      </c>
      <c r="I8" s="149">
        <v>37</v>
      </c>
      <c r="J8" s="150">
        <v>-12</v>
      </c>
    </row>
    <row r="9" spans="1:10" ht="24" customHeight="1">
      <c r="A9" s="161" t="s">
        <v>13</v>
      </c>
      <c r="B9" s="165">
        <v>2213</v>
      </c>
      <c r="C9" s="166">
        <v>1190</v>
      </c>
      <c r="D9" s="167">
        <v>1023</v>
      </c>
      <c r="E9" s="165">
        <v>2311</v>
      </c>
      <c r="F9" s="166">
        <v>1228</v>
      </c>
      <c r="G9" s="167">
        <v>1083</v>
      </c>
      <c r="H9" s="148">
        <v>-98</v>
      </c>
      <c r="I9" s="149">
        <v>-38</v>
      </c>
      <c r="J9" s="150">
        <v>-60</v>
      </c>
    </row>
    <row r="10" spans="1:10" ht="24" customHeight="1">
      <c r="A10" s="161" t="s">
        <v>12</v>
      </c>
      <c r="B10" s="165">
        <v>1960</v>
      </c>
      <c r="C10" s="166">
        <v>1023</v>
      </c>
      <c r="D10" s="167">
        <v>937</v>
      </c>
      <c r="E10" s="165">
        <v>2234</v>
      </c>
      <c r="F10" s="166">
        <v>1194</v>
      </c>
      <c r="G10" s="167">
        <v>1040</v>
      </c>
      <c r="H10" s="148">
        <v>-274</v>
      </c>
      <c r="I10" s="149">
        <v>-171</v>
      </c>
      <c r="J10" s="150">
        <v>-103</v>
      </c>
    </row>
    <row r="11" spans="1:10" ht="24" customHeight="1">
      <c r="A11" s="161" t="s">
        <v>11</v>
      </c>
      <c r="B11" s="165">
        <v>2058</v>
      </c>
      <c r="C11" s="166">
        <v>1099</v>
      </c>
      <c r="D11" s="167">
        <v>959</v>
      </c>
      <c r="E11" s="165">
        <v>2107</v>
      </c>
      <c r="F11" s="166">
        <v>1106</v>
      </c>
      <c r="G11" s="167">
        <v>1001</v>
      </c>
      <c r="H11" s="148">
        <v>-49</v>
      </c>
      <c r="I11" s="149">
        <v>-7</v>
      </c>
      <c r="J11" s="150">
        <v>-42</v>
      </c>
    </row>
    <row r="12" spans="1:10" ht="24" customHeight="1">
      <c r="A12" s="161" t="s">
        <v>10</v>
      </c>
      <c r="B12" s="165">
        <v>2033</v>
      </c>
      <c r="C12" s="166">
        <v>1099</v>
      </c>
      <c r="D12" s="167">
        <v>934</v>
      </c>
      <c r="E12" s="165">
        <v>2231</v>
      </c>
      <c r="F12" s="166">
        <v>1220</v>
      </c>
      <c r="G12" s="167">
        <v>1011</v>
      </c>
      <c r="H12" s="148">
        <v>-198</v>
      </c>
      <c r="I12" s="149">
        <v>-121</v>
      </c>
      <c r="J12" s="150">
        <v>-77</v>
      </c>
    </row>
    <row r="13" spans="1:10" ht="24" customHeight="1">
      <c r="A13" s="161" t="s">
        <v>9</v>
      </c>
      <c r="B13" s="165">
        <v>2070</v>
      </c>
      <c r="C13" s="166">
        <v>1119</v>
      </c>
      <c r="D13" s="167">
        <v>951</v>
      </c>
      <c r="E13" s="165">
        <v>2079</v>
      </c>
      <c r="F13" s="166">
        <v>1105</v>
      </c>
      <c r="G13" s="167">
        <v>974</v>
      </c>
      <c r="H13" s="148">
        <v>-9</v>
      </c>
      <c r="I13" s="149">
        <v>14</v>
      </c>
      <c r="J13" s="150">
        <v>-23</v>
      </c>
    </row>
    <row r="14" spans="1:10" ht="24" customHeight="1">
      <c r="A14" s="161" t="s">
        <v>8</v>
      </c>
      <c r="B14" s="165">
        <v>1803</v>
      </c>
      <c r="C14" s="166">
        <v>926</v>
      </c>
      <c r="D14" s="167">
        <v>877</v>
      </c>
      <c r="E14" s="165">
        <v>1992</v>
      </c>
      <c r="F14" s="166">
        <v>1085</v>
      </c>
      <c r="G14" s="167">
        <v>907</v>
      </c>
      <c r="H14" s="148">
        <v>-189</v>
      </c>
      <c r="I14" s="149">
        <v>-159</v>
      </c>
      <c r="J14" s="150">
        <v>-30</v>
      </c>
    </row>
    <row r="15" spans="1:10" ht="24" customHeight="1">
      <c r="A15" s="161" t="s">
        <v>7</v>
      </c>
      <c r="B15" s="165">
        <v>1924</v>
      </c>
      <c r="C15" s="166">
        <v>1012</v>
      </c>
      <c r="D15" s="167">
        <v>912</v>
      </c>
      <c r="E15" s="165">
        <v>1966</v>
      </c>
      <c r="F15" s="166">
        <v>1083</v>
      </c>
      <c r="G15" s="167">
        <v>883</v>
      </c>
      <c r="H15" s="148">
        <v>-42</v>
      </c>
      <c r="I15" s="149">
        <v>-71</v>
      </c>
      <c r="J15" s="150">
        <v>29</v>
      </c>
    </row>
    <row r="16" spans="1:10" ht="24" customHeight="1">
      <c r="A16" s="161" t="s">
        <v>6</v>
      </c>
      <c r="B16" s="165">
        <v>1781</v>
      </c>
      <c r="C16" s="166">
        <v>977</v>
      </c>
      <c r="D16" s="167">
        <v>804</v>
      </c>
      <c r="E16" s="165">
        <v>1828</v>
      </c>
      <c r="F16" s="166">
        <v>954</v>
      </c>
      <c r="G16" s="167">
        <v>874</v>
      </c>
      <c r="H16" s="148">
        <v>-47</v>
      </c>
      <c r="I16" s="149">
        <v>23</v>
      </c>
      <c r="J16" s="150">
        <v>-70</v>
      </c>
    </row>
    <row r="17" spans="1:10" ht="24" customHeight="1">
      <c r="A17" s="161" t="s">
        <v>5</v>
      </c>
      <c r="B17" s="165">
        <v>1780</v>
      </c>
      <c r="C17" s="166">
        <v>977</v>
      </c>
      <c r="D17" s="167">
        <v>803</v>
      </c>
      <c r="E17" s="165">
        <v>1883</v>
      </c>
      <c r="F17" s="166">
        <v>1032</v>
      </c>
      <c r="G17" s="167">
        <v>851</v>
      </c>
      <c r="H17" s="148">
        <f t="shared" ref="H17:J21" si="0">B17-E17</f>
        <v>-103</v>
      </c>
      <c r="I17" s="149">
        <f t="shared" si="0"/>
        <v>-55</v>
      </c>
      <c r="J17" s="150">
        <f t="shared" si="0"/>
        <v>-48</v>
      </c>
    </row>
    <row r="18" spans="1:10" ht="24" customHeight="1">
      <c r="A18" s="161" t="s">
        <v>4</v>
      </c>
      <c r="B18" s="165">
        <v>1524</v>
      </c>
      <c r="C18" s="166">
        <v>805</v>
      </c>
      <c r="D18" s="167">
        <v>719</v>
      </c>
      <c r="E18" s="165">
        <v>1777</v>
      </c>
      <c r="F18" s="166">
        <v>951</v>
      </c>
      <c r="G18" s="167">
        <v>826</v>
      </c>
      <c r="H18" s="148">
        <f t="shared" si="0"/>
        <v>-253</v>
      </c>
      <c r="I18" s="149">
        <f t="shared" si="0"/>
        <v>-146</v>
      </c>
      <c r="J18" s="150">
        <f t="shared" si="0"/>
        <v>-107</v>
      </c>
    </row>
    <row r="19" spans="1:10" ht="24" customHeight="1">
      <c r="A19" s="161" t="s">
        <v>3</v>
      </c>
      <c r="B19" s="165">
        <v>1481</v>
      </c>
      <c r="C19" s="166">
        <v>798</v>
      </c>
      <c r="D19" s="167">
        <v>683</v>
      </c>
      <c r="E19" s="165">
        <v>1656</v>
      </c>
      <c r="F19" s="166">
        <v>896</v>
      </c>
      <c r="G19" s="167">
        <v>760</v>
      </c>
      <c r="H19" s="148">
        <f t="shared" si="0"/>
        <v>-175</v>
      </c>
      <c r="I19" s="149">
        <f t="shared" si="0"/>
        <v>-98</v>
      </c>
      <c r="J19" s="150">
        <f t="shared" si="0"/>
        <v>-77</v>
      </c>
    </row>
    <row r="20" spans="1:10" ht="24" customHeight="1">
      <c r="A20" s="161" t="s">
        <v>2</v>
      </c>
      <c r="B20" s="165">
        <v>1590</v>
      </c>
      <c r="C20" s="166">
        <v>807</v>
      </c>
      <c r="D20" s="167">
        <v>783</v>
      </c>
      <c r="E20" s="165">
        <v>1605</v>
      </c>
      <c r="F20" s="166">
        <v>822</v>
      </c>
      <c r="G20" s="167">
        <v>783</v>
      </c>
      <c r="H20" s="148">
        <f t="shared" si="0"/>
        <v>-15</v>
      </c>
      <c r="I20" s="149">
        <f t="shared" si="0"/>
        <v>-15</v>
      </c>
      <c r="J20" s="150">
        <f t="shared" si="0"/>
        <v>0</v>
      </c>
    </row>
    <row r="21" spans="1:10" ht="24" customHeight="1">
      <c r="A21" s="161" t="s">
        <v>1</v>
      </c>
      <c r="B21" s="165">
        <v>1458</v>
      </c>
      <c r="C21" s="166">
        <v>762</v>
      </c>
      <c r="D21" s="167">
        <v>696</v>
      </c>
      <c r="E21" s="165">
        <v>1556</v>
      </c>
      <c r="F21" s="166">
        <v>809</v>
      </c>
      <c r="G21" s="167">
        <v>747</v>
      </c>
      <c r="H21" s="148">
        <f t="shared" si="0"/>
        <v>-98</v>
      </c>
      <c r="I21" s="149">
        <f t="shared" si="0"/>
        <v>-47</v>
      </c>
      <c r="J21" s="150">
        <f t="shared" si="0"/>
        <v>-51</v>
      </c>
    </row>
    <row r="22" spans="1:10" ht="24" customHeight="1">
      <c r="A22" s="161" t="s">
        <v>0</v>
      </c>
      <c r="B22" s="165">
        <v>1429</v>
      </c>
      <c r="C22" s="168">
        <v>747</v>
      </c>
      <c r="D22" s="168">
        <v>682</v>
      </c>
      <c r="E22" s="165">
        <v>1607</v>
      </c>
      <c r="F22" s="168">
        <v>817</v>
      </c>
      <c r="G22" s="168">
        <v>790</v>
      </c>
      <c r="H22" s="169">
        <v>-178</v>
      </c>
      <c r="I22" s="170">
        <v>-70</v>
      </c>
      <c r="J22" s="170">
        <v>-108</v>
      </c>
    </row>
    <row r="23" spans="1:10" ht="24" customHeight="1">
      <c r="A23" s="161" t="s">
        <v>405</v>
      </c>
      <c r="B23" s="171">
        <v>1484</v>
      </c>
      <c r="C23" s="172">
        <v>763</v>
      </c>
      <c r="D23" s="172">
        <v>721</v>
      </c>
      <c r="E23" s="171">
        <v>1452</v>
      </c>
      <c r="F23" s="172">
        <v>756</v>
      </c>
      <c r="G23" s="172">
        <v>696</v>
      </c>
      <c r="H23" s="148">
        <f t="shared" ref="H23:J25" si="1">B23-E23</f>
        <v>32</v>
      </c>
      <c r="I23" s="153">
        <f t="shared" si="1"/>
        <v>7</v>
      </c>
      <c r="J23" s="153">
        <f t="shared" si="1"/>
        <v>25</v>
      </c>
    </row>
    <row r="24" spans="1:10" ht="24" customHeight="1">
      <c r="A24" s="161" t="s">
        <v>454</v>
      </c>
      <c r="B24" s="171">
        <v>1504</v>
      </c>
      <c r="C24" s="172">
        <v>811</v>
      </c>
      <c r="D24" s="172">
        <v>693</v>
      </c>
      <c r="E24" s="171">
        <v>1520</v>
      </c>
      <c r="F24" s="172">
        <v>782</v>
      </c>
      <c r="G24" s="172">
        <v>738</v>
      </c>
      <c r="H24" s="148">
        <f t="shared" si="1"/>
        <v>-16</v>
      </c>
      <c r="I24" s="153">
        <f t="shared" si="1"/>
        <v>29</v>
      </c>
      <c r="J24" s="153">
        <f t="shared" si="1"/>
        <v>-45</v>
      </c>
    </row>
    <row r="25" spans="1:10" ht="24" customHeight="1">
      <c r="A25" s="161" t="s">
        <v>457</v>
      </c>
      <c r="B25" s="169">
        <v>1385</v>
      </c>
      <c r="C25" s="172">
        <v>717</v>
      </c>
      <c r="D25" s="173">
        <v>668</v>
      </c>
      <c r="E25" s="169">
        <v>1542</v>
      </c>
      <c r="F25" s="172">
        <v>799</v>
      </c>
      <c r="G25" s="173">
        <v>743</v>
      </c>
      <c r="H25" s="148">
        <f t="shared" si="1"/>
        <v>-157</v>
      </c>
      <c r="I25" s="153">
        <f t="shared" si="1"/>
        <v>-82</v>
      </c>
      <c r="J25" s="153">
        <f t="shared" si="1"/>
        <v>-75</v>
      </c>
    </row>
    <row r="26" spans="1:10" ht="24" customHeight="1">
      <c r="A26" s="161" t="s">
        <v>525</v>
      </c>
      <c r="B26" s="169">
        <v>1396</v>
      </c>
      <c r="C26" s="172">
        <v>731</v>
      </c>
      <c r="D26" s="173">
        <v>665</v>
      </c>
      <c r="E26" s="169">
        <v>1500</v>
      </c>
      <c r="F26" s="172">
        <v>763</v>
      </c>
      <c r="G26" s="173">
        <v>737</v>
      </c>
      <c r="H26" s="148">
        <v>-104</v>
      </c>
      <c r="I26" s="153">
        <v>-32</v>
      </c>
      <c r="J26" s="153">
        <v>-72</v>
      </c>
    </row>
    <row r="27" spans="1:10" ht="24" customHeight="1">
      <c r="A27" s="161" t="s">
        <v>650</v>
      </c>
      <c r="B27" s="169">
        <v>1543</v>
      </c>
      <c r="C27" s="172">
        <v>784</v>
      </c>
      <c r="D27" s="173">
        <v>759</v>
      </c>
      <c r="E27" s="169">
        <v>1538</v>
      </c>
      <c r="F27" s="172">
        <v>752</v>
      </c>
      <c r="G27" s="173">
        <v>786</v>
      </c>
      <c r="H27" s="148">
        <v>5</v>
      </c>
      <c r="I27" s="153">
        <v>32</v>
      </c>
      <c r="J27" s="153">
        <v>-27</v>
      </c>
    </row>
    <row r="28" spans="1:10" ht="24" customHeight="1">
      <c r="A28" s="161" t="s">
        <v>692</v>
      </c>
      <c r="B28" s="169">
        <v>1607</v>
      </c>
      <c r="C28" s="172">
        <v>808</v>
      </c>
      <c r="D28" s="173">
        <v>799</v>
      </c>
      <c r="E28" s="169">
        <v>1622</v>
      </c>
      <c r="F28" s="172">
        <v>796</v>
      </c>
      <c r="G28" s="173">
        <v>826</v>
      </c>
      <c r="H28" s="148">
        <v>-15</v>
      </c>
      <c r="I28" s="153">
        <v>12</v>
      </c>
      <c r="J28" s="153">
        <v>-27</v>
      </c>
    </row>
    <row r="29" spans="1:10" ht="24" customHeight="1">
      <c r="A29" s="161" t="s">
        <v>657</v>
      </c>
      <c r="B29" s="169">
        <v>1570</v>
      </c>
      <c r="C29" s="172">
        <v>792</v>
      </c>
      <c r="D29" s="173">
        <v>778</v>
      </c>
      <c r="E29" s="169">
        <v>1563</v>
      </c>
      <c r="F29" s="172">
        <v>829</v>
      </c>
      <c r="G29" s="173">
        <v>734</v>
      </c>
      <c r="H29" s="148">
        <f t="shared" ref="H29:J42" si="2">B29-E29</f>
        <v>7</v>
      </c>
      <c r="I29" s="153">
        <f t="shared" si="2"/>
        <v>-37</v>
      </c>
      <c r="J29" s="153">
        <f t="shared" si="2"/>
        <v>44</v>
      </c>
    </row>
    <row r="30" spans="1:10" ht="24" customHeight="1">
      <c r="A30" s="174" t="s">
        <v>693</v>
      </c>
      <c r="B30" s="175">
        <v>1557</v>
      </c>
      <c r="C30" s="176">
        <v>807</v>
      </c>
      <c r="D30" s="177">
        <v>750</v>
      </c>
      <c r="E30" s="175">
        <v>1547</v>
      </c>
      <c r="F30" s="176">
        <v>776</v>
      </c>
      <c r="G30" s="177">
        <v>771</v>
      </c>
      <c r="H30" s="159">
        <f t="shared" si="2"/>
        <v>10</v>
      </c>
      <c r="I30" s="160">
        <f t="shared" si="2"/>
        <v>31</v>
      </c>
      <c r="J30" s="160">
        <f t="shared" si="2"/>
        <v>-21</v>
      </c>
    </row>
    <row r="31" spans="1:10" ht="24" customHeight="1">
      <c r="A31" s="161" t="s">
        <v>691</v>
      </c>
      <c r="B31" s="178">
        <v>106</v>
      </c>
      <c r="C31" s="179">
        <v>44</v>
      </c>
      <c r="D31" s="180">
        <v>62</v>
      </c>
      <c r="E31" s="178">
        <v>98</v>
      </c>
      <c r="F31" s="179">
        <v>48</v>
      </c>
      <c r="G31" s="180">
        <v>50</v>
      </c>
      <c r="H31" s="544">
        <f t="shared" si="2"/>
        <v>8</v>
      </c>
      <c r="I31" s="545">
        <f t="shared" si="2"/>
        <v>-4</v>
      </c>
      <c r="J31" s="545">
        <f t="shared" si="2"/>
        <v>12</v>
      </c>
    </row>
    <row r="32" spans="1:10" ht="24" customHeight="1">
      <c r="A32" s="161" t="s">
        <v>95</v>
      </c>
      <c r="B32" s="178">
        <v>117</v>
      </c>
      <c r="C32" s="179">
        <v>67</v>
      </c>
      <c r="D32" s="180">
        <v>50</v>
      </c>
      <c r="E32" s="178">
        <v>148</v>
      </c>
      <c r="F32" s="179">
        <v>56</v>
      </c>
      <c r="G32" s="180">
        <v>92</v>
      </c>
      <c r="H32" s="148">
        <f t="shared" si="2"/>
        <v>-31</v>
      </c>
      <c r="I32" s="153">
        <f t="shared" si="2"/>
        <v>11</v>
      </c>
      <c r="J32" s="153">
        <f t="shared" si="2"/>
        <v>-42</v>
      </c>
    </row>
    <row r="33" spans="1:10" ht="24" customHeight="1">
      <c r="A33" s="161" t="s">
        <v>94</v>
      </c>
      <c r="B33" s="178">
        <v>313</v>
      </c>
      <c r="C33" s="179">
        <v>161</v>
      </c>
      <c r="D33" s="180">
        <v>152</v>
      </c>
      <c r="E33" s="178">
        <v>382</v>
      </c>
      <c r="F33" s="179">
        <v>206</v>
      </c>
      <c r="G33" s="180">
        <v>176</v>
      </c>
      <c r="H33" s="148">
        <f t="shared" si="2"/>
        <v>-69</v>
      </c>
      <c r="I33" s="153">
        <f t="shared" si="2"/>
        <v>-45</v>
      </c>
      <c r="J33" s="153">
        <f t="shared" si="2"/>
        <v>-24</v>
      </c>
    </row>
    <row r="34" spans="1:10" ht="24" customHeight="1">
      <c r="A34" s="161" t="s">
        <v>93</v>
      </c>
      <c r="B34" s="178">
        <v>173</v>
      </c>
      <c r="C34" s="179">
        <v>90</v>
      </c>
      <c r="D34" s="180">
        <v>83</v>
      </c>
      <c r="E34" s="178">
        <v>111</v>
      </c>
      <c r="F34" s="179">
        <v>55</v>
      </c>
      <c r="G34" s="180">
        <v>56</v>
      </c>
      <c r="H34" s="148">
        <f t="shared" si="2"/>
        <v>62</v>
      </c>
      <c r="I34" s="153">
        <f t="shared" si="2"/>
        <v>35</v>
      </c>
      <c r="J34" s="153">
        <f t="shared" si="2"/>
        <v>27</v>
      </c>
    </row>
    <row r="35" spans="1:10" ht="24" customHeight="1">
      <c r="A35" s="161" t="s">
        <v>665</v>
      </c>
      <c r="B35" s="178">
        <v>100</v>
      </c>
      <c r="C35" s="179">
        <v>54</v>
      </c>
      <c r="D35" s="180">
        <v>46</v>
      </c>
      <c r="E35" s="178">
        <v>78</v>
      </c>
      <c r="F35" s="179">
        <v>41</v>
      </c>
      <c r="G35" s="180">
        <v>37</v>
      </c>
      <c r="H35" s="148">
        <f t="shared" si="2"/>
        <v>22</v>
      </c>
      <c r="I35" s="153">
        <f t="shared" si="2"/>
        <v>13</v>
      </c>
      <c r="J35" s="153">
        <f t="shared" si="2"/>
        <v>9</v>
      </c>
    </row>
    <row r="36" spans="1:10" ht="24" customHeight="1">
      <c r="A36" s="161" t="s">
        <v>92</v>
      </c>
      <c r="B36" s="178">
        <v>148</v>
      </c>
      <c r="C36" s="179">
        <v>86</v>
      </c>
      <c r="D36" s="180">
        <v>62</v>
      </c>
      <c r="E36" s="178">
        <v>111</v>
      </c>
      <c r="F36" s="179">
        <v>46</v>
      </c>
      <c r="G36" s="180">
        <v>65</v>
      </c>
      <c r="H36" s="148">
        <f t="shared" si="2"/>
        <v>37</v>
      </c>
      <c r="I36" s="153">
        <f t="shared" si="2"/>
        <v>40</v>
      </c>
      <c r="J36" s="153">
        <f t="shared" si="2"/>
        <v>-3</v>
      </c>
    </row>
    <row r="37" spans="1:10" ht="24" customHeight="1">
      <c r="A37" s="161" t="s">
        <v>91</v>
      </c>
      <c r="B37" s="178">
        <v>116</v>
      </c>
      <c r="C37" s="179">
        <v>63</v>
      </c>
      <c r="D37" s="180">
        <v>53</v>
      </c>
      <c r="E37" s="178">
        <v>118</v>
      </c>
      <c r="F37" s="179">
        <v>69</v>
      </c>
      <c r="G37" s="180">
        <v>49</v>
      </c>
      <c r="H37" s="148">
        <f t="shared" si="2"/>
        <v>-2</v>
      </c>
      <c r="I37" s="153">
        <f t="shared" si="2"/>
        <v>-6</v>
      </c>
      <c r="J37" s="153">
        <f t="shared" si="2"/>
        <v>4</v>
      </c>
    </row>
    <row r="38" spans="1:10" ht="24" customHeight="1">
      <c r="A38" s="161" t="s">
        <v>90</v>
      </c>
      <c r="B38" s="178">
        <v>101</v>
      </c>
      <c r="C38" s="179">
        <v>53</v>
      </c>
      <c r="D38" s="180">
        <v>48</v>
      </c>
      <c r="E38" s="178">
        <v>105</v>
      </c>
      <c r="F38" s="179">
        <v>54</v>
      </c>
      <c r="G38" s="180">
        <v>51</v>
      </c>
      <c r="H38" s="148">
        <f t="shared" si="2"/>
        <v>-4</v>
      </c>
      <c r="I38" s="153">
        <f t="shared" si="2"/>
        <v>-1</v>
      </c>
      <c r="J38" s="153">
        <f t="shared" si="2"/>
        <v>-3</v>
      </c>
    </row>
    <row r="39" spans="1:10" ht="24" customHeight="1">
      <c r="A39" s="161" t="s">
        <v>89</v>
      </c>
      <c r="B39" s="178">
        <v>92</v>
      </c>
      <c r="C39" s="179">
        <v>46</v>
      </c>
      <c r="D39" s="180">
        <v>46</v>
      </c>
      <c r="E39" s="178">
        <v>92</v>
      </c>
      <c r="F39" s="179">
        <v>52</v>
      </c>
      <c r="G39" s="180">
        <v>40</v>
      </c>
      <c r="H39" s="148">
        <f t="shared" si="2"/>
        <v>0</v>
      </c>
      <c r="I39" s="153">
        <f t="shared" si="2"/>
        <v>-6</v>
      </c>
      <c r="J39" s="153">
        <f t="shared" si="2"/>
        <v>6</v>
      </c>
    </row>
    <row r="40" spans="1:10" ht="24" customHeight="1">
      <c r="A40" s="161" t="s">
        <v>666</v>
      </c>
      <c r="B40" s="178">
        <v>104</v>
      </c>
      <c r="C40" s="179">
        <v>48</v>
      </c>
      <c r="D40" s="180">
        <v>56</v>
      </c>
      <c r="E40" s="178">
        <v>83</v>
      </c>
      <c r="F40" s="179">
        <v>45</v>
      </c>
      <c r="G40" s="180">
        <v>38</v>
      </c>
      <c r="H40" s="148">
        <f t="shared" si="2"/>
        <v>21</v>
      </c>
      <c r="I40" s="153">
        <f t="shared" si="2"/>
        <v>3</v>
      </c>
      <c r="J40" s="153">
        <f t="shared" si="2"/>
        <v>18</v>
      </c>
    </row>
    <row r="41" spans="1:10" ht="24" customHeight="1">
      <c r="A41" s="161" t="s">
        <v>88</v>
      </c>
      <c r="B41" s="178">
        <v>112</v>
      </c>
      <c r="C41" s="179">
        <v>58</v>
      </c>
      <c r="D41" s="180">
        <v>54</v>
      </c>
      <c r="E41" s="178">
        <v>109</v>
      </c>
      <c r="F41" s="179">
        <v>48</v>
      </c>
      <c r="G41" s="180">
        <v>61</v>
      </c>
      <c r="H41" s="148">
        <f t="shared" si="2"/>
        <v>3</v>
      </c>
      <c r="I41" s="153">
        <f t="shared" si="2"/>
        <v>10</v>
      </c>
      <c r="J41" s="153">
        <f t="shared" si="2"/>
        <v>-7</v>
      </c>
    </row>
    <row r="42" spans="1:10" ht="24" customHeight="1">
      <c r="A42" s="174" t="s">
        <v>87</v>
      </c>
      <c r="B42" s="181">
        <v>75</v>
      </c>
      <c r="C42" s="30">
        <v>37</v>
      </c>
      <c r="D42" s="31">
        <v>38</v>
      </c>
      <c r="E42" s="102">
        <v>112</v>
      </c>
      <c r="F42" s="30">
        <v>56</v>
      </c>
      <c r="G42" s="31">
        <v>56</v>
      </c>
      <c r="H42" s="159">
        <f t="shared" si="2"/>
        <v>-37</v>
      </c>
      <c r="I42" s="160">
        <f t="shared" si="2"/>
        <v>-19</v>
      </c>
      <c r="J42" s="160">
        <f t="shared" si="2"/>
        <v>-18</v>
      </c>
    </row>
    <row r="43" spans="1:10" ht="18" customHeight="1">
      <c r="A43" s="745" t="s">
        <v>86</v>
      </c>
      <c r="B43" s="746"/>
      <c r="C43" s="145"/>
      <c r="D43" s="145"/>
      <c r="E43" s="106"/>
      <c r="F43" s="145"/>
      <c r="G43" s="145"/>
      <c r="H43" s="106"/>
      <c r="I43" s="145"/>
      <c r="J43" s="145"/>
    </row>
  </sheetData>
  <mergeCells count="8">
    <mergeCell ref="A43:B43"/>
    <mergeCell ref="A2:C2"/>
    <mergeCell ref="A3:B3"/>
    <mergeCell ref="I3:J3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58"/>
  <sheetViews>
    <sheetView topLeftCell="A40" zoomScaleNormal="100" zoomScaleSheetLayoutView="100" workbookViewId="0"/>
  </sheetViews>
  <sheetFormatPr defaultColWidth="12.44140625" defaultRowHeight="13.2"/>
  <cols>
    <col min="1" max="1" width="12.44140625" style="10" customWidth="1"/>
    <col min="2" max="5" width="12.88671875" style="10" customWidth="1"/>
    <col min="6" max="6" width="14.21875" style="32" customWidth="1"/>
    <col min="7" max="16384" width="12.44140625" style="10"/>
  </cols>
  <sheetData>
    <row r="1" spans="1:6" ht="18" customHeight="1">
      <c r="A1" s="95" t="s">
        <v>404</v>
      </c>
    </row>
    <row r="2" spans="1:6" ht="19.5" customHeight="1">
      <c r="A2" s="716" t="s">
        <v>694</v>
      </c>
      <c r="B2" s="716"/>
      <c r="C2" s="716"/>
      <c r="D2" s="716"/>
      <c r="E2" s="106"/>
      <c r="F2" s="182"/>
    </row>
    <row r="3" spans="1:6" ht="15" customHeight="1" thickBot="1">
      <c r="A3" s="719" t="s">
        <v>100</v>
      </c>
      <c r="B3" s="719"/>
      <c r="C3" s="106"/>
      <c r="D3" s="106"/>
      <c r="E3" s="720" t="s">
        <v>695</v>
      </c>
      <c r="F3" s="720"/>
    </row>
    <row r="4" spans="1:6" ht="14.25" customHeight="1" thickTop="1">
      <c r="A4" s="725" t="s">
        <v>673</v>
      </c>
      <c r="B4" s="754" t="s">
        <v>674</v>
      </c>
      <c r="C4" s="755"/>
      <c r="D4" s="754" t="s">
        <v>670</v>
      </c>
      <c r="E4" s="756"/>
      <c r="F4" s="757" t="s">
        <v>696</v>
      </c>
    </row>
    <row r="5" spans="1:6" ht="15" customHeight="1">
      <c r="A5" s="729"/>
      <c r="B5" s="183" t="s">
        <v>671</v>
      </c>
      <c r="C5" s="546" t="s">
        <v>672</v>
      </c>
      <c r="D5" s="183" t="s">
        <v>102</v>
      </c>
      <c r="E5" s="546" t="s">
        <v>672</v>
      </c>
      <c r="F5" s="758"/>
    </row>
    <row r="6" spans="1:6" ht="3" customHeight="1">
      <c r="A6" s="547"/>
      <c r="B6" s="548"/>
      <c r="C6" s="549"/>
      <c r="D6" s="549"/>
      <c r="E6" s="550"/>
      <c r="F6" s="551"/>
    </row>
    <row r="7" spans="1:6" ht="15" customHeight="1">
      <c r="A7" s="184" t="s">
        <v>697</v>
      </c>
      <c r="B7" s="179">
        <v>10</v>
      </c>
      <c r="C7" s="185">
        <v>0.6</v>
      </c>
      <c r="D7" s="166">
        <v>15</v>
      </c>
      <c r="E7" s="186">
        <v>1</v>
      </c>
      <c r="F7" s="150">
        <f>B7-D7</f>
        <v>-5</v>
      </c>
    </row>
    <row r="8" spans="1:6">
      <c r="A8" s="184" t="s">
        <v>698</v>
      </c>
      <c r="B8" s="179">
        <v>1</v>
      </c>
      <c r="C8" s="185">
        <v>0.1</v>
      </c>
      <c r="D8" s="166">
        <v>0</v>
      </c>
      <c r="E8" s="186">
        <v>0</v>
      </c>
      <c r="F8" s="150">
        <f t="shared" ref="F8:F55" si="0">B8-D8</f>
        <v>1</v>
      </c>
    </row>
    <row r="9" spans="1:6">
      <c r="A9" s="184" t="s">
        <v>699</v>
      </c>
      <c r="B9" s="179">
        <v>5</v>
      </c>
      <c r="C9" s="185">
        <v>0.3</v>
      </c>
      <c r="D9" s="166">
        <v>3</v>
      </c>
      <c r="E9" s="186">
        <v>0.2</v>
      </c>
      <c r="F9" s="150">
        <f t="shared" si="0"/>
        <v>2</v>
      </c>
    </row>
    <row r="10" spans="1:6">
      <c r="A10" s="184" t="s">
        <v>700</v>
      </c>
      <c r="B10" s="179">
        <v>4</v>
      </c>
      <c r="C10" s="185">
        <v>0.3</v>
      </c>
      <c r="D10" s="166">
        <v>9</v>
      </c>
      <c r="E10" s="186">
        <v>0.6</v>
      </c>
      <c r="F10" s="150">
        <f t="shared" si="0"/>
        <v>-5</v>
      </c>
    </row>
    <row r="11" spans="1:6">
      <c r="A11" s="184" t="s">
        <v>701</v>
      </c>
      <c r="B11" s="166">
        <v>2</v>
      </c>
      <c r="C11" s="185">
        <v>0.1</v>
      </c>
      <c r="D11" s="166">
        <v>2</v>
      </c>
      <c r="E11" s="186">
        <v>0.1</v>
      </c>
      <c r="F11" s="150">
        <f t="shared" si="0"/>
        <v>0</v>
      </c>
    </row>
    <row r="12" spans="1:6">
      <c r="A12" s="184" t="s">
        <v>702</v>
      </c>
      <c r="B12" s="179">
        <v>2</v>
      </c>
      <c r="C12" s="185">
        <v>0.1</v>
      </c>
      <c r="D12" s="166">
        <v>1</v>
      </c>
      <c r="E12" s="186">
        <v>0.1</v>
      </c>
      <c r="F12" s="150">
        <f t="shared" si="0"/>
        <v>1</v>
      </c>
    </row>
    <row r="13" spans="1:6">
      <c r="A13" s="184" t="s">
        <v>703</v>
      </c>
      <c r="B13" s="179">
        <v>9</v>
      </c>
      <c r="C13" s="185">
        <v>0.6</v>
      </c>
      <c r="D13" s="166">
        <v>5</v>
      </c>
      <c r="E13" s="186">
        <v>0.3</v>
      </c>
      <c r="F13" s="150">
        <f t="shared" si="0"/>
        <v>4</v>
      </c>
    </row>
    <row r="14" spans="1:6">
      <c r="A14" s="184" t="s">
        <v>704</v>
      </c>
      <c r="B14" s="179">
        <v>21</v>
      </c>
      <c r="C14" s="185">
        <v>1.3</v>
      </c>
      <c r="D14" s="166">
        <v>15</v>
      </c>
      <c r="E14" s="186">
        <v>1</v>
      </c>
      <c r="F14" s="150">
        <f t="shared" si="0"/>
        <v>6</v>
      </c>
    </row>
    <row r="15" spans="1:6">
      <c r="A15" s="184" t="s">
        <v>705</v>
      </c>
      <c r="B15" s="179">
        <v>13</v>
      </c>
      <c r="C15" s="185">
        <v>0.8</v>
      </c>
      <c r="D15" s="166">
        <v>23</v>
      </c>
      <c r="E15" s="186">
        <v>1.5</v>
      </c>
      <c r="F15" s="150">
        <f t="shared" si="0"/>
        <v>-10</v>
      </c>
    </row>
    <row r="16" spans="1:6">
      <c r="A16" s="184" t="s">
        <v>706</v>
      </c>
      <c r="B16" s="179">
        <v>25</v>
      </c>
      <c r="C16" s="185">
        <v>1.6</v>
      </c>
      <c r="D16" s="166">
        <v>47</v>
      </c>
      <c r="E16" s="186">
        <v>3</v>
      </c>
      <c r="F16" s="150">
        <f t="shared" si="0"/>
        <v>-22</v>
      </c>
    </row>
    <row r="17" spans="1:6">
      <c r="A17" s="184" t="s">
        <v>707</v>
      </c>
      <c r="B17" s="179">
        <v>72</v>
      </c>
      <c r="C17" s="185">
        <v>4.5999999999999996</v>
      </c>
      <c r="D17" s="166">
        <v>83</v>
      </c>
      <c r="E17" s="186">
        <v>5.4</v>
      </c>
      <c r="F17" s="150">
        <f t="shared" si="0"/>
        <v>-11</v>
      </c>
    </row>
    <row r="18" spans="1:6">
      <c r="A18" s="184" t="s">
        <v>708</v>
      </c>
      <c r="B18" s="179">
        <v>40</v>
      </c>
      <c r="C18" s="185">
        <v>2.6</v>
      </c>
      <c r="D18" s="166">
        <v>34</v>
      </c>
      <c r="E18" s="186">
        <v>2.2000000000000002</v>
      </c>
      <c r="F18" s="150">
        <f t="shared" si="0"/>
        <v>6</v>
      </c>
    </row>
    <row r="19" spans="1:6">
      <c r="A19" s="184" t="s">
        <v>709</v>
      </c>
      <c r="B19" s="179">
        <v>119</v>
      </c>
      <c r="C19" s="185">
        <v>7.6</v>
      </c>
      <c r="D19" s="166">
        <v>133</v>
      </c>
      <c r="E19" s="186">
        <v>8.6</v>
      </c>
      <c r="F19" s="150">
        <f t="shared" si="0"/>
        <v>-14</v>
      </c>
    </row>
    <row r="20" spans="1:6">
      <c r="A20" s="184" t="s">
        <v>710</v>
      </c>
      <c r="B20" s="179">
        <v>51</v>
      </c>
      <c r="C20" s="185">
        <v>3.3</v>
      </c>
      <c r="D20" s="166">
        <v>66</v>
      </c>
      <c r="E20" s="186">
        <v>4.3</v>
      </c>
      <c r="F20" s="150">
        <f t="shared" si="0"/>
        <v>-15</v>
      </c>
    </row>
    <row r="21" spans="1:6">
      <c r="A21" s="184" t="s">
        <v>711</v>
      </c>
      <c r="B21" s="179">
        <v>26</v>
      </c>
      <c r="C21" s="185">
        <v>1.7</v>
      </c>
      <c r="D21" s="166">
        <v>32</v>
      </c>
      <c r="E21" s="186">
        <v>2.1</v>
      </c>
      <c r="F21" s="150">
        <f t="shared" si="0"/>
        <v>-6</v>
      </c>
    </row>
    <row r="22" spans="1:6">
      <c r="A22" s="184" t="s">
        <v>712</v>
      </c>
      <c r="B22" s="179">
        <v>21</v>
      </c>
      <c r="C22" s="185">
        <v>1.3</v>
      </c>
      <c r="D22" s="166">
        <v>13</v>
      </c>
      <c r="E22" s="186">
        <v>0.8</v>
      </c>
      <c r="F22" s="150">
        <f t="shared" si="0"/>
        <v>8</v>
      </c>
    </row>
    <row r="23" spans="1:6">
      <c r="A23" s="184" t="s">
        <v>713</v>
      </c>
      <c r="B23" s="179">
        <v>8</v>
      </c>
      <c r="C23" s="185">
        <v>0.5</v>
      </c>
      <c r="D23" s="166">
        <v>23</v>
      </c>
      <c r="E23" s="186">
        <v>1.5</v>
      </c>
      <c r="F23" s="150">
        <f t="shared" si="0"/>
        <v>-15</v>
      </c>
    </row>
    <row r="24" spans="1:6">
      <c r="A24" s="184" t="s">
        <v>714</v>
      </c>
      <c r="B24" s="166">
        <v>21</v>
      </c>
      <c r="C24" s="185">
        <v>1.3</v>
      </c>
      <c r="D24" s="166">
        <v>23</v>
      </c>
      <c r="E24" s="186">
        <v>1.5</v>
      </c>
      <c r="F24" s="150">
        <f t="shared" si="0"/>
        <v>-2</v>
      </c>
    </row>
    <row r="25" spans="1:6">
      <c r="A25" s="184" t="s">
        <v>715</v>
      </c>
      <c r="B25" s="179">
        <v>16</v>
      </c>
      <c r="C25" s="185">
        <v>1</v>
      </c>
      <c r="D25" s="166">
        <v>25</v>
      </c>
      <c r="E25" s="186">
        <v>1.6</v>
      </c>
      <c r="F25" s="150">
        <f t="shared" si="0"/>
        <v>-9</v>
      </c>
    </row>
    <row r="26" spans="1:6">
      <c r="A26" s="184" t="s">
        <v>716</v>
      </c>
      <c r="B26" s="179">
        <v>874</v>
      </c>
      <c r="C26" s="185">
        <v>56.1</v>
      </c>
      <c r="D26" s="166">
        <v>796</v>
      </c>
      <c r="E26" s="186">
        <v>51.5</v>
      </c>
      <c r="F26" s="150">
        <f t="shared" si="0"/>
        <v>78</v>
      </c>
    </row>
    <row r="27" spans="1:6">
      <c r="A27" s="184" t="s">
        <v>717</v>
      </c>
      <c r="B27" s="179">
        <v>7</v>
      </c>
      <c r="C27" s="185">
        <v>0.4</v>
      </c>
      <c r="D27" s="166">
        <v>8</v>
      </c>
      <c r="E27" s="186">
        <v>0.5</v>
      </c>
      <c r="F27" s="150">
        <f t="shared" si="0"/>
        <v>-1</v>
      </c>
    </row>
    <row r="28" spans="1:6">
      <c r="A28" s="184" t="s">
        <v>718</v>
      </c>
      <c r="B28" s="179">
        <v>22</v>
      </c>
      <c r="C28" s="185">
        <v>1.4</v>
      </c>
      <c r="D28" s="166">
        <v>14</v>
      </c>
      <c r="E28" s="186">
        <v>0.9</v>
      </c>
      <c r="F28" s="150">
        <f t="shared" si="0"/>
        <v>8</v>
      </c>
    </row>
    <row r="29" spans="1:6">
      <c r="A29" s="184" t="s">
        <v>719</v>
      </c>
      <c r="B29" s="179">
        <v>32</v>
      </c>
      <c r="C29" s="185">
        <v>2.1</v>
      </c>
      <c r="D29" s="166">
        <v>50</v>
      </c>
      <c r="E29" s="186">
        <v>3.2</v>
      </c>
      <c r="F29" s="150">
        <f t="shared" si="0"/>
        <v>-18</v>
      </c>
    </row>
    <row r="30" spans="1:6">
      <c r="A30" s="184" t="s">
        <v>720</v>
      </c>
      <c r="B30" s="179">
        <v>5</v>
      </c>
      <c r="C30" s="185">
        <v>0.3</v>
      </c>
      <c r="D30" s="166">
        <v>6</v>
      </c>
      <c r="E30" s="186">
        <v>0.4</v>
      </c>
      <c r="F30" s="150">
        <f t="shared" si="0"/>
        <v>-1</v>
      </c>
    </row>
    <row r="31" spans="1:6">
      <c r="A31" s="184" t="s">
        <v>721</v>
      </c>
      <c r="B31" s="179">
        <v>7</v>
      </c>
      <c r="C31" s="185">
        <v>0.4</v>
      </c>
      <c r="D31" s="166">
        <v>3</v>
      </c>
      <c r="E31" s="186">
        <v>0.2</v>
      </c>
      <c r="F31" s="150">
        <f t="shared" si="0"/>
        <v>4</v>
      </c>
    </row>
    <row r="32" spans="1:6">
      <c r="A32" s="184" t="s">
        <v>722</v>
      </c>
      <c r="B32" s="179">
        <v>9</v>
      </c>
      <c r="C32" s="185">
        <v>0.6</v>
      </c>
      <c r="D32" s="166">
        <v>5</v>
      </c>
      <c r="E32" s="186">
        <v>0.3</v>
      </c>
      <c r="F32" s="150">
        <f t="shared" si="0"/>
        <v>4</v>
      </c>
    </row>
    <row r="33" spans="1:6">
      <c r="A33" s="184" t="s">
        <v>723</v>
      </c>
      <c r="B33" s="179">
        <v>13</v>
      </c>
      <c r="C33" s="185">
        <v>0.8</v>
      </c>
      <c r="D33" s="166">
        <v>6</v>
      </c>
      <c r="E33" s="186">
        <v>0.4</v>
      </c>
      <c r="F33" s="150">
        <f t="shared" si="0"/>
        <v>7</v>
      </c>
    </row>
    <row r="34" spans="1:6">
      <c r="A34" s="184" t="s">
        <v>724</v>
      </c>
      <c r="B34" s="179">
        <v>6</v>
      </c>
      <c r="C34" s="185">
        <v>0.4</v>
      </c>
      <c r="D34" s="166">
        <v>3</v>
      </c>
      <c r="E34" s="186">
        <v>0.2</v>
      </c>
      <c r="F34" s="150">
        <f t="shared" si="0"/>
        <v>3</v>
      </c>
    </row>
    <row r="35" spans="1:6">
      <c r="A35" s="184" t="s">
        <v>725</v>
      </c>
      <c r="B35" s="179">
        <v>6</v>
      </c>
      <c r="C35" s="185">
        <v>0.4</v>
      </c>
      <c r="D35" s="166">
        <v>0</v>
      </c>
      <c r="E35" s="186">
        <v>0</v>
      </c>
      <c r="F35" s="150">
        <f t="shared" si="0"/>
        <v>6</v>
      </c>
    </row>
    <row r="36" spans="1:6">
      <c r="A36" s="184" t="s">
        <v>726</v>
      </c>
      <c r="B36" s="179">
        <v>0</v>
      </c>
      <c r="C36" s="185">
        <v>0</v>
      </c>
      <c r="D36" s="166">
        <v>1</v>
      </c>
      <c r="E36" s="186">
        <v>0.1</v>
      </c>
      <c r="F36" s="150">
        <f t="shared" si="0"/>
        <v>-1</v>
      </c>
    </row>
    <row r="37" spans="1:6">
      <c r="A37" s="184" t="s">
        <v>727</v>
      </c>
      <c r="B37" s="179">
        <v>0</v>
      </c>
      <c r="C37" s="185">
        <v>0</v>
      </c>
      <c r="D37" s="166">
        <v>0</v>
      </c>
      <c r="E37" s="186">
        <v>0</v>
      </c>
      <c r="F37" s="150">
        <f t="shared" si="0"/>
        <v>0</v>
      </c>
    </row>
    <row r="38" spans="1:6">
      <c r="A38" s="184" t="s">
        <v>728</v>
      </c>
      <c r="B38" s="179">
        <v>4</v>
      </c>
      <c r="C38" s="185">
        <v>0.3</v>
      </c>
      <c r="D38" s="166">
        <v>5</v>
      </c>
      <c r="E38" s="186">
        <v>0.3</v>
      </c>
      <c r="F38" s="150">
        <f t="shared" si="0"/>
        <v>-1</v>
      </c>
    </row>
    <row r="39" spans="1:6">
      <c r="A39" s="184" t="s">
        <v>729</v>
      </c>
      <c r="B39" s="179">
        <v>2</v>
      </c>
      <c r="C39" s="185">
        <v>0.1</v>
      </c>
      <c r="D39" s="166">
        <v>8</v>
      </c>
      <c r="E39" s="186">
        <v>0.5</v>
      </c>
      <c r="F39" s="150">
        <f t="shared" si="0"/>
        <v>-6</v>
      </c>
    </row>
    <row r="40" spans="1:6">
      <c r="A40" s="184" t="s">
        <v>730</v>
      </c>
      <c r="B40" s="179">
        <v>4</v>
      </c>
      <c r="C40" s="185">
        <v>0.3</v>
      </c>
      <c r="D40" s="166">
        <v>3</v>
      </c>
      <c r="E40" s="186">
        <v>0.2</v>
      </c>
      <c r="F40" s="150">
        <f t="shared" si="0"/>
        <v>1</v>
      </c>
    </row>
    <row r="41" spans="1:6">
      <c r="A41" s="184" t="s">
        <v>731</v>
      </c>
      <c r="B41" s="179">
        <v>2</v>
      </c>
      <c r="C41" s="185">
        <v>0.1</v>
      </c>
      <c r="D41" s="166">
        <v>1</v>
      </c>
      <c r="E41" s="186">
        <v>0.1</v>
      </c>
      <c r="F41" s="150">
        <f t="shared" si="0"/>
        <v>1</v>
      </c>
    </row>
    <row r="42" spans="1:6">
      <c r="A42" s="184" t="s">
        <v>732</v>
      </c>
      <c r="B42" s="179">
        <v>1</v>
      </c>
      <c r="C42" s="185">
        <v>0.1</v>
      </c>
      <c r="D42" s="166">
        <v>0</v>
      </c>
      <c r="E42" s="186">
        <v>0</v>
      </c>
      <c r="F42" s="150">
        <f t="shared" si="0"/>
        <v>1</v>
      </c>
    </row>
    <row r="43" spans="1:6">
      <c r="A43" s="184" t="s">
        <v>733</v>
      </c>
      <c r="B43" s="179">
        <v>4</v>
      </c>
      <c r="C43" s="185">
        <v>0.3</v>
      </c>
      <c r="D43" s="166">
        <v>0</v>
      </c>
      <c r="E43" s="186">
        <v>0</v>
      </c>
      <c r="F43" s="150">
        <f t="shared" si="0"/>
        <v>4</v>
      </c>
    </row>
    <row r="44" spans="1:6">
      <c r="A44" s="184" t="s">
        <v>734</v>
      </c>
      <c r="B44" s="179">
        <v>2</v>
      </c>
      <c r="C44" s="185">
        <v>0.1</v>
      </c>
      <c r="D44" s="166">
        <v>1</v>
      </c>
      <c r="E44" s="186">
        <v>0.1</v>
      </c>
      <c r="F44" s="150">
        <f t="shared" si="0"/>
        <v>1</v>
      </c>
    </row>
    <row r="45" spans="1:6">
      <c r="A45" s="184" t="s">
        <v>735</v>
      </c>
      <c r="B45" s="179">
        <v>0</v>
      </c>
      <c r="C45" s="185">
        <v>0</v>
      </c>
      <c r="D45" s="166">
        <v>1</v>
      </c>
      <c r="E45" s="186">
        <v>0.1</v>
      </c>
      <c r="F45" s="150">
        <f t="shared" si="0"/>
        <v>-1</v>
      </c>
    </row>
    <row r="46" spans="1:6">
      <c r="A46" s="184" t="s">
        <v>736</v>
      </c>
      <c r="B46" s="179">
        <v>6</v>
      </c>
      <c r="C46" s="185">
        <v>0.4</v>
      </c>
      <c r="D46" s="166">
        <v>1</v>
      </c>
      <c r="E46" s="186">
        <v>0.1</v>
      </c>
      <c r="F46" s="150">
        <f t="shared" si="0"/>
        <v>5</v>
      </c>
    </row>
    <row r="47" spans="1:6">
      <c r="A47" s="184" t="s">
        <v>737</v>
      </c>
      <c r="B47" s="179">
        <v>0</v>
      </c>
      <c r="C47" s="185">
        <v>0</v>
      </c>
      <c r="D47" s="166">
        <v>1</v>
      </c>
      <c r="E47" s="186">
        <v>0.1</v>
      </c>
      <c r="F47" s="150">
        <f t="shared" si="0"/>
        <v>-1</v>
      </c>
    </row>
    <row r="48" spans="1:6">
      <c r="A48" s="184" t="s">
        <v>738</v>
      </c>
      <c r="B48" s="179">
        <v>4</v>
      </c>
      <c r="C48" s="185">
        <v>0.3</v>
      </c>
      <c r="D48" s="166">
        <v>0</v>
      </c>
      <c r="E48" s="186">
        <v>0</v>
      </c>
      <c r="F48" s="150">
        <f t="shared" si="0"/>
        <v>4</v>
      </c>
    </row>
    <row r="49" spans="1:6">
      <c r="A49" s="184" t="s">
        <v>739</v>
      </c>
      <c r="B49" s="179">
        <v>1</v>
      </c>
      <c r="C49" s="185">
        <v>0.1</v>
      </c>
      <c r="D49" s="166">
        <v>2</v>
      </c>
      <c r="E49" s="186">
        <v>0.1</v>
      </c>
      <c r="F49" s="150">
        <f t="shared" si="0"/>
        <v>-1</v>
      </c>
    </row>
    <row r="50" spans="1:6">
      <c r="A50" s="184" t="s">
        <v>740</v>
      </c>
      <c r="B50" s="179">
        <v>3</v>
      </c>
      <c r="C50" s="185">
        <v>0.2</v>
      </c>
      <c r="D50" s="166">
        <v>2</v>
      </c>
      <c r="E50" s="186">
        <v>0.1</v>
      </c>
      <c r="F50" s="150">
        <f t="shared" si="0"/>
        <v>1</v>
      </c>
    </row>
    <row r="51" spans="1:6">
      <c r="A51" s="184" t="s">
        <v>741</v>
      </c>
      <c r="B51" s="179">
        <v>2</v>
      </c>
      <c r="C51" s="185">
        <v>0.1</v>
      </c>
      <c r="D51" s="166">
        <v>4</v>
      </c>
      <c r="E51" s="186">
        <v>0.3</v>
      </c>
      <c r="F51" s="150">
        <f t="shared" si="0"/>
        <v>-2</v>
      </c>
    </row>
    <row r="52" spans="1:6">
      <c r="A52" s="184" t="s">
        <v>742</v>
      </c>
      <c r="B52" s="179">
        <v>8</v>
      </c>
      <c r="C52" s="185">
        <v>0.5</v>
      </c>
      <c r="D52" s="166">
        <v>1</v>
      </c>
      <c r="E52" s="186">
        <v>0.1</v>
      </c>
      <c r="F52" s="150">
        <f t="shared" si="0"/>
        <v>7</v>
      </c>
    </row>
    <row r="53" spans="1:6">
      <c r="A53" s="184" t="s">
        <v>743</v>
      </c>
      <c r="B53" s="179">
        <v>5</v>
      </c>
      <c r="C53" s="185">
        <v>0.3</v>
      </c>
      <c r="D53" s="166">
        <v>5</v>
      </c>
      <c r="E53" s="186">
        <v>0.3</v>
      </c>
      <c r="F53" s="150">
        <f t="shared" si="0"/>
        <v>0</v>
      </c>
    </row>
    <row r="54" spans="1:6">
      <c r="A54" s="184" t="s">
        <v>744</v>
      </c>
      <c r="B54" s="179">
        <v>62</v>
      </c>
      <c r="C54" s="185">
        <v>4</v>
      </c>
      <c r="D54" s="166">
        <v>68</v>
      </c>
      <c r="E54" s="186">
        <v>4.4000000000000004</v>
      </c>
      <c r="F54" s="150">
        <f t="shared" si="0"/>
        <v>-6</v>
      </c>
    </row>
    <row r="55" spans="1:6">
      <c r="A55" s="184" t="s">
        <v>745</v>
      </c>
      <c r="B55" s="179">
        <v>0</v>
      </c>
      <c r="C55" s="185">
        <v>0</v>
      </c>
      <c r="D55" s="167">
        <v>0</v>
      </c>
      <c r="E55" s="186">
        <v>0</v>
      </c>
      <c r="F55" s="150">
        <f t="shared" si="0"/>
        <v>0</v>
      </c>
    </row>
    <row r="56" spans="1:6">
      <c r="A56" s="184"/>
      <c r="B56" s="179"/>
      <c r="C56" s="161"/>
      <c r="D56" s="187"/>
      <c r="E56" s="188"/>
      <c r="F56" s="150"/>
    </row>
    <row r="57" spans="1:6">
      <c r="A57" s="552" t="s">
        <v>101</v>
      </c>
      <c r="B57" s="189">
        <f>SUM(B7:B56)</f>
        <v>1557</v>
      </c>
      <c r="C57" s="189">
        <f>SUM(C7:C56)</f>
        <v>99.799999999999983</v>
      </c>
      <c r="D57" s="189">
        <f>SUM(D7:D55)</f>
        <v>1547</v>
      </c>
      <c r="E57" s="189">
        <f>SUM(E7:E55)</f>
        <v>100.29999999999998</v>
      </c>
      <c r="F57" s="553">
        <f>SUM(F7:F55)</f>
        <v>10</v>
      </c>
    </row>
    <row r="58" spans="1:6">
      <c r="A58" s="714" t="s">
        <v>86</v>
      </c>
      <c r="B58" s="753"/>
      <c r="C58" s="190"/>
      <c r="D58" s="106"/>
      <c r="E58" s="106"/>
      <c r="F58" s="182"/>
    </row>
  </sheetData>
  <mergeCells count="8">
    <mergeCell ref="A2:D2"/>
    <mergeCell ref="A3:B3"/>
    <mergeCell ref="E3:F3"/>
    <mergeCell ref="A58:B58"/>
    <mergeCell ref="A4:A5"/>
    <mergeCell ref="B4:C4"/>
    <mergeCell ref="D4:E4"/>
    <mergeCell ref="F4:F5"/>
  </mergeCells>
  <phoneticPr fontId="8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6"/>
  <sheetViews>
    <sheetView topLeftCell="A16" zoomScaleNormal="100" zoomScaleSheetLayoutView="100" workbookViewId="0">
      <selection activeCell="J50" sqref="J50"/>
    </sheetView>
  </sheetViews>
  <sheetFormatPr defaultColWidth="15.109375" defaultRowHeight="13.2"/>
  <cols>
    <col min="1" max="1" width="11.88671875" style="10" customWidth="1"/>
    <col min="2" max="5" width="16" style="10" customWidth="1"/>
    <col min="6" max="16384" width="15.109375" style="10"/>
  </cols>
  <sheetData>
    <row r="1" spans="1:5" ht="18" customHeight="1">
      <c r="A1" s="95" t="s">
        <v>404</v>
      </c>
    </row>
    <row r="2" spans="1:5" ht="19.5" customHeight="1">
      <c r="A2" s="716" t="s">
        <v>526</v>
      </c>
      <c r="B2" s="716"/>
      <c r="C2" s="716"/>
      <c r="D2" s="106"/>
      <c r="E2" s="106"/>
    </row>
    <row r="3" spans="1:5" ht="15" customHeight="1" thickBot="1">
      <c r="A3" s="193" t="s">
        <v>126</v>
      </c>
      <c r="B3" s="194"/>
      <c r="C3" s="194"/>
      <c r="D3" s="720" t="s">
        <v>527</v>
      </c>
      <c r="E3" s="720"/>
    </row>
    <row r="4" spans="1:5" ht="17.25" customHeight="1" thickTop="1">
      <c r="A4" s="748" t="s">
        <v>122</v>
      </c>
      <c r="B4" s="750" t="s">
        <v>459</v>
      </c>
      <c r="C4" s="760" t="s">
        <v>125</v>
      </c>
      <c r="D4" s="761"/>
      <c r="E4" s="761"/>
    </row>
    <row r="5" spans="1:5" ht="19.5" customHeight="1">
      <c r="A5" s="749"/>
      <c r="B5" s="759"/>
      <c r="C5" s="195" t="s">
        <v>124</v>
      </c>
      <c r="D5" s="164" t="s">
        <v>24</v>
      </c>
      <c r="E5" s="700" t="s">
        <v>23</v>
      </c>
    </row>
    <row r="6" spans="1:5" ht="3" customHeight="1">
      <c r="A6" s="701"/>
      <c r="B6" s="702"/>
      <c r="C6" s="703"/>
      <c r="D6" s="703"/>
      <c r="E6" s="704"/>
    </row>
    <row r="7" spans="1:5" ht="17.25" customHeight="1">
      <c r="A7" s="161" t="s">
        <v>121</v>
      </c>
      <c r="B7" s="168">
        <v>5300</v>
      </c>
      <c r="C7" s="196">
        <v>28625</v>
      </c>
      <c r="D7" s="166">
        <v>13774</v>
      </c>
      <c r="E7" s="187">
        <v>14851</v>
      </c>
    </row>
    <row r="8" spans="1:5" ht="17.25" customHeight="1">
      <c r="A8" s="161" t="s">
        <v>120</v>
      </c>
      <c r="B8" s="168">
        <v>5680</v>
      </c>
      <c r="C8" s="196">
        <v>31518</v>
      </c>
      <c r="D8" s="166">
        <v>14928</v>
      </c>
      <c r="E8" s="187">
        <v>16590</v>
      </c>
    </row>
    <row r="9" spans="1:5" ht="17.25" customHeight="1">
      <c r="A9" s="161" t="s">
        <v>119</v>
      </c>
      <c r="B9" s="168">
        <v>6114</v>
      </c>
      <c r="C9" s="196">
        <v>34092</v>
      </c>
      <c r="D9" s="166">
        <v>16230</v>
      </c>
      <c r="E9" s="187">
        <v>17862</v>
      </c>
    </row>
    <row r="10" spans="1:5" ht="17.25" customHeight="1">
      <c r="A10" s="161" t="s">
        <v>118</v>
      </c>
      <c r="B10" s="168">
        <v>6175</v>
      </c>
      <c r="C10" s="196">
        <v>32279</v>
      </c>
      <c r="D10" s="166">
        <v>15943</v>
      </c>
      <c r="E10" s="187">
        <v>16336</v>
      </c>
    </row>
    <row r="11" spans="1:5" ht="17.25" customHeight="1">
      <c r="A11" s="161" t="s">
        <v>117</v>
      </c>
      <c r="B11" s="168">
        <v>6196</v>
      </c>
      <c r="C11" s="196">
        <v>32325</v>
      </c>
      <c r="D11" s="166">
        <v>15669</v>
      </c>
      <c r="E11" s="187">
        <v>16656</v>
      </c>
    </row>
    <row r="12" spans="1:5" ht="17.25" customHeight="1">
      <c r="A12" s="161" t="s">
        <v>116</v>
      </c>
      <c r="B12" s="168">
        <v>8148</v>
      </c>
      <c r="C12" s="196">
        <v>41348</v>
      </c>
      <c r="D12" s="166">
        <v>19629</v>
      </c>
      <c r="E12" s="187">
        <v>21719</v>
      </c>
    </row>
    <row r="13" spans="1:5" ht="17.25" customHeight="1">
      <c r="A13" s="161" t="s">
        <v>115</v>
      </c>
      <c r="B13" s="168">
        <v>8021</v>
      </c>
      <c r="C13" s="196">
        <v>40975</v>
      </c>
      <c r="D13" s="166">
        <v>19723</v>
      </c>
      <c r="E13" s="187">
        <v>21252</v>
      </c>
    </row>
    <row r="14" spans="1:5" ht="17.25" customHeight="1">
      <c r="A14" s="161" t="s">
        <v>114</v>
      </c>
      <c r="B14" s="168">
        <v>8096</v>
      </c>
      <c r="C14" s="196">
        <v>40084</v>
      </c>
      <c r="D14" s="166">
        <v>19185</v>
      </c>
      <c r="E14" s="187">
        <v>20899</v>
      </c>
    </row>
    <row r="15" spans="1:5" ht="17.25" customHeight="1">
      <c r="A15" s="161" t="s">
        <v>113</v>
      </c>
      <c r="B15" s="168">
        <v>8545</v>
      </c>
      <c r="C15" s="196">
        <v>39283</v>
      </c>
      <c r="D15" s="166">
        <v>18774</v>
      </c>
      <c r="E15" s="187">
        <v>20509</v>
      </c>
    </row>
    <row r="16" spans="1:5" ht="17.25" customHeight="1">
      <c r="A16" s="161" t="s">
        <v>112</v>
      </c>
      <c r="B16" s="168">
        <v>9197</v>
      </c>
      <c r="C16" s="196">
        <v>38830</v>
      </c>
      <c r="D16" s="166">
        <v>18550</v>
      </c>
      <c r="E16" s="187">
        <v>20280</v>
      </c>
    </row>
    <row r="17" spans="1:9" ht="17.25" customHeight="1">
      <c r="A17" s="161" t="s">
        <v>111</v>
      </c>
      <c r="B17" s="168">
        <v>9864</v>
      </c>
      <c r="C17" s="196">
        <v>39093</v>
      </c>
      <c r="D17" s="166">
        <v>18560</v>
      </c>
      <c r="E17" s="187">
        <v>20533</v>
      </c>
    </row>
    <row r="18" spans="1:9" ht="17.25" customHeight="1">
      <c r="A18" s="161" t="s">
        <v>110</v>
      </c>
      <c r="B18" s="168">
        <v>10879</v>
      </c>
      <c r="C18" s="196">
        <v>39936</v>
      </c>
      <c r="D18" s="166">
        <v>19263</v>
      </c>
      <c r="E18" s="187">
        <v>20673</v>
      </c>
    </row>
    <row r="19" spans="1:9" ht="17.25" customHeight="1">
      <c r="A19" s="161" t="s">
        <v>109</v>
      </c>
      <c r="B19" s="168">
        <v>12121</v>
      </c>
      <c r="C19" s="196">
        <v>42355</v>
      </c>
      <c r="D19" s="166">
        <v>20558</v>
      </c>
      <c r="E19" s="187">
        <v>21797</v>
      </c>
    </row>
    <row r="20" spans="1:9" ht="17.25" customHeight="1">
      <c r="A20" s="161" t="s">
        <v>108</v>
      </c>
      <c r="B20" s="168">
        <v>12872</v>
      </c>
      <c r="C20" s="196">
        <v>43705</v>
      </c>
      <c r="D20" s="166">
        <v>21401</v>
      </c>
      <c r="E20" s="187">
        <v>22304</v>
      </c>
    </row>
    <row r="21" spans="1:9" ht="17.25" customHeight="1">
      <c r="A21" s="161" t="s">
        <v>107</v>
      </c>
      <c r="B21" s="168">
        <v>13785</v>
      </c>
      <c r="C21" s="196">
        <v>44888</v>
      </c>
      <c r="D21" s="166">
        <v>21998</v>
      </c>
      <c r="E21" s="187">
        <v>22890</v>
      </c>
    </row>
    <row r="22" spans="1:9" ht="17.25" customHeight="1">
      <c r="A22" s="161" t="s">
        <v>106</v>
      </c>
      <c r="B22" s="168">
        <v>15084</v>
      </c>
      <c r="C22" s="196">
        <v>45711</v>
      </c>
      <c r="D22" s="166">
        <v>22506</v>
      </c>
      <c r="E22" s="187">
        <v>23205</v>
      </c>
    </row>
    <row r="23" spans="1:9" ht="17.25" customHeight="1">
      <c r="A23" s="161" t="s">
        <v>105</v>
      </c>
      <c r="B23" s="168">
        <v>16234</v>
      </c>
      <c r="C23" s="196">
        <v>46158</v>
      </c>
      <c r="D23" s="166">
        <v>22946</v>
      </c>
      <c r="E23" s="187">
        <v>23212</v>
      </c>
    </row>
    <row r="24" spans="1:9" ht="17.25" customHeight="1">
      <c r="A24" s="161" t="s">
        <v>104</v>
      </c>
      <c r="B24" s="168">
        <v>16251</v>
      </c>
      <c r="C24" s="196">
        <v>45499</v>
      </c>
      <c r="D24" s="166">
        <v>22331</v>
      </c>
      <c r="E24" s="187">
        <v>23168</v>
      </c>
    </row>
    <row r="25" spans="1:9" ht="17.25" customHeight="1">
      <c r="A25" s="111" t="s">
        <v>103</v>
      </c>
      <c r="B25" s="197">
        <v>16343</v>
      </c>
      <c r="C25" s="198">
        <v>43997</v>
      </c>
      <c r="D25" s="197">
        <v>21463</v>
      </c>
      <c r="E25" s="199">
        <v>22534</v>
      </c>
    </row>
    <row r="26" spans="1:9" ht="17.25" customHeight="1">
      <c r="A26" s="111" t="s">
        <v>460</v>
      </c>
      <c r="B26" s="197">
        <v>16662</v>
      </c>
      <c r="C26" s="198">
        <f>SUM(D26:E26)</f>
        <v>42512</v>
      </c>
      <c r="D26" s="197">
        <v>20623</v>
      </c>
      <c r="E26" s="199">
        <v>21889</v>
      </c>
    </row>
    <row r="27" spans="1:9" ht="15.6" customHeight="1">
      <c r="A27" s="111" t="s">
        <v>460</v>
      </c>
      <c r="B27" s="197">
        <v>16662</v>
      </c>
      <c r="C27" s="198">
        <f>SUM(D27:E27)</f>
        <v>42512</v>
      </c>
      <c r="D27" s="197">
        <v>20623</v>
      </c>
      <c r="E27" s="199">
        <v>21889</v>
      </c>
    </row>
    <row r="28" spans="1:9" ht="20.100000000000001" customHeight="1">
      <c r="A28" s="111" t="s">
        <v>752</v>
      </c>
      <c r="B28" s="197">
        <v>16831</v>
      </c>
      <c r="C28" s="198">
        <v>40991</v>
      </c>
      <c r="D28" s="197">
        <v>19972</v>
      </c>
      <c r="E28" s="199">
        <v>21019</v>
      </c>
    </row>
    <row r="29" spans="1:9" ht="13.5" customHeight="1">
      <c r="A29" s="337"/>
      <c r="B29" s="705"/>
      <c r="C29" s="706"/>
      <c r="D29" s="706"/>
      <c r="E29" s="707"/>
      <c r="F29" s="708"/>
      <c r="G29" s="708"/>
      <c r="H29" s="709"/>
    </row>
    <row r="30" spans="1:9" ht="13.5" customHeight="1">
      <c r="A30" s="200" t="s">
        <v>123</v>
      </c>
      <c r="B30" s="145"/>
      <c r="C30" s="145"/>
      <c r="D30" s="106"/>
      <c r="E30" s="106"/>
      <c r="F30" s="710"/>
      <c r="G30" s="691"/>
      <c r="H30" s="711"/>
      <c r="I30" s="12"/>
    </row>
    <row r="31" spans="1:9" ht="13.5" customHeight="1">
      <c r="A31" s="106"/>
      <c r="B31" s="106"/>
      <c r="C31" s="106"/>
      <c r="D31" s="106"/>
      <c r="E31" s="106"/>
      <c r="F31" s="710"/>
      <c r="G31" s="691"/>
      <c r="H31" s="711"/>
      <c r="I31" s="12"/>
    </row>
    <row r="32" spans="1:9" ht="13.5" customHeight="1">
      <c r="A32" s="106"/>
      <c r="B32" s="106"/>
      <c r="C32" s="106"/>
      <c r="D32" s="106"/>
      <c r="E32" s="106"/>
      <c r="F32" s="710"/>
      <c r="G32" s="691"/>
      <c r="H32" s="711"/>
      <c r="I32" s="12"/>
    </row>
    <row r="33" spans="1:9" ht="13.5" customHeight="1">
      <c r="A33" s="106"/>
      <c r="B33" s="106"/>
      <c r="C33" s="106"/>
      <c r="D33" s="106"/>
      <c r="E33" s="106"/>
      <c r="F33" s="710"/>
      <c r="G33" s="691"/>
      <c r="H33" s="711"/>
      <c r="I33" s="12"/>
    </row>
    <row r="34" spans="1:9" ht="13.5" customHeight="1">
      <c r="A34" s="106"/>
      <c r="B34" s="106"/>
      <c r="C34" s="106"/>
      <c r="D34" s="106"/>
      <c r="E34" s="106"/>
      <c r="F34" s="710"/>
      <c r="G34" s="691"/>
      <c r="H34" s="711"/>
      <c r="I34" s="12"/>
    </row>
    <row r="35" spans="1:9" ht="13.5" customHeight="1">
      <c r="A35" s="106"/>
      <c r="B35" s="106"/>
      <c r="C35" s="106"/>
      <c r="D35" s="106"/>
      <c r="E35" s="106"/>
      <c r="F35" s="710"/>
      <c r="G35" s="691"/>
      <c r="H35" s="711"/>
      <c r="I35" s="12"/>
    </row>
    <row r="36" spans="1:9" ht="13.5" customHeight="1">
      <c r="A36" s="106"/>
      <c r="B36" s="106"/>
      <c r="C36" s="106"/>
      <c r="D36" s="106"/>
      <c r="E36" s="106"/>
      <c r="F36" s="710"/>
      <c r="G36" s="691"/>
      <c r="H36" s="711"/>
      <c r="I36" s="12"/>
    </row>
    <row r="37" spans="1:9" ht="13.5" customHeight="1">
      <c r="A37" s="106"/>
      <c r="B37" s="106"/>
      <c r="C37" s="106"/>
      <c r="D37" s="106"/>
      <c r="E37" s="106"/>
      <c r="F37" s="710"/>
      <c r="G37" s="691"/>
      <c r="H37" s="711"/>
      <c r="I37" s="12"/>
    </row>
    <row r="38" spans="1:9" ht="13.5" customHeight="1">
      <c r="A38" s="106"/>
      <c r="B38" s="106"/>
      <c r="C38" s="106"/>
      <c r="D38" s="106"/>
      <c r="E38" s="106"/>
      <c r="F38" s="710"/>
      <c r="G38" s="691"/>
      <c r="H38" s="711"/>
      <c r="I38" s="12"/>
    </row>
    <row r="39" spans="1:9" ht="13.5" customHeight="1">
      <c r="A39" s="106"/>
      <c r="B39" s="106"/>
      <c r="C39" s="106"/>
      <c r="D39" s="106"/>
      <c r="E39" s="106"/>
      <c r="F39" s="710"/>
      <c r="G39" s="691"/>
      <c r="H39" s="711"/>
      <c r="I39" s="12"/>
    </row>
    <row r="40" spans="1:9" ht="13.5" customHeight="1">
      <c r="A40" s="106"/>
      <c r="B40" s="106"/>
      <c r="C40" s="106"/>
      <c r="D40" s="106"/>
      <c r="E40" s="106"/>
      <c r="F40" s="710"/>
      <c r="G40" s="691"/>
      <c r="H40" s="711"/>
      <c r="I40" s="12"/>
    </row>
    <row r="41" spans="1:9" ht="13.5" customHeight="1">
      <c r="A41" s="106"/>
      <c r="B41" s="106"/>
      <c r="C41" s="106"/>
      <c r="D41" s="106"/>
      <c r="E41" s="106"/>
      <c r="F41" s="710"/>
      <c r="G41" s="691"/>
      <c r="H41" s="711"/>
      <c r="I41" s="12"/>
    </row>
    <row r="42" spans="1:9" ht="13.5" customHeight="1">
      <c r="A42" s="106"/>
      <c r="B42" s="106"/>
      <c r="C42" s="106"/>
      <c r="D42" s="106"/>
      <c r="E42" s="106"/>
      <c r="F42" s="710"/>
      <c r="G42" s="691"/>
      <c r="H42" s="711"/>
      <c r="I42" s="12"/>
    </row>
    <row r="43" spans="1:9" ht="13.5" customHeight="1">
      <c r="A43" s="106"/>
      <c r="B43" s="106"/>
      <c r="C43" s="106"/>
      <c r="D43" s="106"/>
      <c r="E43" s="106"/>
      <c r="F43" s="710"/>
      <c r="G43" s="691"/>
      <c r="H43" s="711"/>
      <c r="I43" s="12"/>
    </row>
    <row r="44" spans="1:9" ht="13.5" customHeight="1">
      <c r="A44" s="106"/>
      <c r="B44" s="106"/>
      <c r="C44" s="106"/>
      <c r="D44" s="106"/>
      <c r="E44" s="106"/>
      <c r="F44" s="710"/>
      <c r="G44" s="691"/>
      <c r="H44" s="711"/>
      <c r="I44" s="12"/>
    </row>
    <row r="45" spans="1:9" ht="13.5" customHeight="1">
      <c r="A45" s="106"/>
      <c r="B45" s="106"/>
      <c r="C45" s="106"/>
      <c r="D45" s="106"/>
      <c r="E45" s="106"/>
      <c r="F45" s="710"/>
      <c r="G45" s="691"/>
      <c r="H45" s="711"/>
      <c r="I45" s="12"/>
    </row>
    <row r="46" spans="1:9" ht="13.5" customHeight="1">
      <c r="A46" s="106"/>
      <c r="B46" s="106"/>
      <c r="C46" s="106"/>
      <c r="D46" s="106"/>
      <c r="E46" s="106"/>
      <c r="F46" s="710"/>
      <c r="G46" s="691"/>
      <c r="H46" s="711"/>
      <c r="I46" s="12"/>
    </row>
    <row r="47" spans="1:9" ht="13.5" customHeight="1">
      <c r="A47" s="106"/>
      <c r="B47" s="106"/>
      <c r="C47" s="106"/>
      <c r="D47" s="106"/>
      <c r="E47" s="106"/>
      <c r="F47" s="710"/>
      <c r="G47" s="691"/>
      <c r="H47" s="711"/>
      <c r="I47" s="12"/>
    </row>
    <row r="48" spans="1:9" ht="13.5" customHeight="1">
      <c r="A48" s="106"/>
      <c r="B48" s="106"/>
      <c r="C48" s="106"/>
      <c r="D48" s="106"/>
      <c r="E48" s="106"/>
      <c r="F48" s="28"/>
      <c r="G48" s="712"/>
      <c r="H48" s="713"/>
      <c r="I48" s="12"/>
    </row>
    <row r="49" spans="1:8">
      <c r="A49" s="106"/>
      <c r="B49" s="106"/>
      <c r="C49" s="106"/>
      <c r="D49" s="106"/>
      <c r="E49" s="106"/>
      <c r="F49" s="28"/>
      <c r="G49" s="712"/>
      <c r="H49" s="713"/>
    </row>
    <row r="50" spans="1:8">
      <c r="A50" s="106"/>
      <c r="B50" s="106"/>
      <c r="C50" s="106"/>
      <c r="D50" s="106"/>
      <c r="E50" s="106"/>
    </row>
    <row r="51" spans="1:8">
      <c r="A51" s="106"/>
      <c r="B51" s="106"/>
      <c r="C51" s="106"/>
      <c r="D51" s="106"/>
      <c r="E51" s="106"/>
    </row>
    <row r="52" spans="1:8">
      <c r="A52" s="106"/>
      <c r="B52" s="106"/>
      <c r="C52" s="106"/>
      <c r="D52" s="106"/>
      <c r="E52" s="106"/>
    </row>
    <row r="53" spans="1:8">
      <c r="A53" s="106"/>
      <c r="B53" s="106"/>
      <c r="C53" s="106"/>
      <c r="D53" s="106"/>
      <c r="E53" s="106"/>
    </row>
    <row r="54" spans="1:8">
      <c r="A54" s="106"/>
      <c r="B54" s="106"/>
      <c r="C54" s="106"/>
      <c r="D54" s="106"/>
      <c r="E54" s="106"/>
    </row>
    <row r="55" spans="1:8">
      <c r="A55" s="106"/>
      <c r="B55" s="106"/>
      <c r="C55" s="106"/>
      <c r="D55" s="106"/>
      <c r="E55" s="106"/>
    </row>
    <row r="56" spans="1:8">
      <c r="A56" s="106"/>
      <c r="B56" s="106"/>
      <c r="C56" s="106"/>
      <c r="D56" s="106"/>
      <c r="E56" s="106"/>
    </row>
  </sheetData>
  <mergeCells count="5">
    <mergeCell ref="A2:C2"/>
    <mergeCell ref="D3:E3"/>
    <mergeCell ref="A4:A5"/>
    <mergeCell ref="B4:B5"/>
    <mergeCell ref="C4:E4"/>
  </mergeCells>
  <phoneticPr fontId="3"/>
  <hyperlinks>
    <hyperlink ref="A1" location="表名!A1" display="戻る"/>
  </hyperlinks>
  <pageMargins left="1.1417322834645669" right="0.35433070866141736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0"/>
  <sheetViews>
    <sheetView topLeftCell="A37" zoomScaleNormal="100" zoomScaleSheetLayoutView="100" workbookViewId="0">
      <selection activeCell="J19" sqref="J19"/>
    </sheetView>
  </sheetViews>
  <sheetFormatPr defaultColWidth="7.88671875" defaultRowHeight="13.2"/>
  <cols>
    <col min="1" max="1" width="11" style="10" customWidth="1"/>
    <col min="2" max="2" width="9.44140625" style="10" customWidth="1"/>
    <col min="3" max="6" width="12.88671875" style="10" customWidth="1"/>
    <col min="7" max="7" width="10.88671875" style="10" customWidth="1"/>
    <col min="8" max="16384" width="7.88671875" style="10"/>
  </cols>
  <sheetData>
    <row r="1" spans="1:7" ht="18" customHeight="1">
      <c r="A1" s="95" t="s">
        <v>404</v>
      </c>
    </row>
    <row r="2" spans="1:7" ht="19.5" customHeight="1">
      <c r="A2" s="716" t="s">
        <v>528</v>
      </c>
      <c r="B2" s="716"/>
      <c r="C2" s="716"/>
      <c r="D2" s="716"/>
      <c r="E2" s="201"/>
      <c r="F2" s="106"/>
      <c r="G2" s="106"/>
    </row>
    <row r="3" spans="1:7" ht="15" customHeight="1" thickBot="1">
      <c r="A3" s="719" t="s">
        <v>126</v>
      </c>
      <c r="B3" s="719"/>
      <c r="C3" s="106"/>
      <c r="D3" s="145"/>
      <c r="E3" s="106"/>
      <c r="F3" s="720" t="s">
        <v>527</v>
      </c>
      <c r="G3" s="720"/>
    </row>
    <row r="4" spans="1:7" ht="18" customHeight="1" thickTop="1">
      <c r="A4" s="766" t="s">
        <v>529</v>
      </c>
      <c r="B4" s="768" t="s">
        <v>138</v>
      </c>
      <c r="C4" s="768" t="s">
        <v>530</v>
      </c>
      <c r="D4" s="743" t="s">
        <v>26</v>
      </c>
      <c r="E4" s="725"/>
      <c r="F4" s="721"/>
      <c r="G4" s="764" t="s">
        <v>137</v>
      </c>
    </row>
    <row r="5" spans="1:7" ht="18" customHeight="1">
      <c r="A5" s="767"/>
      <c r="B5" s="769"/>
      <c r="C5" s="769"/>
      <c r="D5" s="534" t="s">
        <v>25</v>
      </c>
      <c r="E5" s="108" t="s">
        <v>24</v>
      </c>
      <c r="F5" s="108" t="s">
        <v>23</v>
      </c>
      <c r="G5" s="765"/>
    </row>
    <row r="6" spans="1:7" ht="3" customHeight="1">
      <c r="A6" s="606"/>
      <c r="B6" s="607"/>
      <c r="C6" s="608"/>
      <c r="D6" s="608"/>
      <c r="E6" s="608"/>
      <c r="F6" s="608"/>
      <c r="G6" s="607"/>
    </row>
    <row r="7" spans="1:7">
      <c r="A7" s="770" t="s">
        <v>136</v>
      </c>
      <c r="B7" s="203" t="s">
        <v>105</v>
      </c>
      <c r="C7" s="114">
        <v>16234</v>
      </c>
      <c r="D7" s="113">
        <v>46158</v>
      </c>
      <c r="E7" s="114">
        <v>22946</v>
      </c>
      <c r="F7" s="114">
        <v>23212</v>
      </c>
      <c r="G7" s="204">
        <v>2.84</v>
      </c>
    </row>
    <row r="8" spans="1:7">
      <c r="A8" s="770"/>
      <c r="B8" s="203" t="s">
        <v>8</v>
      </c>
      <c r="C8" s="114">
        <v>16251</v>
      </c>
      <c r="D8" s="113">
        <v>45499</v>
      </c>
      <c r="E8" s="114">
        <v>22331</v>
      </c>
      <c r="F8" s="114">
        <v>23168</v>
      </c>
      <c r="G8" s="204">
        <v>2.7997661682358008</v>
      </c>
    </row>
    <row r="9" spans="1:7">
      <c r="A9" s="770"/>
      <c r="B9" s="203" t="s">
        <v>3</v>
      </c>
      <c r="C9" s="114">
        <v>16343</v>
      </c>
      <c r="D9" s="113">
        <v>43997</v>
      </c>
      <c r="E9" s="114">
        <v>21463</v>
      </c>
      <c r="F9" s="114">
        <v>22534</v>
      </c>
      <c r="G9" s="204">
        <v>2.69</v>
      </c>
    </row>
    <row r="10" spans="1:7">
      <c r="A10" s="770"/>
      <c r="B10" s="203" t="s">
        <v>454</v>
      </c>
      <c r="C10" s="114">
        <v>16662</v>
      </c>
      <c r="D10" s="113">
        <v>42512</v>
      </c>
      <c r="E10" s="114">
        <v>20623</v>
      </c>
      <c r="F10" s="114">
        <v>21889</v>
      </c>
      <c r="G10" s="204">
        <v>2.5499999999999998</v>
      </c>
    </row>
    <row r="11" spans="1:7">
      <c r="A11" s="770"/>
      <c r="B11" s="203" t="s">
        <v>752</v>
      </c>
      <c r="C11" s="114">
        <v>16831</v>
      </c>
      <c r="D11" s="113">
        <v>40991</v>
      </c>
      <c r="E11" s="114">
        <v>19972</v>
      </c>
      <c r="F11" s="114">
        <v>21019</v>
      </c>
      <c r="G11" s="204">
        <v>2.44</v>
      </c>
    </row>
    <row r="12" spans="1:7" ht="14.25" customHeight="1">
      <c r="A12" s="770"/>
      <c r="B12" s="203" t="s">
        <v>127</v>
      </c>
      <c r="C12" s="205">
        <f>C11/C10</f>
        <v>1.0101428399951986</v>
      </c>
      <c r="D12" s="206">
        <f>D11/D10</f>
        <v>0.96422186676703048</v>
      </c>
      <c r="E12" s="205">
        <f>E11/E10</f>
        <v>0.96843330262328464</v>
      </c>
      <c r="F12" s="205">
        <f>F11/F10</f>
        <v>0.96025400886289913</v>
      </c>
      <c r="G12" s="218">
        <f>G11/G10</f>
        <v>0.95686274509803926</v>
      </c>
    </row>
    <row r="13" spans="1:7" ht="3" customHeight="1">
      <c r="A13" s="207"/>
      <c r="B13" s="208"/>
      <c r="C13" s="209"/>
      <c r="D13" s="210"/>
      <c r="E13" s="209"/>
      <c r="F13" s="209"/>
      <c r="G13" s="211"/>
    </row>
    <row r="14" spans="1:7" ht="3" customHeight="1">
      <c r="A14" s="609"/>
      <c r="B14" s="610"/>
      <c r="C14" s="611"/>
      <c r="D14" s="612"/>
      <c r="E14" s="611"/>
      <c r="F14" s="611"/>
      <c r="G14" s="613"/>
    </row>
    <row r="15" spans="1:7">
      <c r="A15" s="763" t="s">
        <v>135</v>
      </c>
      <c r="B15" s="203" t="s">
        <v>105</v>
      </c>
      <c r="C15" s="114">
        <v>6948</v>
      </c>
      <c r="D15" s="113">
        <v>18463</v>
      </c>
      <c r="E15" s="114">
        <v>9056</v>
      </c>
      <c r="F15" s="114">
        <v>9407</v>
      </c>
      <c r="G15" s="204">
        <v>2.66</v>
      </c>
    </row>
    <row r="16" spans="1:7">
      <c r="A16" s="763"/>
      <c r="B16" s="203" t="s">
        <v>8</v>
      </c>
      <c r="C16" s="114">
        <v>6810</v>
      </c>
      <c r="D16" s="113">
        <v>18039</v>
      </c>
      <c r="E16" s="114">
        <v>8688</v>
      </c>
      <c r="F16" s="114">
        <v>9351</v>
      </c>
      <c r="G16" s="204">
        <v>2.65</v>
      </c>
    </row>
    <row r="17" spans="1:7">
      <c r="A17" s="763"/>
      <c r="B17" s="203" t="s">
        <v>3</v>
      </c>
      <c r="C17" s="114">
        <v>6646</v>
      </c>
      <c r="D17" s="113">
        <v>16973</v>
      </c>
      <c r="E17" s="114">
        <v>8103</v>
      </c>
      <c r="F17" s="114">
        <v>8870</v>
      </c>
      <c r="G17" s="204">
        <v>2.5499999999999998</v>
      </c>
    </row>
    <row r="18" spans="1:7">
      <c r="A18" s="763"/>
      <c r="B18" s="203" t="s">
        <v>454</v>
      </c>
      <c r="C18" s="114">
        <v>6592</v>
      </c>
      <c r="D18" s="113">
        <f>E18+F18</f>
        <v>16026</v>
      </c>
      <c r="E18" s="114">
        <v>7670</v>
      </c>
      <c r="F18" s="114">
        <v>8356</v>
      </c>
      <c r="G18" s="204">
        <v>2.4300000000000002</v>
      </c>
    </row>
    <row r="19" spans="1:7">
      <c r="A19" s="763"/>
      <c r="B19" s="203" t="s">
        <v>752</v>
      </c>
      <c r="C19" s="114">
        <v>6565</v>
      </c>
      <c r="D19" s="113">
        <v>15079</v>
      </c>
      <c r="E19" s="114">
        <v>7230</v>
      </c>
      <c r="F19" s="114">
        <v>7849</v>
      </c>
      <c r="G19" s="204">
        <v>2.2999999999999998</v>
      </c>
    </row>
    <row r="20" spans="1:7">
      <c r="A20" s="763"/>
      <c r="B20" s="203" t="s">
        <v>127</v>
      </c>
      <c r="C20" s="205">
        <f>C19/C18</f>
        <v>0.99590412621359226</v>
      </c>
      <c r="D20" s="206">
        <f>D19/D18</f>
        <v>0.94090852364907029</v>
      </c>
      <c r="E20" s="205">
        <f>E19/E18</f>
        <v>0.94263363754889173</v>
      </c>
      <c r="F20" s="205">
        <f>F19/F18</f>
        <v>0.93932503590234562</v>
      </c>
      <c r="G20" s="218">
        <f>G19/G18</f>
        <v>0.94650205761316863</v>
      </c>
    </row>
    <row r="21" spans="1:7" ht="3.75" customHeight="1">
      <c r="A21" s="213"/>
      <c r="B21" s="208"/>
      <c r="C21" s="209"/>
      <c r="D21" s="210"/>
      <c r="E21" s="209"/>
      <c r="F21" s="209"/>
      <c r="G21" s="211"/>
    </row>
    <row r="22" spans="1:7" ht="3.75" customHeight="1">
      <c r="A22" s="614"/>
      <c r="B22" s="610"/>
      <c r="C22" s="611"/>
      <c r="D22" s="612"/>
      <c r="E22" s="611"/>
      <c r="F22" s="611"/>
      <c r="G22" s="613"/>
    </row>
    <row r="23" spans="1:7">
      <c r="A23" s="763" t="s">
        <v>134</v>
      </c>
      <c r="B23" s="203" t="s">
        <v>105</v>
      </c>
      <c r="C23" s="114">
        <v>2791</v>
      </c>
      <c r="D23" s="113">
        <v>8224</v>
      </c>
      <c r="E23" s="114">
        <v>4193</v>
      </c>
      <c r="F23" s="114">
        <v>4031</v>
      </c>
      <c r="G23" s="204">
        <v>2.95</v>
      </c>
    </row>
    <row r="24" spans="1:7">
      <c r="A24" s="763"/>
      <c r="B24" s="203" t="s">
        <v>8</v>
      </c>
      <c r="C24" s="114">
        <v>2782</v>
      </c>
      <c r="D24" s="113">
        <v>8200</v>
      </c>
      <c r="E24" s="114">
        <v>4085</v>
      </c>
      <c r="F24" s="114">
        <v>4115</v>
      </c>
      <c r="G24" s="204">
        <v>2.95</v>
      </c>
    </row>
    <row r="25" spans="1:7">
      <c r="A25" s="763"/>
      <c r="B25" s="203" t="s">
        <v>3</v>
      </c>
      <c r="C25" s="114">
        <v>2888</v>
      </c>
      <c r="D25" s="113">
        <v>8012</v>
      </c>
      <c r="E25" s="114">
        <v>4014</v>
      </c>
      <c r="F25" s="114">
        <v>3998</v>
      </c>
      <c r="G25" s="204">
        <v>2.77</v>
      </c>
    </row>
    <row r="26" spans="1:7">
      <c r="A26" s="763"/>
      <c r="B26" s="203" t="s">
        <v>454</v>
      </c>
      <c r="C26" s="114">
        <v>2987</v>
      </c>
      <c r="D26" s="113">
        <f>E26+F26</f>
        <v>7868</v>
      </c>
      <c r="E26" s="114">
        <v>3862</v>
      </c>
      <c r="F26" s="114">
        <v>4006</v>
      </c>
      <c r="G26" s="204">
        <v>2.63</v>
      </c>
    </row>
    <row r="27" spans="1:7">
      <c r="A27" s="763"/>
      <c r="B27" s="203" t="s">
        <v>752</v>
      </c>
      <c r="C27" s="114">
        <v>3080</v>
      </c>
      <c r="D27" s="113">
        <v>7755</v>
      </c>
      <c r="E27" s="114">
        <v>3859</v>
      </c>
      <c r="F27" s="114">
        <v>3896</v>
      </c>
      <c r="G27" s="204">
        <v>2.52</v>
      </c>
    </row>
    <row r="28" spans="1:7">
      <c r="A28" s="763"/>
      <c r="B28" s="203" t="s">
        <v>127</v>
      </c>
      <c r="C28" s="205">
        <f>C27/C26</f>
        <v>1.0311349179779044</v>
      </c>
      <c r="D28" s="206">
        <f>D27/D26</f>
        <v>0.98563802745297402</v>
      </c>
      <c r="E28" s="205">
        <f>E27/E26</f>
        <v>0.99922320041429313</v>
      </c>
      <c r="F28" s="205">
        <f>F27/F26</f>
        <v>0.97254118821767344</v>
      </c>
      <c r="G28" s="218">
        <f>G27/G26</f>
        <v>0.95817490494296587</v>
      </c>
    </row>
    <row r="29" spans="1:7" ht="3.75" customHeight="1">
      <c r="A29" s="213"/>
      <c r="B29" s="208"/>
      <c r="C29" s="209"/>
      <c r="D29" s="210"/>
      <c r="E29" s="209"/>
      <c r="F29" s="209"/>
      <c r="G29" s="211"/>
    </row>
    <row r="30" spans="1:7" ht="3.75" customHeight="1">
      <c r="A30" s="614"/>
      <c r="B30" s="610"/>
      <c r="C30" s="611"/>
      <c r="D30" s="612"/>
      <c r="E30" s="611"/>
      <c r="F30" s="611"/>
      <c r="G30" s="613"/>
    </row>
    <row r="31" spans="1:7">
      <c r="A31" s="763" t="s">
        <v>133</v>
      </c>
      <c r="B31" s="203" t="s">
        <v>105</v>
      </c>
      <c r="C31" s="214">
        <v>1045</v>
      </c>
      <c r="D31" s="113">
        <v>3384</v>
      </c>
      <c r="E31" s="114">
        <v>1643</v>
      </c>
      <c r="F31" s="114">
        <v>1741</v>
      </c>
      <c r="G31" s="204">
        <v>3.24</v>
      </c>
    </row>
    <row r="32" spans="1:7">
      <c r="A32" s="763"/>
      <c r="B32" s="203" t="s">
        <v>8</v>
      </c>
      <c r="C32" s="214">
        <v>1096</v>
      </c>
      <c r="D32" s="113">
        <v>3341</v>
      </c>
      <c r="E32" s="114">
        <v>1630</v>
      </c>
      <c r="F32" s="114">
        <v>1711</v>
      </c>
      <c r="G32" s="204">
        <v>3.05</v>
      </c>
    </row>
    <row r="33" spans="1:7">
      <c r="A33" s="763"/>
      <c r="B33" s="203" t="s">
        <v>3</v>
      </c>
      <c r="C33" s="214">
        <v>1079</v>
      </c>
      <c r="D33" s="113">
        <v>3135</v>
      </c>
      <c r="E33" s="114">
        <v>1516</v>
      </c>
      <c r="F33" s="114">
        <v>1619</v>
      </c>
      <c r="G33" s="204">
        <v>2.91</v>
      </c>
    </row>
    <row r="34" spans="1:7">
      <c r="A34" s="763"/>
      <c r="B34" s="203" t="s">
        <v>454</v>
      </c>
      <c r="C34" s="214">
        <v>1025</v>
      </c>
      <c r="D34" s="113">
        <f>E34+F34</f>
        <v>2898</v>
      </c>
      <c r="E34" s="114">
        <v>1400</v>
      </c>
      <c r="F34" s="114">
        <v>1498</v>
      </c>
      <c r="G34" s="204">
        <v>2.83</v>
      </c>
    </row>
    <row r="35" spans="1:7">
      <c r="A35" s="763"/>
      <c r="B35" s="203" t="s">
        <v>752</v>
      </c>
      <c r="C35" s="214">
        <v>1049</v>
      </c>
      <c r="D35" s="113">
        <v>2815</v>
      </c>
      <c r="E35" s="114">
        <v>1371</v>
      </c>
      <c r="F35" s="114">
        <v>1444</v>
      </c>
      <c r="G35" s="204">
        <v>2.68</v>
      </c>
    </row>
    <row r="36" spans="1:7" ht="13.5" customHeight="1">
      <c r="A36" s="763"/>
      <c r="B36" s="203" t="s">
        <v>127</v>
      </c>
      <c r="C36" s="205">
        <f>C35/C34</f>
        <v>1.0234146341463415</v>
      </c>
      <c r="D36" s="206">
        <f>D35/D34</f>
        <v>0.97135955831608001</v>
      </c>
      <c r="E36" s="205">
        <f>E35/E34</f>
        <v>0.97928571428571431</v>
      </c>
      <c r="F36" s="205">
        <f>F35/F34</f>
        <v>0.96395193591455275</v>
      </c>
      <c r="G36" s="218">
        <f>G35/G34</f>
        <v>0.94699646643109547</v>
      </c>
    </row>
    <row r="37" spans="1:7" ht="3.75" customHeight="1">
      <c r="A37" s="213"/>
      <c r="B37" s="208"/>
      <c r="C37" s="209"/>
      <c r="D37" s="210"/>
      <c r="E37" s="209"/>
      <c r="F37" s="209"/>
      <c r="G37" s="211"/>
    </row>
    <row r="38" spans="1:7" ht="3.75" customHeight="1">
      <c r="A38" s="614"/>
      <c r="B38" s="610"/>
      <c r="C38" s="615"/>
      <c r="D38" s="612"/>
      <c r="E38" s="611"/>
      <c r="F38" s="611"/>
      <c r="G38" s="613"/>
    </row>
    <row r="39" spans="1:7">
      <c r="A39" s="763" t="s">
        <v>132</v>
      </c>
      <c r="B39" s="203" t="s">
        <v>105</v>
      </c>
      <c r="C39" s="114">
        <v>729</v>
      </c>
      <c r="D39" s="113">
        <v>2416</v>
      </c>
      <c r="E39" s="114">
        <v>1174</v>
      </c>
      <c r="F39" s="114">
        <v>1242</v>
      </c>
      <c r="G39" s="204">
        <v>3.31</v>
      </c>
    </row>
    <row r="40" spans="1:7">
      <c r="A40" s="763"/>
      <c r="B40" s="203" t="s">
        <v>8</v>
      </c>
      <c r="C40" s="114">
        <v>748</v>
      </c>
      <c r="D40" s="113">
        <v>2345</v>
      </c>
      <c r="E40" s="114">
        <v>1139</v>
      </c>
      <c r="F40" s="114">
        <v>1206</v>
      </c>
      <c r="G40" s="204">
        <v>3.14</v>
      </c>
    </row>
    <row r="41" spans="1:7">
      <c r="A41" s="763"/>
      <c r="B41" s="203" t="s">
        <v>3</v>
      </c>
      <c r="C41" s="114">
        <v>745</v>
      </c>
      <c r="D41" s="113">
        <v>2122</v>
      </c>
      <c r="E41" s="114">
        <v>1038</v>
      </c>
      <c r="F41" s="114">
        <v>1084</v>
      </c>
      <c r="G41" s="204">
        <v>2.85</v>
      </c>
    </row>
    <row r="42" spans="1:7">
      <c r="A42" s="763"/>
      <c r="B42" s="203" t="s">
        <v>454</v>
      </c>
      <c r="C42" s="114">
        <v>784</v>
      </c>
      <c r="D42" s="113">
        <v>2022</v>
      </c>
      <c r="E42" s="114">
        <v>985</v>
      </c>
      <c r="F42" s="114">
        <v>1037</v>
      </c>
      <c r="G42" s="204">
        <v>2.58</v>
      </c>
    </row>
    <row r="43" spans="1:7">
      <c r="A43" s="763"/>
      <c r="B43" s="203" t="s">
        <v>752</v>
      </c>
      <c r="C43" s="114">
        <v>777</v>
      </c>
      <c r="D43" s="113">
        <v>1899</v>
      </c>
      <c r="E43" s="114">
        <v>934</v>
      </c>
      <c r="F43" s="114">
        <v>965</v>
      </c>
      <c r="G43" s="204">
        <v>2.44</v>
      </c>
    </row>
    <row r="44" spans="1:7">
      <c r="A44" s="763"/>
      <c r="B44" s="203" t="s">
        <v>127</v>
      </c>
      <c r="C44" s="205">
        <f>C43/C42</f>
        <v>0.9910714285714286</v>
      </c>
      <c r="D44" s="206">
        <f>D43/D42</f>
        <v>0.93916913946587532</v>
      </c>
      <c r="E44" s="205">
        <f>E43/E42</f>
        <v>0.94822335025380711</v>
      </c>
      <c r="F44" s="205">
        <f>F43/F42</f>
        <v>0.93056894889103181</v>
      </c>
      <c r="G44" s="218">
        <f>G43/G42</f>
        <v>0.94573643410852704</v>
      </c>
    </row>
    <row r="45" spans="1:7" ht="3.75" customHeight="1">
      <c r="A45" s="213"/>
      <c r="B45" s="208"/>
      <c r="C45" s="209"/>
      <c r="D45" s="210"/>
      <c r="E45" s="209"/>
      <c r="F45" s="209"/>
      <c r="G45" s="211"/>
    </row>
    <row r="46" spans="1:7" ht="3.75" customHeight="1">
      <c r="A46" s="614"/>
      <c r="B46" s="610"/>
      <c r="C46" s="611"/>
      <c r="D46" s="612"/>
      <c r="E46" s="611"/>
      <c r="F46" s="611"/>
      <c r="G46" s="613"/>
    </row>
    <row r="47" spans="1:7">
      <c r="A47" s="763" t="s">
        <v>131</v>
      </c>
      <c r="B47" s="203" t="s">
        <v>105</v>
      </c>
      <c r="C47" s="114">
        <v>1335</v>
      </c>
      <c r="D47" s="113">
        <v>4107</v>
      </c>
      <c r="E47" s="114">
        <v>2047</v>
      </c>
      <c r="F47" s="114">
        <v>2060</v>
      </c>
      <c r="G47" s="204">
        <v>3.08</v>
      </c>
    </row>
    <row r="48" spans="1:7">
      <c r="A48" s="763"/>
      <c r="B48" s="203" t="s">
        <v>8</v>
      </c>
      <c r="C48" s="114">
        <v>1295</v>
      </c>
      <c r="D48" s="113">
        <v>3873</v>
      </c>
      <c r="E48" s="114">
        <v>1921</v>
      </c>
      <c r="F48" s="114">
        <v>1952</v>
      </c>
      <c r="G48" s="204">
        <v>2.99</v>
      </c>
    </row>
    <row r="49" spans="1:7">
      <c r="A49" s="763"/>
      <c r="B49" s="203" t="s">
        <v>3</v>
      </c>
      <c r="C49" s="114">
        <v>1354</v>
      </c>
      <c r="D49" s="113">
        <v>3875</v>
      </c>
      <c r="E49" s="114">
        <v>1916</v>
      </c>
      <c r="F49" s="114">
        <v>1959</v>
      </c>
      <c r="G49" s="204">
        <v>2.86</v>
      </c>
    </row>
    <row r="50" spans="1:7">
      <c r="A50" s="763"/>
      <c r="B50" s="203" t="s">
        <v>454</v>
      </c>
      <c r="C50" s="114">
        <v>1375</v>
      </c>
      <c r="D50" s="113">
        <v>3715</v>
      </c>
      <c r="E50" s="114">
        <v>1849</v>
      </c>
      <c r="F50" s="114">
        <v>1866</v>
      </c>
      <c r="G50" s="204">
        <v>2.7</v>
      </c>
    </row>
    <row r="51" spans="1:7">
      <c r="A51" s="763"/>
      <c r="B51" s="203" t="s">
        <v>752</v>
      </c>
      <c r="C51" s="114">
        <v>1408</v>
      </c>
      <c r="D51" s="113">
        <v>3539</v>
      </c>
      <c r="E51" s="114">
        <v>1760</v>
      </c>
      <c r="F51" s="114">
        <v>1779</v>
      </c>
      <c r="G51" s="204">
        <v>2.5099999999999998</v>
      </c>
    </row>
    <row r="52" spans="1:7">
      <c r="A52" s="763"/>
      <c r="B52" s="203" t="s">
        <v>127</v>
      </c>
      <c r="C52" s="205">
        <f>C51/C50</f>
        <v>1.024</v>
      </c>
      <c r="D52" s="206">
        <f>D51/D50</f>
        <v>0.95262449528936743</v>
      </c>
      <c r="E52" s="205">
        <f>E51/E50</f>
        <v>0.95186587344510543</v>
      </c>
      <c r="F52" s="205">
        <f>F51/F50</f>
        <v>0.95337620578778137</v>
      </c>
      <c r="G52" s="218">
        <f>G51/G50</f>
        <v>0.92962962962962947</v>
      </c>
    </row>
    <row r="53" spans="1:7" ht="3.75" customHeight="1">
      <c r="A53" s="213"/>
      <c r="B53" s="208"/>
      <c r="C53" s="209"/>
      <c r="D53" s="210"/>
      <c r="E53" s="209"/>
      <c r="F53" s="209"/>
      <c r="G53" s="211"/>
    </row>
    <row r="54" spans="1:7" ht="3.75" customHeight="1">
      <c r="A54" s="614"/>
      <c r="B54" s="610"/>
      <c r="C54" s="611"/>
      <c r="D54" s="612"/>
      <c r="E54" s="611"/>
      <c r="F54" s="611"/>
      <c r="G54" s="613"/>
    </row>
    <row r="55" spans="1:7">
      <c r="A55" s="763" t="s">
        <v>130</v>
      </c>
      <c r="B55" s="203" t="s">
        <v>105</v>
      </c>
      <c r="C55" s="114">
        <v>2624</v>
      </c>
      <c r="D55" s="113">
        <v>7285</v>
      </c>
      <c r="E55" s="114">
        <v>3687</v>
      </c>
      <c r="F55" s="114">
        <v>3578</v>
      </c>
      <c r="G55" s="204">
        <v>2.77</v>
      </c>
    </row>
    <row r="56" spans="1:7">
      <c r="A56" s="763"/>
      <c r="B56" s="203" t="s">
        <v>8</v>
      </c>
      <c r="C56" s="114">
        <v>2764</v>
      </c>
      <c r="D56" s="113">
        <v>7415</v>
      </c>
      <c r="E56" s="114">
        <v>3736</v>
      </c>
      <c r="F56" s="114">
        <v>3679</v>
      </c>
      <c r="G56" s="204">
        <v>2.68</v>
      </c>
    </row>
    <row r="57" spans="1:7">
      <c r="A57" s="763"/>
      <c r="B57" s="203" t="s">
        <v>3</v>
      </c>
      <c r="C57" s="114">
        <v>2879</v>
      </c>
      <c r="D57" s="113">
        <v>7720</v>
      </c>
      <c r="E57" s="114">
        <v>3793</v>
      </c>
      <c r="F57" s="114">
        <v>3927</v>
      </c>
      <c r="G57" s="204">
        <v>2.68</v>
      </c>
    </row>
    <row r="58" spans="1:7">
      <c r="A58" s="763"/>
      <c r="B58" s="203" t="s">
        <v>454</v>
      </c>
      <c r="C58" s="114">
        <v>3120</v>
      </c>
      <c r="D58" s="113">
        <v>7957</v>
      </c>
      <c r="E58" s="114">
        <v>3819</v>
      </c>
      <c r="F58" s="114">
        <v>4138</v>
      </c>
      <c r="G58" s="204">
        <v>2.5499999999999998</v>
      </c>
    </row>
    <row r="59" spans="1:7">
      <c r="A59" s="763"/>
      <c r="B59" s="203" t="s">
        <v>752</v>
      </c>
      <c r="C59" s="114">
        <v>3155</v>
      </c>
      <c r="D59" s="113">
        <v>7915</v>
      </c>
      <c r="E59" s="114">
        <v>3793</v>
      </c>
      <c r="F59" s="114">
        <v>4122</v>
      </c>
      <c r="G59" s="204">
        <v>2.5099999999999998</v>
      </c>
    </row>
    <row r="60" spans="1:7">
      <c r="A60" s="763"/>
      <c r="B60" s="203" t="s">
        <v>127</v>
      </c>
      <c r="C60" s="205">
        <f>C59/C58</f>
        <v>1.0112179487179487</v>
      </c>
      <c r="D60" s="206">
        <f>D59/D58</f>
        <v>0.99472162875455572</v>
      </c>
      <c r="E60" s="205">
        <f>E59/E58</f>
        <v>0.99319193506153447</v>
      </c>
      <c r="F60" s="205">
        <f>F59/F58</f>
        <v>0.99613339777670373</v>
      </c>
      <c r="G60" s="218">
        <f>G59/G58</f>
        <v>0.98431372549019602</v>
      </c>
    </row>
    <row r="61" spans="1:7" ht="3.75" customHeight="1">
      <c r="A61" s="213"/>
      <c r="B61" s="208"/>
      <c r="C61" s="209"/>
      <c r="D61" s="210"/>
      <c r="E61" s="209"/>
      <c r="F61" s="209"/>
      <c r="G61" s="211"/>
    </row>
    <row r="62" spans="1:7" ht="3.75" customHeight="1">
      <c r="A62" s="614"/>
      <c r="B62" s="610"/>
      <c r="C62" s="611"/>
      <c r="D62" s="612"/>
      <c r="E62" s="611"/>
      <c r="F62" s="611"/>
      <c r="G62" s="613"/>
    </row>
    <row r="63" spans="1:7">
      <c r="A63" s="763" t="s">
        <v>129</v>
      </c>
      <c r="B63" s="203" t="s">
        <v>105</v>
      </c>
      <c r="C63" s="114">
        <v>762</v>
      </c>
      <c r="D63" s="113">
        <v>2299</v>
      </c>
      <c r="E63" s="114">
        <v>1146</v>
      </c>
      <c r="F63" s="114">
        <v>1153</v>
      </c>
      <c r="G63" s="204">
        <v>3.02</v>
      </c>
    </row>
    <row r="64" spans="1:7">
      <c r="A64" s="763"/>
      <c r="B64" s="203" t="s">
        <v>8</v>
      </c>
      <c r="C64" s="114">
        <v>756</v>
      </c>
      <c r="D64" s="113">
        <v>2286</v>
      </c>
      <c r="E64" s="114">
        <v>1132</v>
      </c>
      <c r="F64" s="114">
        <v>1154</v>
      </c>
      <c r="G64" s="204">
        <v>3.02</v>
      </c>
    </row>
    <row r="65" spans="1:7">
      <c r="A65" s="763"/>
      <c r="B65" s="203" t="s">
        <v>3</v>
      </c>
      <c r="C65" s="114">
        <v>752</v>
      </c>
      <c r="D65" s="113">
        <v>2160</v>
      </c>
      <c r="E65" s="114">
        <v>1083</v>
      </c>
      <c r="F65" s="114">
        <v>1077</v>
      </c>
      <c r="G65" s="204">
        <v>2.87</v>
      </c>
    </row>
    <row r="66" spans="1:7">
      <c r="A66" s="763"/>
      <c r="B66" s="203" t="s">
        <v>454</v>
      </c>
      <c r="C66" s="114">
        <v>779</v>
      </c>
      <c r="D66" s="113">
        <v>2026</v>
      </c>
      <c r="E66" s="114">
        <v>1038</v>
      </c>
      <c r="F66" s="114">
        <v>988</v>
      </c>
      <c r="G66" s="204">
        <v>2.6</v>
      </c>
    </row>
    <row r="67" spans="1:7">
      <c r="A67" s="763"/>
      <c r="B67" s="203" t="s">
        <v>752</v>
      </c>
      <c r="C67" s="114">
        <v>797</v>
      </c>
      <c r="D67" s="113">
        <v>1989</v>
      </c>
      <c r="E67" s="114">
        <v>1025</v>
      </c>
      <c r="F67" s="114">
        <v>964</v>
      </c>
      <c r="G67" s="204">
        <v>2.5</v>
      </c>
    </row>
    <row r="68" spans="1:7">
      <c r="A68" s="763"/>
      <c r="B68" s="203" t="s">
        <v>127</v>
      </c>
      <c r="C68" s="205">
        <f>C67/C66</f>
        <v>1.0231065468549423</v>
      </c>
      <c r="D68" s="206">
        <f>D67/D66</f>
        <v>0.98173741362290223</v>
      </c>
      <c r="E68" s="205">
        <f>E67/E66</f>
        <v>0.98747591522157996</v>
      </c>
      <c r="F68" s="205">
        <f>F67/F66</f>
        <v>0.97570850202429149</v>
      </c>
      <c r="G68" s="218">
        <f>G67/G66</f>
        <v>0.96153846153846145</v>
      </c>
    </row>
    <row r="69" spans="1:7" ht="5.0999999999999996" customHeight="1">
      <c r="A69" s="215"/>
      <c r="B69" s="203"/>
      <c r="C69" s="216"/>
      <c r="D69" s="216"/>
      <c r="E69" s="216"/>
      <c r="F69" s="216"/>
      <c r="G69" s="208"/>
    </row>
    <row r="70" spans="1:7" ht="18" customHeight="1">
      <c r="A70" s="616" t="s">
        <v>123</v>
      </c>
      <c r="B70" s="617"/>
      <c r="C70" s="762"/>
      <c r="D70" s="762"/>
      <c r="E70" s="762"/>
      <c r="F70" s="762"/>
      <c r="G70" s="762"/>
    </row>
  </sheetData>
  <mergeCells count="17">
    <mergeCell ref="A55:A60"/>
    <mergeCell ref="A2:D2"/>
    <mergeCell ref="A3:B3"/>
    <mergeCell ref="F3:G3"/>
    <mergeCell ref="C70:G70"/>
    <mergeCell ref="A63:A68"/>
    <mergeCell ref="G4:G5"/>
    <mergeCell ref="A4:A5"/>
    <mergeCell ref="B4:B5"/>
    <mergeCell ref="C4:C5"/>
    <mergeCell ref="D4:F4"/>
    <mergeCell ref="A31:A36"/>
    <mergeCell ref="A39:A44"/>
    <mergeCell ref="A7:A12"/>
    <mergeCell ref="A15:A20"/>
    <mergeCell ref="A23:A28"/>
    <mergeCell ref="A47:A52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8"/>
  <sheetViews>
    <sheetView topLeftCell="A28" zoomScaleNormal="100" zoomScaleSheetLayoutView="100" workbookViewId="0">
      <selection activeCell="M11" sqref="M11"/>
    </sheetView>
  </sheetViews>
  <sheetFormatPr defaultColWidth="10.44140625" defaultRowHeight="13.2"/>
  <cols>
    <col min="1" max="1" width="13.44140625" style="10" customWidth="1"/>
    <col min="2" max="5" width="9.88671875" style="10" customWidth="1"/>
    <col min="6" max="6" width="13.44140625" style="10" customWidth="1"/>
    <col min="7" max="10" width="8.44140625" style="10" customWidth="1"/>
    <col min="11" max="16384" width="10.44140625" style="10"/>
  </cols>
  <sheetData>
    <row r="1" spans="1:11" ht="18" customHeight="1">
      <c r="A1" s="95" t="s">
        <v>404</v>
      </c>
    </row>
    <row r="2" spans="1:11" ht="19.5" customHeight="1">
      <c r="A2" s="789" t="s">
        <v>531</v>
      </c>
      <c r="B2" s="789"/>
      <c r="C2" s="789"/>
      <c r="D2" s="789"/>
      <c r="E2" s="618"/>
      <c r="F2" s="619"/>
      <c r="G2" s="619"/>
      <c r="H2" s="619"/>
      <c r="I2" s="619"/>
      <c r="J2" s="619"/>
      <c r="K2" s="619"/>
    </row>
    <row r="3" spans="1:11" ht="15" customHeight="1" thickBot="1">
      <c r="A3" s="620" t="s">
        <v>126</v>
      </c>
      <c r="B3" s="621"/>
      <c r="C3" s="621"/>
      <c r="D3" s="621"/>
      <c r="E3" s="621"/>
      <c r="F3" s="619"/>
      <c r="G3" s="619"/>
      <c r="H3" s="720" t="s">
        <v>753</v>
      </c>
      <c r="I3" s="720"/>
      <c r="J3" s="720"/>
      <c r="K3" s="619"/>
    </row>
    <row r="4" spans="1:11" ht="21" customHeight="1" thickTop="1">
      <c r="A4" s="778" t="s">
        <v>216</v>
      </c>
      <c r="B4" s="781" t="s">
        <v>533</v>
      </c>
      <c r="C4" s="780" t="s">
        <v>215</v>
      </c>
      <c r="D4" s="788"/>
      <c r="E4" s="788"/>
      <c r="F4" s="782" t="s">
        <v>534</v>
      </c>
      <c r="G4" s="778" t="s">
        <v>533</v>
      </c>
      <c r="H4" s="780" t="s">
        <v>215</v>
      </c>
      <c r="I4" s="781"/>
      <c r="J4" s="781"/>
      <c r="K4" s="619"/>
    </row>
    <row r="5" spans="1:11" ht="18.75" customHeight="1">
      <c r="A5" s="786"/>
      <c r="B5" s="787"/>
      <c r="C5" s="622" t="s">
        <v>461</v>
      </c>
      <c r="D5" s="622" t="s">
        <v>537</v>
      </c>
      <c r="E5" s="623" t="s">
        <v>97</v>
      </c>
      <c r="F5" s="783"/>
      <c r="G5" s="779"/>
      <c r="H5" s="623" t="s">
        <v>461</v>
      </c>
      <c r="I5" s="624" t="s">
        <v>537</v>
      </c>
      <c r="J5" s="624" t="s">
        <v>538</v>
      </c>
      <c r="K5" s="619"/>
    </row>
    <row r="6" spans="1:11" ht="20.25" customHeight="1">
      <c r="A6" s="625" t="s">
        <v>101</v>
      </c>
      <c r="B6" s="626">
        <f>B34+B40+B44+G21+G32+G36+G42</f>
        <v>16831</v>
      </c>
      <c r="C6" s="626">
        <f>C34+C40+C44+H21+H32+H36+H42</f>
        <v>40991</v>
      </c>
      <c r="D6" s="626">
        <f>D34+D40+D44+I21+I32+I36+I42</f>
        <v>19972</v>
      </c>
      <c r="E6" s="627">
        <f>E34+E40+E44+J21+J32+J36+J42</f>
        <v>21019</v>
      </c>
      <c r="F6" s="628" t="s">
        <v>214</v>
      </c>
      <c r="G6" s="629">
        <v>175</v>
      </c>
      <c r="H6" s="630">
        <v>452</v>
      </c>
      <c r="I6" s="630">
        <v>219</v>
      </c>
      <c r="J6" s="629">
        <v>233</v>
      </c>
      <c r="K6" s="619"/>
    </row>
    <row r="7" spans="1:11" ht="19.5" customHeight="1">
      <c r="A7" s="631" t="s">
        <v>213</v>
      </c>
      <c r="B7" s="629">
        <v>452</v>
      </c>
      <c r="C7" s="630">
        <v>1125</v>
      </c>
      <c r="D7" s="630">
        <v>576</v>
      </c>
      <c r="E7" s="629">
        <v>549</v>
      </c>
      <c r="F7" s="628" t="s">
        <v>212</v>
      </c>
      <c r="G7" s="629">
        <v>83</v>
      </c>
      <c r="H7" s="630">
        <v>214</v>
      </c>
      <c r="I7" s="630">
        <v>101</v>
      </c>
      <c r="J7" s="629">
        <v>113</v>
      </c>
      <c r="K7" s="619"/>
    </row>
    <row r="8" spans="1:11" ht="20.25" customHeight="1">
      <c r="A8" s="631" t="s">
        <v>211</v>
      </c>
      <c r="B8" s="629">
        <v>317</v>
      </c>
      <c r="C8" s="630">
        <v>720</v>
      </c>
      <c r="D8" s="630">
        <v>328</v>
      </c>
      <c r="E8" s="629">
        <v>392</v>
      </c>
      <c r="F8" s="628" t="s">
        <v>210</v>
      </c>
      <c r="G8" s="629">
        <v>122</v>
      </c>
      <c r="H8" s="630">
        <v>333</v>
      </c>
      <c r="I8" s="630">
        <v>179</v>
      </c>
      <c r="J8" s="629">
        <v>154</v>
      </c>
      <c r="K8" s="619"/>
    </row>
    <row r="9" spans="1:11" ht="20.25" customHeight="1">
      <c r="A9" s="631" t="s">
        <v>209</v>
      </c>
      <c r="B9" s="629">
        <v>203</v>
      </c>
      <c r="C9" s="630">
        <v>507</v>
      </c>
      <c r="D9" s="630">
        <v>261</v>
      </c>
      <c r="E9" s="629">
        <v>246</v>
      </c>
      <c r="F9" s="628" t="s">
        <v>208</v>
      </c>
      <c r="G9" s="629">
        <v>100</v>
      </c>
      <c r="H9" s="630">
        <v>277</v>
      </c>
      <c r="I9" s="630">
        <v>130</v>
      </c>
      <c r="J9" s="629">
        <v>147</v>
      </c>
      <c r="K9" s="619"/>
    </row>
    <row r="10" spans="1:11" ht="20.25" customHeight="1">
      <c r="A10" s="631" t="s">
        <v>207</v>
      </c>
      <c r="B10" s="629">
        <v>184</v>
      </c>
      <c r="C10" s="630">
        <v>446</v>
      </c>
      <c r="D10" s="630">
        <v>199</v>
      </c>
      <c r="E10" s="629">
        <v>247</v>
      </c>
      <c r="F10" s="628" t="s">
        <v>206</v>
      </c>
      <c r="G10" s="629">
        <v>274</v>
      </c>
      <c r="H10" s="630">
        <v>676</v>
      </c>
      <c r="I10" s="630">
        <v>329</v>
      </c>
      <c r="J10" s="629">
        <v>347</v>
      </c>
      <c r="K10" s="619"/>
    </row>
    <row r="11" spans="1:11" ht="20.25" customHeight="1">
      <c r="A11" s="631" t="s">
        <v>205</v>
      </c>
      <c r="B11" s="629">
        <v>293</v>
      </c>
      <c r="C11" s="630">
        <v>661</v>
      </c>
      <c r="D11" s="630">
        <v>318</v>
      </c>
      <c r="E11" s="629">
        <v>343</v>
      </c>
      <c r="F11" s="628" t="s">
        <v>204</v>
      </c>
      <c r="G11" s="629">
        <v>78</v>
      </c>
      <c r="H11" s="630">
        <v>209</v>
      </c>
      <c r="I11" s="630">
        <v>112</v>
      </c>
      <c r="J11" s="629">
        <v>97</v>
      </c>
      <c r="K11" s="619"/>
    </row>
    <row r="12" spans="1:11" ht="20.25" customHeight="1">
      <c r="A12" s="631" t="s">
        <v>203</v>
      </c>
      <c r="B12" s="629">
        <v>383</v>
      </c>
      <c r="C12" s="630">
        <v>822</v>
      </c>
      <c r="D12" s="630">
        <v>372</v>
      </c>
      <c r="E12" s="629">
        <v>450</v>
      </c>
      <c r="F12" s="628" t="s">
        <v>202</v>
      </c>
      <c r="G12" s="629">
        <v>179</v>
      </c>
      <c r="H12" s="630">
        <v>535</v>
      </c>
      <c r="I12" s="630">
        <v>263</v>
      </c>
      <c r="J12" s="629">
        <v>272</v>
      </c>
      <c r="K12" s="619"/>
    </row>
    <row r="13" spans="1:11" ht="20.25" customHeight="1">
      <c r="A13" s="631" t="s">
        <v>201</v>
      </c>
      <c r="B13" s="629">
        <v>58</v>
      </c>
      <c r="C13" s="630">
        <v>117</v>
      </c>
      <c r="D13" s="630">
        <v>57</v>
      </c>
      <c r="E13" s="629">
        <v>60</v>
      </c>
      <c r="F13" s="628" t="s">
        <v>200</v>
      </c>
      <c r="G13" s="629">
        <v>83</v>
      </c>
      <c r="H13" s="630">
        <v>245</v>
      </c>
      <c r="I13" s="630">
        <v>119</v>
      </c>
      <c r="J13" s="629">
        <v>126</v>
      </c>
      <c r="K13" s="619"/>
    </row>
    <row r="14" spans="1:11" ht="20.25" customHeight="1">
      <c r="A14" s="631" t="s">
        <v>199</v>
      </c>
      <c r="B14" s="629">
        <v>188</v>
      </c>
      <c r="C14" s="630">
        <v>380</v>
      </c>
      <c r="D14" s="630">
        <v>179</v>
      </c>
      <c r="E14" s="629">
        <v>201</v>
      </c>
      <c r="F14" s="628" t="s">
        <v>198</v>
      </c>
      <c r="G14" s="629">
        <v>220</v>
      </c>
      <c r="H14" s="630">
        <v>555</v>
      </c>
      <c r="I14" s="630">
        <v>275</v>
      </c>
      <c r="J14" s="629">
        <v>280</v>
      </c>
      <c r="K14" s="619"/>
    </row>
    <row r="15" spans="1:11" ht="20.25" customHeight="1">
      <c r="A15" s="631" t="s">
        <v>197</v>
      </c>
      <c r="B15" s="629">
        <v>272</v>
      </c>
      <c r="C15" s="630">
        <v>577</v>
      </c>
      <c r="D15" s="630">
        <v>285</v>
      </c>
      <c r="E15" s="629">
        <v>292</v>
      </c>
      <c r="F15" s="628" t="s">
        <v>196</v>
      </c>
      <c r="G15" s="629">
        <v>571</v>
      </c>
      <c r="H15" s="630">
        <v>1343</v>
      </c>
      <c r="I15" s="630">
        <v>688</v>
      </c>
      <c r="J15" s="629">
        <v>655</v>
      </c>
      <c r="K15" s="619"/>
    </row>
    <row r="16" spans="1:11" ht="20.25" customHeight="1">
      <c r="A16" s="631" t="s">
        <v>195</v>
      </c>
      <c r="B16" s="629">
        <v>188</v>
      </c>
      <c r="C16" s="630">
        <v>305</v>
      </c>
      <c r="D16" s="630">
        <v>137</v>
      </c>
      <c r="E16" s="629">
        <v>168</v>
      </c>
      <c r="F16" s="628" t="s">
        <v>194</v>
      </c>
      <c r="G16" s="629">
        <v>527</v>
      </c>
      <c r="H16" s="630">
        <v>1278</v>
      </c>
      <c r="I16" s="630">
        <v>608</v>
      </c>
      <c r="J16" s="629">
        <v>670</v>
      </c>
      <c r="K16" s="619"/>
    </row>
    <row r="17" spans="1:11" ht="20.25" customHeight="1">
      <c r="A17" s="631" t="s">
        <v>193</v>
      </c>
      <c r="B17" s="629">
        <v>106</v>
      </c>
      <c r="C17" s="630">
        <v>212</v>
      </c>
      <c r="D17" s="630">
        <v>91</v>
      </c>
      <c r="E17" s="629">
        <v>121</v>
      </c>
      <c r="F17" s="628" t="s">
        <v>192</v>
      </c>
      <c r="G17" s="629">
        <v>129</v>
      </c>
      <c r="H17" s="630">
        <v>250</v>
      </c>
      <c r="I17" s="630">
        <v>122</v>
      </c>
      <c r="J17" s="629">
        <v>128</v>
      </c>
      <c r="K17" s="619"/>
    </row>
    <row r="18" spans="1:11" ht="20.25" customHeight="1">
      <c r="A18" s="631" t="s">
        <v>191</v>
      </c>
      <c r="B18" s="629">
        <v>116</v>
      </c>
      <c r="C18" s="630">
        <v>285</v>
      </c>
      <c r="D18" s="630">
        <v>143</v>
      </c>
      <c r="E18" s="629">
        <v>142</v>
      </c>
      <c r="F18" s="628" t="s">
        <v>190</v>
      </c>
      <c r="G18" s="629">
        <v>82</v>
      </c>
      <c r="H18" s="630">
        <v>237</v>
      </c>
      <c r="I18" s="630">
        <v>133</v>
      </c>
      <c r="J18" s="629">
        <v>104</v>
      </c>
      <c r="K18" s="619"/>
    </row>
    <row r="19" spans="1:11" ht="20.25" customHeight="1">
      <c r="A19" s="631" t="s">
        <v>189</v>
      </c>
      <c r="B19" s="629">
        <v>179</v>
      </c>
      <c r="C19" s="630">
        <v>437</v>
      </c>
      <c r="D19" s="630">
        <v>204</v>
      </c>
      <c r="E19" s="629">
        <v>233</v>
      </c>
      <c r="F19" s="628" t="s">
        <v>188</v>
      </c>
      <c r="G19" s="629">
        <v>210</v>
      </c>
      <c r="H19" s="630">
        <v>537</v>
      </c>
      <c r="I19" s="630">
        <v>285</v>
      </c>
      <c r="J19" s="629">
        <v>252</v>
      </c>
      <c r="K19" s="619"/>
    </row>
    <row r="20" spans="1:11" ht="20.25" customHeight="1">
      <c r="A20" s="631" t="s">
        <v>187</v>
      </c>
      <c r="B20" s="629">
        <v>158</v>
      </c>
      <c r="C20" s="630">
        <v>359</v>
      </c>
      <c r="D20" s="630">
        <v>178</v>
      </c>
      <c r="E20" s="629">
        <v>181</v>
      </c>
      <c r="F20" s="632" t="s">
        <v>186</v>
      </c>
      <c r="G20" s="629">
        <v>247</v>
      </c>
      <c r="H20" s="630">
        <v>614</v>
      </c>
      <c r="I20" s="630">
        <v>296</v>
      </c>
      <c r="J20" s="629">
        <v>318</v>
      </c>
      <c r="K20" s="619"/>
    </row>
    <row r="21" spans="1:11" ht="20.25" customHeight="1">
      <c r="A21" s="631" t="s">
        <v>185</v>
      </c>
      <c r="B21" s="629">
        <v>143</v>
      </c>
      <c r="C21" s="630">
        <v>515</v>
      </c>
      <c r="D21" s="630">
        <v>249</v>
      </c>
      <c r="E21" s="629">
        <v>266</v>
      </c>
      <c r="F21" s="633" t="s">
        <v>184</v>
      </c>
      <c r="G21" s="626">
        <f>SUM(G6:G20)</f>
        <v>3080</v>
      </c>
      <c r="H21" s="626">
        <f>SUM(H6:H20)</f>
        <v>7755</v>
      </c>
      <c r="I21" s="626">
        <f>SUM(I6:I20)</f>
        <v>3859</v>
      </c>
      <c r="J21" s="634">
        <f>SUM(J6:J20)</f>
        <v>3896</v>
      </c>
      <c r="K21" s="619"/>
    </row>
    <row r="22" spans="1:11" ht="20.25" customHeight="1">
      <c r="A22" s="631" t="s">
        <v>183</v>
      </c>
      <c r="B22" s="629">
        <v>126</v>
      </c>
      <c r="C22" s="630">
        <v>305</v>
      </c>
      <c r="D22" s="630">
        <v>150</v>
      </c>
      <c r="E22" s="629">
        <v>155</v>
      </c>
      <c r="F22" s="628" t="s">
        <v>182</v>
      </c>
      <c r="G22" s="630">
        <v>94</v>
      </c>
      <c r="H22" s="635">
        <v>247</v>
      </c>
      <c r="I22" s="630">
        <v>115</v>
      </c>
      <c r="J22" s="629">
        <v>132</v>
      </c>
      <c r="K22" s="619"/>
    </row>
    <row r="23" spans="1:11" ht="20.25" customHeight="1">
      <c r="A23" s="631" t="s">
        <v>181</v>
      </c>
      <c r="B23" s="629">
        <v>621</v>
      </c>
      <c r="C23" s="630">
        <v>1495</v>
      </c>
      <c r="D23" s="630">
        <v>684</v>
      </c>
      <c r="E23" s="629">
        <v>811</v>
      </c>
      <c r="F23" s="628" t="s">
        <v>180</v>
      </c>
      <c r="G23" s="630">
        <v>38</v>
      </c>
      <c r="H23" s="635">
        <v>90</v>
      </c>
      <c r="I23" s="630">
        <v>47</v>
      </c>
      <c r="J23" s="629">
        <v>43</v>
      </c>
      <c r="K23" s="619"/>
    </row>
    <row r="24" spans="1:11" ht="20.25" customHeight="1">
      <c r="A24" s="631" t="s">
        <v>179</v>
      </c>
      <c r="B24" s="629">
        <v>70</v>
      </c>
      <c r="C24" s="630">
        <v>150</v>
      </c>
      <c r="D24" s="630">
        <v>61</v>
      </c>
      <c r="E24" s="629">
        <v>89</v>
      </c>
      <c r="F24" s="628" t="s">
        <v>178</v>
      </c>
      <c r="G24" s="630">
        <v>91</v>
      </c>
      <c r="H24" s="635">
        <v>219</v>
      </c>
      <c r="I24" s="630">
        <v>101</v>
      </c>
      <c r="J24" s="629">
        <v>118</v>
      </c>
      <c r="K24" s="619"/>
    </row>
    <row r="25" spans="1:11" ht="20.25" customHeight="1">
      <c r="A25" s="631" t="s">
        <v>177</v>
      </c>
      <c r="B25" s="629">
        <v>164</v>
      </c>
      <c r="C25" s="630">
        <v>368</v>
      </c>
      <c r="D25" s="630">
        <v>185</v>
      </c>
      <c r="E25" s="629">
        <v>183</v>
      </c>
      <c r="F25" s="628" t="s">
        <v>176</v>
      </c>
      <c r="G25" s="630">
        <v>24</v>
      </c>
      <c r="H25" s="635">
        <v>59</v>
      </c>
      <c r="I25" s="630">
        <v>32</v>
      </c>
      <c r="J25" s="629">
        <v>27</v>
      </c>
      <c r="K25" s="619"/>
    </row>
    <row r="26" spans="1:11" ht="20.25" customHeight="1">
      <c r="A26" s="631" t="s">
        <v>175</v>
      </c>
      <c r="B26" s="629">
        <v>656</v>
      </c>
      <c r="C26" s="630">
        <v>1558</v>
      </c>
      <c r="D26" s="630">
        <v>755</v>
      </c>
      <c r="E26" s="629">
        <v>803</v>
      </c>
      <c r="F26" s="628" t="s">
        <v>174</v>
      </c>
      <c r="G26" s="630">
        <v>47</v>
      </c>
      <c r="H26" s="635">
        <v>117</v>
      </c>
      <c r="I26" s="630">
        <v>61</v>
      </c>
      <c r="J26" s="629">
        <v>56</v>
      </c>
      <c r="K26" s="619"/>
    </row>
    <row r="27" spans="1:11" ht="20.25" customHeight="1">
      <c r="A27" s="631" t="s">
        <v>173</v>
      </c>
      <c r="B27" s="629">
        <v>293</v>
      </c>
      <c r="C27" s="630">
        <v>730</v>
      </c>
      <c r="D27" s="630">
        <v>361</v>
      </c>
      <c r="E27" s="629">
        <v>369</v>
      </c>
      <c r="F27" s="628" t="s">
        <v>172</v>
      </c>
      <c r="G27" s="630">
        <v>84</v>
      </c>
      <c r="H27" s="635">
        <v>205</v>
      </c>
      <c r="I27" s="630">
        <v>107</v>
      </c>
      <c r="J27" s="629">
        <v>98</v>
      </c>
      <c r="K27" s="619"/>
    </row>
    <row r="28" spans="1:11" ht="20.25" customHeight="1">
      <c r="A28" s="631" t="s">
        <v>171</v>
      </c>
      <c r="B28" s="629">
        <v>49</v>
      </c>
      <c r="C28" s="630">
        <v>92</v>
      </c>
      <c r="D28" s="630">
        <v>34</v>
      </c>
      <c r="E28" s="629">
        <v>58</v>
      </c>
      <c r="F28" s="628" t="s">
        <v>170</v>
      </c>
      <c r="G28" s="630">
        <v>72</v>
      </c>
      <c r="H28" s="635">
        <v>180</v>
      </c>
      <c r="I28" s="630">
        <v>94</v>
      </c>
      <c r="J28" s="629">
        <v>86</v>
      </c>
      <c r="K28" s="619"/>
    </row>
    <row r="29" spans="1:11" ht="20.25" customHeight="1">
      <c r="A29" s="631" t="s">
        <v>169</v>
      </c>
      <c r="B29" s="629">
        <v>411</v>
      </c>
      <c r="C29" s="630">
        <v>837</v>
      </c>
      <c r="D29" s="630">
        <v>404</v>
      </c>
      <c r="E29" s="629">
        <v>433</v>
      </c>
      <c r="F29" s="628" t="s">
        <v>168</v>
      </c>
      <c r="G29" s="630">
        <v>79</v>
      </c>
      <c r="H29" s="635">
        <v>229</v>
      </c>
      <c r="I29" s="630">
        <v>110</v>
      </c>
      <c r="J29" s="629">
        <v>119</v>
      </c>
      <c r="K29" s="619"/>
    </row>
    <row r="30" spans="1:11" ht="20.25" customHeight="1">
      <c r="A30" s="631" t="s">
        <v>167</v>
      </c>
      <c r="B30" s="629">
        <v>293</v>
      </c>
      <c r="C30" s="630">
        <v>638</v>
      </c>
      <c r="D30" s="630">
        <v>304</v>
      </c>
      <c r="E30" s="629">
        <v>334</v>
      </c>
      <c r="F30" s="628" t="s">
        <v>166</v>
      </c>
      <c r="G30" s="630">
        <v>152</v>
      </c>
      <c r="H30" s="635">
        <v>341</v>
      </c>
      <c r="I30" s="630">
        <v>162</v>
      </c>
      <c r="J30" s="629">
        <v>179</v>
      </c>
      <c r="K30" s="619"/>
    </row>
    <row r="31" spans="1:11" ht="20.25" customHeight="1">
      <c r="A31" s="631" t="s">
        <v>165</v>
      </c>
      <c r="B31" s="629">
        <v>378</v>
      </c>
      <c r="C31" s="630">
        <v>896</v>
      </c>
      <c r="D31" s="630">
        <v>460</v>
      </c>
      <c r="E31" s="629">
        <v>436</v>
      </c>
      <c r="F31" s="628" t="s">
        <v>164</v>
      </c>
      <c r="G31" s="630">
        <v>96</v>
      </c>
      <c r="H31" s="635">
        <v>212</v>
      </c>
      <c r="I31" s="630">
        <v>105</v>
      </c>
      <c r="J31" s="629">
        <v>107</v>
      </c>
      <c r="K31" s="619"/>
    </row>
    <row r="32" spans="1:11" ht="20.25" customHeight="1">
      <c r="A32" s="631" t="s">
        <v>163</v>
      </c>
      <c r="B32" s="629">
        <v>125</v>
      </c>
      <c r="C32" s="630">
        <v>277</v>
      </c>
      <c r="D32" s="630">
        <v>125</v>
      </c>
      <c r="E32" s="629">
        <v>152</v>
      </c>
      <c r="F32" s="633" t="s">
        <v>162</v>
      </c>
      <c r="G32" s="626">
        <f>SUM(G22:G31)</f>
        <v>777</v>
      </c>
      <c r="H32" s="636">
        <f>SUM(H22:H31)</f>
        <v>1899</v>
      </c>
      <c r="I32" s="626">
        <f>SUM(I22:I31)</f>
        <v>934</v>
      </c>
      <c r="J32" s="634">
        <f>SUM(J22:J31)</f>
        <v>965</v>
      </c>
      <c r="K32" s="619"/>
    </row>
    <row r="33" spans="1:11" ht="20.25" customHeight="1">
      <c r="A33" s="631" t="s">
        <v>161</v>
      </c>
      <c r="B33" s="629">
        <v>139</v>
      </c>
      <c r="C33" s="630">
        <v>265</v>
      </c>
      <c r="D33" s="630">
        <v>130</v>
      </c>
      <c r="E33" s="629">
        <v>135</v>
      </c>
      <c r="F33" s="628" t="s">
        <v>160</v>
      </c>
      <c r="G33" s="630">
        <v>384</v>
      </c>
      <c r="H33" s="635">
        <v>998</v>
      </c>
      <c r="I33" s="630">
        <v>492</v>
      </c>
      <c r="J33" s="629">
        <v>506</v>
      </c>
      <c r="K33" s="619"/>
    </row>
    <row r="34" spans="1:11" ht="20.25" customHeight="1">
      <c r="A34" s="637" t="s">
        <v>159</v>
      </c>
      <c r="B34" s="626">
        <f>SUM(B7:B33)</f>
        <v>6565</v>
      </c>
      <c r="C34" s="626">
        <f>SUM(C7:C33)</f>
        <v>15079</v>
      </c>
      <c r="D34" s="626">
        <f>SUM(D7:D33)</f>
        <v>7230</v>
      </c>
      <c r="E34" s="634">
        <f>SUM(E7:E33)</f>
        <v>7849</v>
      </c>
      <c r="F34" s="628" t="s">
        <v>158</v>
      </c>
      <c r="G34" s="630">
        <v>513</v>
      </c>
      <c r="H34" s="635">
        <v>1272</v>
      </c>
      <c r="I34" s="630">
        <v>623</v>
      </c>
      <c r="J34" s="629">
        <v>649</v>
      </c>
      <c r="K34" s="619"/>
    </row>
    <row r="35" spans="1:11" ht="20.25" customHeight="1">
      <c r="A35" s="631" t="s">
        <v>157</v>
      </c>
      <c r="B35" s="629">
        <v>284</v>
      </c>
      <c r="C35" s="630">
        <v>731</v>
      </c>
      <c r="D35" s="630">
        <v>361</v>
      </c>
      <c r="E35" s="629">
        <v>370</v>
      </c>
      <c r="F35" s="628" t="s">
        <v>156</v>
      </c>
      <c r="G35" s="630">
        <v>511</v>
      </c>
      <c r="H35" s="635">
        <v>1269</v>
      </c>
      <c r="I35" s="630">
        <v>645</v>
      </c>
      <c r="J35" s="629">
        <v>624</v>
      </c>
      <c r="K35" s="619"/>
    </row>
    <row r="36" spans="1:11" ht="20.25" customHeight="1">
      <c r="A36" s="631" t="s">
        <v>155</v>
      </c>
      <c r="B36" s="629">
        <v>45</v>
      </c>
      <c r="C36" s="630">
        <v>101</v>
      </c>
      <c r="D36" s="630">
        <v>49</v>
      </c>
      <c r="E36" s="629">
        <v>52</v>
      </c>
      <c r="F36" s="633" t="s">
        <v>154</v>
      </c>
      <c r="G36" s="626">
        <f>SUM(G33:G35)</f>
        <v>1408</v>
      </c>
      <c r="H36" s="636">
        <f>SUM(H33:H35)</f>
        <v>3539</v>
      </c>
      <c r="I36" s="626">
        <f>SUM(I33:I35)</f>
        <v>1760</v>
      </c>
      <c r="J36" s="634">
        <f>SUM(J33:J35)</f>
        <v>1779</v>
      </c>
      <c r="K36" s="619"/>
    </row>
    <row r="37" spans="1:11" ht="20.25" customHeight="1">
      <c r="A37" s="631" t="s">
        <v>153</v>
      </c>
      <c r="B37" s="629">
        <v>337</v>
      </c>
      <c r="C37" s="630">
        <v>966</v>
      </c>
      <c r="D37" s="630">
        <v>447</v>
      </c>
      <c r="E37" s="629">
        <v>519</v>
      </c>
      <c r="F37" s="628" t="s">
        <v>152</v>
      </c>
      <c r="G37" s="630">
        <v>889</v>
      </c>
      <c r="H37" s="635">
        <v>2445</v>
      </c>
      <c r="I37" s="630">
        <v>1144</v>
      </c>
      <c r="J37" s="629">
        <v>1301</v>
      </c>
      <c r="K37" s="619"/>
    </row>
    <row r="38" spans="1:11" ht="20.25" customHeight="1">
      <c r="A38" s="631" t="s">
        <v>151</v>
      </c>
      <c r="B38" s="629">
        <v>188</v>
      </c>
      <c r="C38" s="630">
        <v>418</v>
      </c>
      <c r="D38" s="630">
        <v>226</v>
      </c>
      <c r="E38" s="629">
        <v>192</v>
      </c>
      <c r="F38" s="628" t="s">
        <v>150</v>
      </c>
      <c r="G38" s="630">
        <v>473</v>
      </c>
      <c r="H38" s="635">
        <v>1153</v>
      </c>
      <c r="I38" s="630">
        <v>557</v>
      </c>
      <c r="J38" s="629">
        <v>596</v>
      </c>
      <c r="K38" s="619"/>
    </row>
    <row r="39" spans="1:11" ht="20.25" customHeight="1">
      <c r="A39" s="631" t="s">
        <v>149</v>
      </c>
      <c r="B39" s="629">
        <v>195</v>
      </c>
      <c r="C39" s="630">
        <v>599</v>
      </c>
      <c r="D39" s="630">
        <v>288</v>
      </c>
      <c r="E39" s="629">
        <v>311</v>
      </c>
      <c r="F39" s="628" t="s">
        <v>148</v>
      </c>
      <c r="G39" s="630">
        <v>865</v>
      </c>
      <c r="H39" s="635">
        <v>2056</v>
      </c>
      <c r="I39" s="630">
        <v>976</v>
      </c>
      <c r="J39" s="629">
        <v>1080</v>
      </c>
      <c r="K39" s="619"/>
    </row>
    <row r="40" spans="1:11" ht="20.25" customHeight="1">
      <c r="A40" s="637" t="s">
        <v>147</v>
      </c>
      <c r="B40" s="626">
        <f>SUM(B35:B39)</f>
        <v>1049</v>
      </c>
      <c r="C40" s="626">
        <f>SUM(C35:C39)</f>
        <v>2815</v>
      </c>
      <c r="D40" s="626">
        <f>SUM(D35:D39)</f>
        <v>1371</v>
      </c>
      <c r="E40" s="634">
        <f>SUM(E35:E39)</f>
        <v>1444</v>
      </c>
      <c r="F40" s="628" t="s">
        <v>146</v>
      </c>
      <c r="G40" s="630">
        <v>511</v>
      </c>
      <c r="H40" s="635">
        <v>1205</v>
      </c>
      <c r="I40" s="630">
        <v>599</v>
      </c>
      <c r="J40" s="629">
        <v>606</v>
      </c>
      <c r="K40" s="619"/>
    </row>
    <row r="41" spans="1:11" ht="20.25" customHeight="1">
      <c r="A41" s="631" t="s">
        <v>145</v>
      </c>
      <c r="B41" s="629">
        <v>551</v>
      </c>
      <c r="C41" s="630">
        <v>1318</v>
      </c>
      <c r="D41" s="630">
        <v>685</v>
      </c>
      <c r="E41" s="629">
        <v>633</v>
      </c>
      <c r="F41" s="638" t="s">
        <v>144</v>
      </c>
      <c r="G41" s="639">
        <v>417</v>
      </c>
      <c r="H41" s="635">
        <v>1056</v>
      </c>
      <c r="I41" s="639">
        <v>517</v>
      </c>
      <c r="J41" s="640">
        <v>539</v>
      </c>
      <c r="K41" s="619"/>
    </row>
    <row r="42" spans="1:11" ht="20.25" customHeight="1">
      <c r="A42" s="631" t="s">
        <v>143</v>
      </c>
      <c r="B42" s="629">
        <v>132</v>
      </c>
      <c r="C42" s="630">
        <v>358</v>
      </c>
      <c r="D42" s="630">
        <v>170</v>
      </c>
      <c r="E42" s="629">
        <v>188</v>
      </c>
      <c r="F42" s="633" t="s">
        <v>142</v>
      </c>
      <c r="G42" s="626">
        <f>SUM(G37:G41)</f>
        <v>3155</v>
      </c>
      <c r="H42" s="636">
        <f>SUM(H37:H41)</f>
        <v>7915</v>
      </c>
      <c r="I42" s="626">
        <f>SUM(I37:I41)</f>
        <v>3793</v>
      </c>
      <c r="J42" s="634">
        <f>SUM(J37:J41)</f>
        <v>4122</v>
      </c>
      <c r="K42" s="619"/>
    </row>
    <row r="43" spans="1:11" ht="20.25" customHeight="1">
      <c r="A43" s="641" t="s">
        <v>141</v>
      </c>
      <c r="B43" s="640">
        <v>114</v>
      </c>
      <c r="C43" s="630">
        <v>313</v>
      </c>
      <c r="D43" s="639">
        <v>170</v>
      </c>
      <c r="E43" s="642">
        <v>143</v>
      </c>
      <c r="F43" s="771"/>
      <c r="G43" s="772"/>
      <c r="H43" s="772"/>
      <c r="I43" s="772"/>
      <c r="J43" s="772"/>
      <c r="K43" s="619"/>
    </row>
    <row r="44" spans="1:11" ht="20.25" customHeight="1">
      <c r="A44" s="643" t="s">
        <v>140</v>
      </c>
      <c r="B44" s="626">
        <f>SUM(B41:B43)</f>
        <v>797</v>
      </c>
      <c r="C44" s="626">
        <f>SUM(C41:C43)</f>
        <v>1989</v>
      </c>
      <c r="D44" s="626">
        <f>SUM(D41:D43)</f>
        <v>1025</v>
      </c>
      <c r="E44" s="644">
        <f>SUM(E41:E43)</f>
        <v>964</v>
      </c>
      <c r="F44" s="773"/>
      <c r="G44" s="774"/>
      <c r="H44" s="774"/>
      <c r="I44" s="774"/>
      <c r="J44" s="774"/>
      <c r="K44" s="619"/>
    </row>
    <row r="45" spans="1:11" ht="18" customHeight="1">
      <c r="A45" s="775" t="s">
        <v>139</v>
      </c>
      <c r="B45" s="776"/>
      <c r="C45" s="777"/>
      <c r="D45" s="777"/>
      <c r="E45" s="777"/>
      <c r="F45" s="777"/>
      <c r="G45" s="777"/>
      <c r="H45" s="777"/>
      <c r="I45" s="777"/>
      <c r="J45" s="777"/>
      <c r="K45" s="619"/>
    </row>
    <row r="46" spans="1:11">
      <c r="A46" s="645"/>
      <c r="B46" s="645"/>
      <c r="C46" s="645"/>
      <c r="D46" s="645"/>
      <c r="E46" s="645"/>
      <c r="F46" s="645"/>
      <c r="G46" s="645"/>
      <c r="H46" s="645"/>
      <c r="I46" s="645"/>
      <c r="J46" s="645"/>
      <c r="K46" s="619"/>
    </row>
    <row r="54" spans="1:10">
      <c r="J54" s="12"/>
    </row>
    <row r="55" spans="1:10">
      <c r="A55" s="33"/>
      <c r="B55" s="28"/>
      <c r="C55" s="28"/>
      <c r="D55" s="28"/>
      <c r="E55" s="28"/>
    </row>
    <row r="56" spans="1:10">
      <c r="A56" s="784"/>
      <c r="B56" s="785"/>
      <c r="C56" s="12"/>
      <c r="D56" s="12"/>
      <c r="E56" s="12"/>
    </row>
    <row r="57" spans="1:10">
      <c r="A57" s="34"/>
    </row>
    <row r="58" spans="1:10">
      <c r="A58" s="34"/>
    </row>
  </sheetData>
  <mergeCells count="13">
    <mergeCell ref="A56:B56"/>
    <mergeCell ref="A4:A5"/>
    <mergeCell ref="B4:B5"/>
    <mergeCell ref="C4:E4"/>
    <mergeCell ref="A2:D2"/>
    <mergeCell ref="H3:J3"/>
    <mergeCell ref="F43:J43"/>
    <mergeCell ref="F44:J44"/>
    <mergeCell ref="A45:B45"/>
    <mergeCell ref="C45:J45"/>
    <mergeCell ref="G4:G5"/>
    <mergeCell ref="H4:J4"/>
    <mergeCell ref="F4:F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1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15</vt:i4>
      </vt:variant>
    </vt:vector>
  </HeadingPairs>
  <TitlesOfParts>
    <vt:vector size="42" baseType="lpstr">
      <vt:lpstr>表名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'12'!Print_Area</vt:lpstr>
      <vt:lpstr>'13'!Print_Area</vt:lpstr>
      <vt:lpstr>'14'!Print_Area</vt:lpstr>
      <vt:lpstr>'15'!Print_Area</vt:lpstr>
      <vt:lpstr>'17'!Print_Area</vt:lpstr>
      <vt:lpstr>'18'!Print_Area</vt:lpstr>
      <vt:lpstr>'20'!Print_Area</vt:lpstr>
      <vt:lpstr>'21'!Print_Area</vt:lpstr>
      <vt:lpstr>'23'!Print_Area</vt:lpstr>
      <vt:lpstr>'25'!Print_Area</vt:lpstr>
      <vt:lpstr>'26'!Print_Area</vt:lpstr>
      <vt:lpstr>'27'!Print_Area</vt:lpstr>
      <vt:lpstr>'28'!Print_Area</vt:lpstr>
      <vt:lpstr>'30'!Print_Area</vt:lpstr>
      <vt:lpstr>'31'!Print_Area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U0187</cp:lastModifiedBy>
  <dcterms:created xsi:type="dcterms:W3CDTF">2014-03-24T09:59:32Z</dcterms:created>
  <dcterms:modified xsi:type="dcterms:W3CDTF">2024-04-24T01:50:44Z</dcterms:modified>
</cp:coreProperties>
</file>