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'12'!$A$2:$E$53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52511"/>
</workbook>
</file>

<file path=xl/calcChain.xml><?xml version="1.0" encoding="utf-8"?>
<calcChain xmlns="http://schemas.openxmlformats.org/spreadsheetml/2006/main">
  <c r="C19" i="29" l="1"/>
  <c r="F19" i="29" s="1"/>
  <c r="J20" i="25"/>
  <c r="I20" i="25"/>
  <c r="H20" i="25"/>
  <c r="I9" i="32"/>
  <c r="G9" i="32"/>
  <c r="E9" i="32"/>
  <c r="I8" i="32"/>
  <c r="G8" i="32"/>
  <c r="E8" i="32"/>
  <c r="H7" i="32"/>
  <c r="I7" i="32" s="1"/>
  <c r="F7" i="32"/>
  <c r="G7" i="32" s="1"/>
  <c r="D7" i="32"/>
  <c r="E7" i="32" s="1"/>
  <c r="B7" i="32"/>
  <c r="J7" i="16"/>
  <c r="I7" i="16"/>
  <c r="H7" i="16"/>
  <c r="G7" i="16"/>
  <c r="F7" i="16"/>
  <c r="E7" i="16"/>
  <c r="D7" i="16"/>
  <c r="C7" i="16"/>
  <c r="B7" i="16"/>
  <c r="D43" i="13"/>
  <c r="C43" i="13"/>
  <c r="I42" i="13"/>
  <c r="H42" i="13"/>
  <c r="B42" i="13"/>
  <c r="G41" i="13"/>
  <c r="B41" i="13"/>
  <c r="G40" i="13"/>
  <c r="B40" i="13"/>
  <c r="B43" i="13" s="1"/>
  <c r="G39" i="13"/>
  <c r="D39" i="13"/>
  <c r="C39" i="13"/>
  <c r="G38" i="13"/>
  <c r="B38" i="13"/>
  <c r="G37" i="13"/>
  <c r="G42" i="13" s="1"/>
  <c r="B37" i="13"/>
  <c r="I36" i="13"/>
  <c r="H36" i="13"/>
  <c r="B36" i="13"/>
  <c r="G35" i="13"/>
  <c r="B35" i="13"/>
  <c r="G34" i="13"/>
  <c r="B34" i="13"/>
  <c r="B39" i="13" s="1"/>
  <c r="G33" i="13"/>
  <c r="G36" i="13" s="1"/>
  <c r="D33" i="13"/>
  <c r="I43" i="13" s="1"/>
  <c r="C33" i="13"/>
  <c r="H43" i="13" s="1"/>
  <c r="I32" i="13"/>
  <c r="H32" i="13"/>
  <c r="B32" i="13"/>
  <c r="G31" i="13"/>
  <c r="B31" i="13"/>
  <c r="G30" i="13"/>
  <c r="B30" i="13"/>
  <c r="G29" i="13"/>
  <c r="B29" i="13"/>
  <c r="G28" i="13"/>
  <c r="B28" i="13"/>
  <c r="G27" i="13"/>
  <c r="B27" i="13"/>
  <c r="G26" i="13"/>
  <c r="B26" i="13"/>
  <c r="G25" i="13"/>
  <c r="B25" i="13"/>
  <c r="G24" i="13"/>
  <c r="B24" i="13"/>
  <c r="G23" i="13"/>
  <c r="B23" i="13"/>
  <c r="G22" i="13"/>
  <c r="G32" i="13" s="1"/>
  <c r="B22" i="13"/>
  <c r="I21" i="13"/>
  <c r="H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G10" i="13"/>
  <c r="B10" i="13"/>
  <c r="G9" i="13"/>
  <c r="B9" i="13"/>
  <c r="G8" i="13"/>
  <c r="B8" i="13"/>
  <c r="G7" i="13"/>
  <c r="B7" i="13"/>
  <c r="G6" i="13"/>
  <c r="G21" i="13" s="1"/>
  <c r="B6" i="13"/>
  <c r="B33" i="13" s="1"/>
  <c r="I13" i="12"/>
  <c r="G13" i="12"/>
  <c r="B13" i="12"/>
  <c r="J13" i="12" s="1"/>
  <c r="B12" i="12"/>
  <c r="I12" i="12" s="1"/>
  <c r="I11" i="12"/>
  <c r="G11" i="12"/>
  <c r="B11" i="12"/>
  <c r="J11" i="12" s="1"/>
  <c r="B10" i="12"/>
  <c r="I10" i="12" s="1"/>
  <c r="I9" i="12"/>
  <c r="G9" i="12"/>
  <c r="B9" i="12"/>
  <c r="J9" i="12" s="1"/>
  <c r="B8" i="12"/>
  <c r="I8" i="12" s="1"/>
  <c r="I7" i="12"/>
  <c r="G7" i="12"/>
  <c r="B7" i="12"/>
  <c r="J7" i="12" s="1"/>
  <c r="F6" i="12"/>
  <c r="J6" i="12" s="1"/>
  <c r="E6" i="12"/>
  <c r="I6" i="12" s="1"/>
  <c r="D6" i="12"/>
  <c r="H6" i="12" s="1"/>
  <c r="C6" i="12"/>
  <c r="G6" i="12" s="1"/>
  <c r="B6" i="12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L7" i="11"/>
  <c r="K7" i="11"/>
  <c r="E45" i="10"/>
  <c r="D45" i="10"/>
  <c r="B45" i="10"/>
  <c r="C44" i="10"/>
  <c r="J43" i="10"/>
  <c r="I43" i="10"/>
  <c r="G43" i="10"/>
  <c r="C43" i="10"/>
  <c r="H42" i="10"/>
  <c r="C42" i="10"/>
  <c r="C45" i="10" s="1"/>
  <c r="H41" i="10"/>
  <c r="E41" i="10"/>
  <c r="D41" i="10"/>
  <c r="B41" i="10"/>
  <c r="H40" i="10"/>
  <c r="C40" i="10"/>
  <c r="H39" i="10"/>
  <c r="C39" i="10"/>
  <c r="H38" i="10"/>
  <c r="H43" i="10" s="1"/>
  <c r="C38" i="10"/>
  <c r="J37" i="10"/>
  <c r="I37" i="10"/>
  <c r="G37" i="10"/>
  <c r="C37" i="10"/>
  <c r="H36" i="10"/>
  <c r="C36" i="10"/>
  <c r="C41" i="10" s="1"/>
  <c r="H35" i="10"/>
  <c r="E35" i="10"/>
  <c r="E7" i="10" s="1"/>
  <c r="D35" i="10"/>
  <c r="B35" i="10"/>
  <c r="H34" i="10"/>
  <c r="H37" i="10" s="1"/>
  <c r="C34" i="10"/>
  <c r="J33" i="10"/>
  <c r="I33" i="10"/>
  <c r="H33" i="10"/>
  <c r="G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C35" i="10" s="1"/>
  <c r="C7" i="10" s="1"/>
  <c r="J22" i="10"/>
  <c r="I22" i="10"/>
  <c r="G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H22" i="10" s="1"/>
  <c r="D7" i="10"/>
  <c r="B7" i="10"/>
  <c r="P10" i="9"/>
  <c r="O10" i="9"/>
  <c r="N9" i="9"/>
  <c r="N10" i="9" s="1"/>
  <c r="N8" i="9"/>
  <c r="N7" i="9"/>
  <c r="N6" i="9"/>
  <c r="E44" i="8"/>
  <c r="D44" i="8"/>
  <c r="B44" i="8"/>
  <c r="C43" i="8"/>
  <c r="J42" i="8"/>
  <c r="I42" i="8"/>
  <c r="G42" i="8"/>
  <c r="C42" i="8"/>
  <c r="H41" i="8"/>
  <c r="C41" i="8"/>
  <c r="C44" i="8" s="1"/>
  <c r="H40" i="8"/>
  <c r="E40" i="8"/>
  <c r="D40" i="8"/>
  <c r="B40" i="8"/>
  <c r="H39" i="8"/>
  <c r="C39" i="8"/>
  <c r="H38" i="8"/>
  <c r="C38" i="8"/>
  <c r="H37" i="8"/>
  <c r="H42" i="8" s="1"/>
  <c r="C37" i="8"/>
  <c r="J36" i="8"/>
  <c r="I36" i="8"/>
  <c r="G36" i="8"/>
  <c r="C36" i="8"/>
  <c r="H35" i="8"/>
  <c r="C35" i="8"/>
  <c r="C40" i="8" s="1"/>
  <c r="H34" i="8"/>
  <c r="E34" i="8"/>
  <c r="E6" i="8" s="1"/>
  <c r="D34" i="8"/>
  <c r="B34" i="8"/>
  <c r="H33" i="8"/>
  <c r="H36" i="8" s="1"/>
  <c r="C33" i="8"/>
  <c r="J32" i="8"/>
  <c r="I32" i="8"/>
  <c r="H32" i="8"/>
  <c r="G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C34" i="8" s="1"/>
  <c r="J21" i="8"/>
  <c r="I21" i="8"/>
  <c r="G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H21" i="8" s="1"/>
  <c r="D6" i="8"/>
  <c r="B6" i="8"/>
  <c r="G68" i="7"/>
  <c r="F68" i="7"/>
  <c r="E68" i="7"/>
  <c r="C68" i="7"/>
  <c r="D67" i="7"/>
  <c r="D68" i="7" s="1"/>
  <c r="G60" i="7"/>
  <c r="F60" i="7"/>
  <c r="E60" i="7"/>
  <c r="C60" i="7"/>
  <c r="D59" i="7"/>
  <c r="D60" i="7" s="1"/>
  <c r="G52" i="7"/>
  <c r="F52" i="7"/>
  <c r="E52" i="7"/>
  <c r="C52" i="7"/>
  <c r="D51" i="7"/>
  <c r="D52" i="7" s="1"/>
  <c r="G44" i="7"/>
  <c r="F44" i="7"/>
  <c r="E44" i="7"/>
  <c r="C44" i="7"/>
  <c r="D43" i="7"/>
  <c r="D44" i="7" s="1"/>
  <c r="G36" i="7"/>
  <c r="F36" i="7"/>
  <c r="E36" i="7"/>
  <c r="C36" i="7"/>
  <c r="D35" i="7"/>
  <c r="D36" i="7" s="1"/>
  <c r="G28" i="7"/>
  <c r="F28" i="7"/>
  <c r="E28" i="7"/>
  <c r="C28" i="7"/>
  <c r="D27" i="7"/>
  <c r="D28" i="7" s="1"/>
  <c r="G20" i="7"/>
  <c r="F20" i="7"/>
  <c r="E20" i="7"/>
  <c r="C20" i="7"/>
  <c r="D19" i="7"/>
  <c r="D20" i="7" s="1"/>
  <c r="G12" i="7"/>
  <c r="F11" i="7"/>
  <c r="F12" i="7" s="1"/>
  <c r="E11" i="7"/>
  <c r="E12" i="7" s="1"/>
  <c r="D11" i="7"/>
  <c r="D12" i="7" s="1"/>
  <c r="C11" i="7"/>
  <c r="C12" i="7" s="1"/>
  <c r="G43" i="13" l="1"/>
  <c r="H8" i="12"/>
  <c r="J8" i="12"/>
  <c r="H10" i="12"/>
  <c r="J10" i="12"/>
  <c r="H12" i="12"/>
  <c r="J12" i="12"/>
  <c r="H7" i="12"/>
  <c r="G8" i="12"/>
  <c r="H9" i="12"/>
  <c r="G10" i="12"/>
  <c r="H11" i="12"/>
  <c r="G12" i="12"/>
  <c r="H13" i="12"/>
  <c r="M11" i="11"/>
  <c r="M15" i="11"/>
  <c r="M19" i="11"/>
  <c r="M23" i="11"/>
  <c r="M27" i="11"/>
  <c r="J7" i="11"/>
  <c r="C6" i="8"/>
  <c r="C26" i="6"/>
  <c r="F57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D57" i="5"/>
  <c r="B57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E57" i="5"/>
  <c r="C57" i="5"/>
  <c r="J39" i="4"/>
  <c r="I39" i="4"/>
  <c r="E39" i="4"/>
  <c r="B39" i="4"/>
  <c r="H39" i="4" s="1"/>
  <c r="J38" i="4"/>
  <c r="I38" i="4"/>
  <c r="E38" i="4"/>
  <c r="B38" i="4"/>
  <c r="H38" i="4" s="1"/>
  <c r="J37" i="4"/>
  <c r="I37" i="4"/>
  <c r="E37" i="4"/>
  <c r="B37" i="4"/>
  <c r="H37" i="4" s="1"/>
  <c r="J36" i="4"/>
  <c r="I36" i="4"/>
  <c r="E36" i="4"/>
  <c r="B36" i="4"/>
  <c r="H36" i="4" s="1"/>
  <c r="J35" i="4"/>
  <c r="I35" i="4"/>
  <c r="E35" i="4"/>
  <c r="B35" i="4"/>
  <c r="H35" i="4" s="1"/>
  <c r="J34" i="4"/>
  <c r="I34" i="4"/>
  <c r="E34" i="4"/>
  <c r="B34" i="4"/>
  <c r="H34" i="4" s="1"/>
  <c r="J33" i="4"/>
  <c r="I33" i="4"/>
  <c r="E33" i="4"/>
  <c r="B33" i="4"/>
  <c r="H33" i="4" s="1"/>
  <c r="J32" i="4"/>
  <c r="I32" i="4"/>
  <c r="E32" i="4"/>
  <c r="B32" i="4"/>
  <c r="H32" i="4" s="1"/>
  <c r="J31" i="4"/>
  <c r="I31" i="4"/>
  <c r="E31" i="4"/>
  <c r="B31" i="4"/>
  <c r="H31" i="4" s="1"/>
  <c r="J30" i="4"/>
  <c r="I30" i="4"/>
  <c r="E30" i="4"/>
  <c r="B30" i="4"/>
  <c r="H30" i="4" s="1"/>
  <c r="J29" i="4"/>
  <c r="I29" i="4"/>
  <c r="E29" i="4"/>
  <c r="B29" i="4"/>
  <c r="H29" i="4" s="1"/>
  <c r="J28" i="4"/>
  <c r="I28" i="4"/>
  <c r="E28" i="4"/>
  <c r="B28" i="4"/>
  <c r="B27" i="4" s="1"/>
  <c r="H27" i="4" s="1"/>
  <c r="G27" i="4"/>
  <c r="F27" i="4"/>
  <c r="E27" i="4"/>
  <c r="D27" i="4"/>
  <c r="J27" i="4" s="1"/>
  <c r="C27" i="4"/>
  <c r="I27" i="4" s="1"/>
  <c r="J26" i="4"/>
  <c r="I26" i="4"/>
  <c r="H26" i="4"/>
  <c r="J25" i="4"/>
  <c r="I25" i="4"/>
  <c r="H25" i="4"/>
  <c r="J24" i="4"/>
  <c r="I24" i="4"/>
  <c r="H24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39" i="3"/>
  <c r="I39" i="3"/>
  <c r="E39" i="3"/>
  <c r="B39" i="3"/>
  <c r="H39" i="3" s="1"/>
  <c r="J38" i="3"/>
  <c r="I38" i="3"/>
  <c r="E38" i="3"/>
  <c r="B38" i="3"/>
  <c r="H38" i="3" s="1"/>
  <c r="J37" i="3"/>
  <c r="I37" i="3"/>
  <c r="E37" i="3"/>
  <c r="B37" i="3"/>
  <c r="H37" i="3" s="1"/>
  <c r="J36" i="3"/>
  <c r="I36" i="3"/>
  <c r="E36" i="3"/>
  <c r="B36" i="3"/>
  <c r="H36" i="3" s="1"/>
  <c r="J35" i="3"/>
  <c r="I35" i="3"/>
  <c r="E35" i="3"/>
  <c r="B35" i="3"/>
  <c r="H35" i="3" s="1"/>
  <c r="J34" i="3"/>
  <c r="I34" i="3"/>
  <c r="E34" i="3"/>
  <c r="B34" i="3"/>
  <c r="H34" i="3" s="1"/>
  <c r="J33" i="3"/>
  <c r="I33" i="3"/>
  <c r="E33" i="3"/>
  <c r="B33" i="3"/>
  <c r="H33" i="3" s="1"/>
  <c r="J32" i="3"/>
  <c r="I32" i="3"/>
  <c r="E32" i="3"/>
  <c r="B32" i="3"/>
  <c r="H32" i="3" s="1"/>
  <c r="J31" i="3"/>
  <c r="I31" i="3"/>
  <c r="E31" i="3"/>
  <c r="B31" i="3"/>
  <c r="H31" i="3" s="1"/>
  <c r="J30" i="3"/>
  <c r="I30" i="3"/>
  <c r="E30" i="3"/>
  <c r="B30" i="3"/>
  <c r="H30" i="3" s="1"/>
  <c r="J29" i="3"/>
  <c r="I29" i="3"/>
  <c r="E29" i="3"/>
  <c r="B29" i="3"/>
  <c r="H29" i="3" s="1"/>
  <c r="J28" i="3"/>
  <c r="I28" i="3"/>
  <c r="E28" i="3"/>
  <c r="E27" i="3" s="1"/>
  <c r="B28" i="3"/>
  <c r="H28" i="3" s="1"/>
  <c r="G27" i="3"/>
  <c r="F27" i="3"/>
  <c r="D27" i="3"/>
  <c r="J27" i="3" s="1"/>
  <c r="C27" i="3"/>
  <c r="I27" i="3" s="1"/>
  <c r="B27" i="3"/>
  <c r="H27" i="3" s="1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8" i="2"/>
  <c r="C57" i="2"/>
  <c r="C70" i="1"/>
  <c r="M26" i="11" l="1"/>
  <c r="M24" i="11"/>
  <c r="M22" i="11"/>
  <c r="M20" i="11"/>
  <c r="M18" i="11"/>
  <c r="M16" i="11"/>
  <c r="M14" i="11"/>
  <c r="M12" i="11"/>
  <c r="M10" i="11"/>
  <c r="M8" i="11"/>
  <c r="M25" i="11"/>
  <c r="M21" i="11"/>
  <c r="M17" i="11"/>
  <c r="M13" i="11"/>
  <c r="M9" i="11"/>
  <c r="H28" i="4"/>
  <c r="G49" i="6"/>
  <c r="H49" i="6"/>
</calcChain>
</file>

<file path=xl/sharedStrings.xml><?xml version="1.0" encoding="utf-8"?>
<sst xmlns="http://schemas.openxmlformats.org/spreadsheetml/2006/main" count="1740" uniqueCount="763">
  <si>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</si>
  <si>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</si>
  <si>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</si>
  <si>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</si>
  <si>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</si>
  <si>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</si>
  <si>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</si>
  <si>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</si>
  <si>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</si>
  <si>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</si>
  <si>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</si>
  <si>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</si>
  <si>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</si>
  <si>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</si>
  <si>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</si>
  <si>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</si>
  <si>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</si>
  <si>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</si>
  <si>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</si>
  <si>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</si>
  <si>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</si>
  <si>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</si>
  <si>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</si>
  <si>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</si>
  <si>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</si>
  <si>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</si>
  <si>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</si>
  <si>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</si>
  <si>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</si>
  <si>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</si>
  <si>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</si>
  <si>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</si>
  <si>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</si>
  <si>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</si>
  <si>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</si>
  <si>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</si>
  <si>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</si>
  <si>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</si>
  <si>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</si>
  <si>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</si>
  <si>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</si>
  <si>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</si>
  <si>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</si>
  <si>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</si>
  <si>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</si>
  <si>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</si>
  <si>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</si>
  <si>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</si>
  <si>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</si>
  <si>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</si>
  <si>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</si>
  <si>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</si>
  <si>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</si>
  <si>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</si>
  <si>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</si>
  <si>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</si>
  <si>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</si>
  <si>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</si>
  <si>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</si>
  <si>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</si>
  <si>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</si>
  <si>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</si>
  <si>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</si>
  <si>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</si>
  <si>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</si>
  <si>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</si>
  <si>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</si>
  <si>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</si>
  <si>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</si>
  <si>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</si>
  <si>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</si>
  <si>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</si>
  <si>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</si>
  <si>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</si>
  <si>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</si>
  <si>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</si>
  <si>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</si>
  <si>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</si>
  <si>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</si>
  <si>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</si>
  <si>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</si>
  <si>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</si>
  <si>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</si>
  <si>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</si>
  <si>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</si>
  <si>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</si>
  <si>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</si>
  <si>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</si>
  <si>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</si>
  <si>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</si>
  <si>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</si>
  <si>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</si>
  <si>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</si>
  <si>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</si>
  <si>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</si>
  <si>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</si>
  <si>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</si>
  <si>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8"/>
  </si>
  <si>
    <t>平成８年</t>
    <rPh sb="0" eb="2">
      <t>ヘイセイ</t>
    </rPh>
    <rPh sb="3" eb="4">
      <t>ネン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</si>
  <si>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</si>
  <si>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</si>
  <si>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</si>
  <si>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</si>
  <si>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</si>
  <si>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</si>
  <si>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不明</t>
    <rPh sb="0" eb="2">
      <t>フメイ</t>
    </rPh>
    <phoneticPr fontId="8"/>
  </si>
  <si>
    <t>国外</t>
    <rPh sb="0" eb="2">
      <t>コクガイ</t>
    </rPh>
    <phoneticPr fontId="8"/>
  </si>
  <si>
    <t>沖縄県</t>
    <rPh sb="0" eb="3">
      <t>オキナワケン</t>
    </rPh>
    <phoneticPr fontId="8"/>
  </si>
  <si>
    <t>鹿児島県</t>
    <rPh sb="0" eb="4">
      <t>カゴシマケン</t>
    </rPh>
    <phoneticPr fontId="8"/>
  </si>
  <si>
    <t>宮崎県</t>
    <rPh sb="0" eb="3">
      <t>ミヤザキケン</t>
    </rPh>
    <phoneticPr fontId="8"/>
  </si>
  <si>
    <t>大分県</t>
    <rPh sb="0" eb="3">
      <t>オオイタケン</t>
    </rPh>
    <phoneticPr fontId="8"/>
  </si>
  <si>
    <t>熊本県</t>
    <rPh sb="0" eb="3">
      <t>クマモトケン</t>
    </rPh>
    <phoneticPr fontId="8"/>
  </si>
  <si>
    <t>長崎県</t>
    <rPh sb="0" eb="3">
      <t>ナガサキケン</t>
    </rPh>
    <phoneticPr fontId="8"/>
  </si>
  <si>
    <t>佐賀県</t>
    <rPh sb="0" eb="3">
      <t>サガケン</t>
    </rPh>
    <phoneticPr fontId="8"/>
  </si>
  <si>
    <t>福岡県</t>
    <rPh sb="0" eb="3">
      <t>フクオカケン</t>
    </rPh>
    <phoneticPr fontId="8"/>
  </si>
  <si>
    <t>高知県</t>
    <rPh sb="0" eb="3">
      <t>コウチケン</t>
    </rPh>
    <phoneticPr fontId="8"/>
  </si>
  <si>
    <t>愛媛県</t>
    <rPh sb="0" eb="3">
      <t>エヒメケン</t>
    </rPh>
    <phoneticPr fontId="8"/>
  </si>
  <si>
    <t>香川県</t>
    <rPh sb="0" eb="3">
      <t>カガワケン</t>
    </rPh>
    <phoneticPr fontId="8"/>
  </si>
  <si>
    <t>徳島県</t>
    <rPh sb="0" eb="3">
      <t>トクシマケン</t>
    </rPh>
    <phoneticPr fontId="8"/>
  </si>
  <si>
    <t>山口県</t>
    <rPh sb="0" eb="3">
      <t>ヤマグチケン</t>
    </rPh>
    <phoneticPr fontId="8"/>
  </si>
  <si>
    <t>広島県</t>
    <rPh sb="0" eb="3">
      <t>ヒロシマケン</t>
    </rPh>
    <phoneticPr fontId="8"/>
  </si>
  <si>
    <t>岡山県</t>
    <rPh sb="0" eb="3">
      <t>オカヤマケン</t>
    </rPh>
    <phoneticPr fontId="8"/>
  </si>
  <si>
    <t>島根県</t>
    <rPh sb="0" eb="3">
      <t>シマネケン</t>
    </rPh>
    <phoneticPr fontId="8"/>
  </si>
  <si>
    <t>鳥取県</t>
    <rPh sb="0" eb="3">
      <t>トットリケン</t>
    </rPh>
    <phoneticPr fontId="8"/>
  </si>
  <si>
    <t>和歌山県</t>
    <rPh sb="0" eb="4">
      <t>ワカヤマケン</t>
    </rPh>
    <phoneticPr fontId="8"/>
  </si>
  <si>
    <t>奈良県</t>
    <rPh sb="0" eb="3">
      <t>ナラケン</t>
    </rPh>
    <phoneticPr fontId="8"/>
  </si>
  <si>
    <t>兵庫県</t>
    <rPh sb="0" eb="3">
      <t>ヒョウゴケン</t>
    </rPh>
    <phoneticPr fontId="8"/>
  </si>
  <si>
    <t>大阪府</t>
    <rPh sb="0" eb="3">
      <t>オオサカフ</t>
    </rPh>
    <phoneticPr fontId="8"/>
  </si>
  <si>
    <t>京都府</t>
    <rPh sb="0" eb="3">
      <t>キョウトフ</t>
    </rPh>
    <phoneticPr fontId="8"/>
  </si>
  <si>
    <t>滋賀県</t>
    <rPh sb="0" eb="3">
      <t>シガケン</t>
    </rPh>
    <phoneticPr fontId="8"/>
  </si>
  <si>
    <t>三重県</t>
    <rPh sb="0" eb="3">
      <t>ミエケン</t>
    </rPh>
    <phoneticPr fontId="8"/>
  </si>
  <si>
    <t>愛知県</t>
    <rPh sb="0" eb="3">
      <t>アイチケン</t>
    </rPh>
    <phoneticPr fontId="8"/>
  </si>
  <si>
    <t>静岡県</t>
    <rPh sb="0" eb="3">
      <t>シズオカケン</t>
    </rPh>
    <phoneticPr fontId="8"/>
  </si>
  <si>
    <t>岐阜県</t>
    <rPh sb="0" eb="3">
      <t>ギフケン</t>
    </rPh>
    <phoneticPr fontId="8"/>
  </si>
  <si>
    <t>長野県</t>
    <rPh sb="0" eb="3">
      <t>ナガノケン</t>
    </rPh>
    <phoneticPr fontId="8"/>
  </si>
  <si>
    <t>山梨県</t>
    <rPh sb="0" eb="3">
      <t>ヤマナシケン</t>
    </rPh>
    <phoneticPr fontId="8"/>
  </si>
  <si>
    <t>福井県</t>
    <rPh sb="0" eb="3">
      <t>フクイケン</t>
    </rPh>
    <phoneticPr fontId="8"/>
  </si>
  <si>
    <t>石川県</t>
    <rPh sb="0" eb="3">
      <t>イシカワケン</t>
    </rPh>
    <phoneticPr fontId="8"/>
  </si>
  <si>
    <t>富山県</t>
    <rPh sb="0" eb="3">
      <t>トヤマケン</t>
    </rPh>
    <phoneticPr fontId="8"/>
  </si>
  <si>
    <t>新潟県</t>
    <rPh sb="0" eb="3">
      <t>ニイガタケン</t>
    </rPh>
    <phoneticPr fontId="8"/>
  </si>
  <si>
    <t>神奈川県</t>
    <rPh sb="0" eb="4">
      <t>カナガワケン</t>
    </rPh>
    <phoneticPr fontId="8"/>
  </si>
  <si>
    <t>東京都</t>
    <rPh sb="0" eb="2">
      <t>トウキョウ</t>
    </rPh>
    <rPh sb="2" eb="3">
      <t>ト</t>
    </rPh>
    <phoneticPr fontId="8"/>
  </si>
  <si>
    <t>千葉県</t>
    <rPh sb="0" eb="3">
      <t>チバケン</t>
    </rPh>
    <phoneticPr fontId="8"/>
  </si>
  <si>
    <t>埼玉県</t>
    <rPh sb="0" eb="3">
      <t>サイタマケン</t>
    </rPh>
    <phoneticPr fontId="8"/>
  </si>
  <si>
    <t>群馬県</t>
    <rPh sb="0" eb="3">
      <t>グンマケン</t>
    </rPh>
    <phoneticPr fontId="8"/>
  </si>
  <si>
    <t>栃木県</t>
    <rPh sb="0" eb="3">
      <t>トチギケン</t>
    </rPh>
    <phoneticPr fontId="8"/>
  </si>
  <si>
    <t>茨城県</t>
    <rPh sb="0" eb="3">
      <t>イバラキケン</t>
    </rPh>
    <phoneticPr fontId="8"/>
  </si>
  <si>
    <t>福島県</t>
    <rPh sb="0" eb="3">
      <t>フクシマケン</t>
    </rPh>
    <phoneticPr fontId="8"/>
  </si>
  <si>
    <t>山形県</t>
    <rPh sb="0" eb="3">
      <t>ヤマガタケン</t>
    </rPh>
    <phoneticPr fontId="8"/>
  </si>
  <si>
    <t>秋田県</t>
    <rPh sb="0" eb="3">
      <t>アキタケン</t>
    </rPh>
    <phoneticPr fontId="8"/>
  </si>
  <si>
    <t>宮城県</t>
    <rPh sb="0" eb="3">
      <t>ミヤギケン</t>
    </rPh>
    <phoneticPr fontId="8"/>
  </si>
  <si>
    <t>岩手県</t>
    <rPh sb="0" eb="3">
      <t>イワテケン</t>
    </rPh>
    <phoneticPr fontId="8"/>
  </si>
  <si>
    <t>青森県</t>
    <rPh sb="0" eb="3">
      <t>アオモリケン</t>
    </rPh>
    <phoneticPr fontId="8"/>
  </si>
  <si>
    <t>北海道</t>
    <rPh sb="0" eb="3">
      <t>ホッカイドウ</t>
    </rPh>
    <phoneticPr fontId="8"/>
  </si>
  <si>
    <t>(人)</t>
  </si>
  <si>
    <t>差引増減(人)
Ａ－Ｂ</t>
    <rPh sb="5" eb="6">
      <t>ヒト</t>
    </rPh>
    <phoneticPr fontId="8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</si>
  <si>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</si>
  <si>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</si>
  <si>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</si>
  <si>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</si>
  <si>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</si>
  <si>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</si>
  <si>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</si>
  <si>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</si>
  <si>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</si>
  <si>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</si>
  <si>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</si>
  <si>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</si>
  <si>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</si>
  <si>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</si>
  <si>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</si>
  <si>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</si>
  <si>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</si>
  <si>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</si>
  <si>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</si>
  <si>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</si>
  <si>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</si>
  <si>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</si>
  <si>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</si>
  <si>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</si>
  <si>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</si>
  <si>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</si>
  <si>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</si>
  <si>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</si>
  <si>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</si>
  <si>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</si>
  <si>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</si>
  <si>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</si>
  <si>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</si>
  <si>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</si>
  <si>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</si>
  <si>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</si>
  <si>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</si>
  <si>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</si>
  <si>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</si>
  <si>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</si>
  <si>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</si>
  <si>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</si>
  <si>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</si>
  <si>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</si>
  <si>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</si>
  <si>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</si>
  <si>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</si>
  <si>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</si>
  <si>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</si>
  <si>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</si>
  <si>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</si>
  <si>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</si>
  <si>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</si>
  <si>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</si>
  <si>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</si>
  <si>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</si>
  <si>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</si>
  <si>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</si>
  <si>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</si>
  <si>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</si>
  <si>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</si>
  <si>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</si>
  <si>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</si>
  <si>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</si>
  <si>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</si>
  <si>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</si>
  <si>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</si>
  <si>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</si>
  <si>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</si>
  <si>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</si>
  <si>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</si>
  <si>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</si>
  <si>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</si>
  <si>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</si>
  <si>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</si>
  <si>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</si>
  <si>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</si>
  <si>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</si>
  <si>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</si>
  <si>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</si>
  <si>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</si>
  <si>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</si>
  <si>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</si>
  <si>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</si>
  <si>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</si>
  <si>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</si>
  <si>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</si>
  <si>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</si>
  <si>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</si>
  <si>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</si>
  <si>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</si>
  <si>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</si>
  <si>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</si>
  <si>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</si>
  <si>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</si>
  <si>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</si>
  <si>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</si>
  <si>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</si>
  <si>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</si>
  <si>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</si>
  <si>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</si>
  <si>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</si>
  <si>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</si>
  <si>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</si>
  <si>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</si>
  <si>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</si>
  <si>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</si>
  <si>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</si>
  <si>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</si>
  <si>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</si>
  <si>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</si>
  <si>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</si>
  <si>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</si>
  <si>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</si>
  <si>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</si>
  <si>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</si>
  <si>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</si>
  <si>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</si>
  <si>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</si>
  <si>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</si>
  <si>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</si>
  <si>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</si>
  <si>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</si>
  <si>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</si>
  <si>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</si>
  <si>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</si>
  <si>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</si>
  <si>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</si>
  <si>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</si>
  <si>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</si>
  <si>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</si>
  <si>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</si>
  <si>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</si>
  <si>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</si>
  <si>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</si>
  <si>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</si>
  <si>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</si>
  <si>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</si>
  <si>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</si>
  <si>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</si>
  <si>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</si>
  <si>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</si>
  <si>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</si>
  <si>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</si>
  <si>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</si>
  <si>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</si>
  <si>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</si>
  <si>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</si>
  <si>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</si>
  <si>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</si>
  <si>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</si>
  <si>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</si>
  <si>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</si>
  <si>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</si>
  <si>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</si>
  <si>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</si>
  <si>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</si>
  <si>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</si>
  <si>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</si>
  <si>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</si>
  <si>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</si>
  <si>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</si>
  <si>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</si>
  <si>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</si>
  <si>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</si>
  <si>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</si>
  <si>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</si>
  <si>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</si>
  <si>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</si>
  <si>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</si>
  <si>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</si>
  <si>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</si>
  <si>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</si>
  <si>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2010年</t>
    <rPh sb="4" eb="5">
      <t>ネン</t>
    </rPh>
    <phoneticPr fontId="3"/>
  </si>
  <si>
    <t>15～64歳</t>
    <rPh sb="5" eb="6">
      <t>サイ</t>
    </rPh>
    <phoneticPr fontId="3"/>
  </si>
  <si>
    <t>指　　数（2010年＝100とした場合）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</si>
  <si>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</si>
  <si>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</si>
  <si>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（平成25年3月推計）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</si>
  <si>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</si>
  <si>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</si>
  <si>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</si>
  <si>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</si>
  <si>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</si>
  <si>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</si>
  <si>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</si>
  <si>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</si>
  <si>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</si>
  <si>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</si>
  <si>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</si>
  <si>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</si>
  <si>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</si>
  <si>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</si>
  <si>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</si>
  <si>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</si>
  <si>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</si>
  <si>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</si>
  <si>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</si>
  <si>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</si>
  <si>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</si>
  <si>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</si>
  <si>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</si>
  <si>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</si>
  <si>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</si>
  <si>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</si>
  <si>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</si>
  <si>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</si>
  <si>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</si>
  <si>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</si>
  <si>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</si>
  <si>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</si>
  <si>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</si>
  <si>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</si>
  <si>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</si>
  <si>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</si>
  <si>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</si>
  <si>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</si>
  <si>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</si>
  <si>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</si>
  <si>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</si>
  <si>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</si>
  <si>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</si>
  <si>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</si>
  <si>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</si>
  <si>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</si>
  <si>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</si>
  <si>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</si>
  <si>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</si>
  <si>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</si>
  <si>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</si>
  <si>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</si>
  <si>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</si>
  <si>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</si>
  <si>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</si>
  <si>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</si>
  <si>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</si>
  <si>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</si>
  <si>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</si>
  <si>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（平成22年10月1日現在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</si>
  <si>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</si>
  <si>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</si>
  <si>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</si>
  <si>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</si>
  <si>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</si>
  <si>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</si>
  <si>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</si>
  <si>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</si>
  <si>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</si>
  <si>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</si>
  <si>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</si>
  <si>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</si>
  <si>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</si>
  <si>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</si>
  <si>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</si>
  <si>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</si>
  <si>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</si>
  <si>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</si>
  <si>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</si>
  <si>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</si>
  <si>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</si>
  <si>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</si>
  <si>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</si>
  <si>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</si>
  <si>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</si>
  <si>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</si>
  <si>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</si>
  <si>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</si>
  <si>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</si>
  <si>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</si>
  <si>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</si>
  <si>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</si>
  <si>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</si>
  <si>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</si>
  <si>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</si>
  <si>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</si>
  <si>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</si>
  <si>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</si>
  <si>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</si>
  <si>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</si>
  <si>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</si>
  <si>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</si>
  <si>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</si>
  <si>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</si>
  <si>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</si>
  <si>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</si>
  <si>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</si>
  <si>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</si>
  <si>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</si>
  <si>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</si>
  <si>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</si>
  <si>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</si>
  <si>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</si>
  <si>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</si>
  <si>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</si>
  <si>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</si>
  <si>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</si>
  <si>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</si>
  <si>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</si>
  <si>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</si>
  <si>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</si>
  <si>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</si>
  <si>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</si>
  <si>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</si>
  <si>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</si>
  <si>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</si>
  <si>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</si>
  <si>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</si>
  <si>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</si>
  <si>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</si>
  <si>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　</t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</si>
  <si>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</si>
  <si>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</si>
  <si>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</si>
  <si>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昭和29年</t>
    <rPh sb="0" eb="2">
      <t>ショウワ</t>
    </rPh>
    <rPh sb="4" eb="5">
      <t>ネン</t>
    </rPh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</si>
  <si>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</si>
  <si>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</si>
  <si>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</si>
  <si>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</si>
  <si>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</si>
  <si>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</si>
  <si>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</si>
  <si>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</si>
  <si>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</si>
  <si>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</si>
  <si>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</si>
  <si>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</si>
  <si>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</si>
  <si>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</si>
  <si>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</si>
  <si>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</si>
  <si>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</si>
  <si>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</si>
  <si>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</si>
  <si>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</si>
  <si>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</si>
  <si>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</si>
  <si>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</si>
  <si>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</si>
  <si>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</si>
  <si>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</si>
  <si>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</si>
  <si>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</si>
  <si>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</si>
  <si>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</si>
  <si>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</si>
  <si>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</si>
  <si>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</si>
  <si>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</si>
  <si>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</si>
  <si>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</si>
  <si>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</si>
  <si>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</si>
  <si>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</si>
  <si>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相生町</t>
    <rPh sb="0" eb="2">
      <t>アイオイ</t>
    </rPh>
    <rPh sb="2" eb="3">
      <t>チョウ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</si>
  <si>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</si>
  <si>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</si>
  <si>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</si>
  <si>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</si>
  <si>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</si>
  <si>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</si>
  <si>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</si>
  <si>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</si>
  <si>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</si>
  <si>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</si>
  <si>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</si>
  <si>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</si>
  <si>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</si>
  <si>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11　人口動態（社会動態）の都道府県別概況</t>
    <rPh sb="19" eb="21">
      <t>ガイキョウ</t>
    </rPh>
    <phoneticPr fontId="8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</si>
  <si>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</si>
  <si>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</si>
  <si>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</si>
  <si>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</si>
  <si>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</si>
  <si>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</si>
  <si>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</si>
  <si>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</si>
  <si>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</si>
  <si>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</si>
  <si>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－</t>
    <phoneticPr fontId="3"/>
  </si>
  <si>
    <t>　</t>
    <phoneticPr fontId="3"/>
  </si>
  <si>
    <t>18　地区別年齢３区分別人口</t>
    <phoneticPr fontId="8"/>
  </si>
  <si>
    <t>（平成27年10月1日現在)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</si>
  <si>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</si>
  <si>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</si>
  <si>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</si>
  <si>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            （各年10月1日現在　単位：人）</t>
    <rPh sb="14" eb="16">
      <t>カクネン</t>
    </rPh>
    <rPh sb="18" eb="19">
      <t>ガツ</t>
    </rPh>
    <rPh sb="20" eb="21">
      <t>ニチ</t>
    </rPh>
    <rPh sb="21" eb="23">
      <t>ゲンザイ</t>
    </rPh>
    <rPh sb="24" eb="26">
      <t>タンイ</t>
    </rPh>
    <rPh sb="27" eb="28">
      <t>ニン</t>
    </rPh>
    <phoneticPr fontId="3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</si>
  <si>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</si>
  <si>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</si>
  <si>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</si>
  <si>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</si>
  <si>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</si>
  <si>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</si>
  <si>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</si>
  <si>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</si>
  <si>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</si>
  <si>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</si>
  <si>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</si>
  <si>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</si>
  <si>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</si>
  <si>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</si>
  <si>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</si>
  <si>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r>
      <rPr>
        <sz val="10.5"/>
        <rFont val="ＤＦＰ平成明朝体W3-PSM"/>
        <family val="3"/>
        <charset val="128"/>
      </rPr>
      <t xml:space="preserve"> Ｓ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</si>
  <si>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r>
      <t xml:space="preserve"> Ｔ</t>
    </r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</si>
  <si>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t xml:space="preserve">  （注）平成17年より項目（Ｍ～Ｐ）追加によりサービス業細分化。
        平成22年より項目細分化。　　　　　　　　　　　　　　　　　　　　　　　　　</t>
    <rPh sb="3" eb="4">
      <t>チュウ</t>
    </rPh>
    <rPh sb="5" eb="7">
      <t>ヘイセイ</t>
    </rPh>
    <rPh sb="9" eb="10">
      <t>ネン</t>
    </rPh>
    <rPh sb="12" eb="14">
      <t>コウモク</t>
    </rPh>
    <rPh sb="19" eb="21">
      <t>ツイカ</t>
    </rPh>
    <rPh sb="28" eb="29">
      <t>ギョウ</t>
    </rPh>
    <rPh sb="29" eb="30">
      <t>ボソ</t>
    </rPh>
    <rPh sb="30" eb="32">
      <t>ブンカ</t>
    </rPh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</si>
  <si>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</si>
  <si>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</si>
  <si>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</si>
  <si>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</si>
  <si>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</si>
  <si>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</si>
  <si>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</si>
  <si>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</si>
  <si>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</si>
  <si>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</si>
  <si>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</si>
  <si>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</si>
  <si>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</si>
  <si>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</si>
  <si>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</si>
  <si>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</si>
  <si>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</si>
  <si>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</si>
  <si>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</si>
  <si>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</si>
  <si>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</si>
  <si>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</si>
  <si>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</si>
  <si>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</si>
  <si>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</si>
  <si>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</si>
  <si>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</si>
  <si>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　(注)特に人口密度の高い地域（市街地）をＤＩＤ（人口集中地区）として
      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42" eb="44">
      <t>ショウワ</t>
    </rPh>
    <rPh sb="46" eb="47">
      <t>ネン</t>
    </rPh>
    <rPh sb="49" eb="51">
      <t>セッテイ</t>
    </rPh>
    <phoneticPr fontId="3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</si>
  <si>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</si>
  <si>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</si>
  <si>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</si>
  <si>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</si>
  <si>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</si>
  <si>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</si>
  <si>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7　人口及び世帯数の推移</t>
    <phoneticPr fontId="8"/>
  </si>
  <si>
    <t>（各年10月1日現在）</t>
    <phoneticPr fontId="8"/>
  </si>
  <si>
    <t>29年</t>
    <rPh sb="2" eb="3">
      <t>ネン</t>
    </rPh>
    <phoneticPr fontId="3"/>
  </si>
  <si>
    <t>資料：企　画　課</t>
    <phoneticPr fontId="14"/>
  </si>
  <si>
    <t>　　　※は国勢調査結果、それ以外は毎月人口異動調査。</t>
    <phoneticPr fontId="14"/>
  </si>
  <si>
    <t>9　人口動態（自然動態）</t>
    <phoneticPr fontId="8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</si>
  <si>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</si>
  <si>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</si>
  <si>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</si>
  <si>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</si>
  <si>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</si>
  <si>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29年１月</t>
    <rPh sb="2" eb="3">
      <t>ネン</t>
    </rPh>
    <rPh sb="4" eb="5">
      <t>ガツ</t>
    </rPh>
    <phoneticPr fontId="8"/>
  </si>
  <si>
    <t>10月</t>
    <phoneticPr fontId="3"/>
  </si>
  <si>
    <t>10　人口動態（社会動態）</t>
    <phoneticPr fontId="8"/>
  </si>
  <si>
    <t>年　次</t>
    <phoneticPr fontId="8"/>
  </si>
  <si>
    <t>転　　　入</t>
    <phoneticPr fontId="8"/>
  </si>
  <si>
    <t>転　　　出</t>
    <phoneticPr fontId="8"/>
  </si>
  <si>
    <t>増　　　減</t>
    <phoneticPr fontId="8"/>
  </si>
  <si>
    <t>10月</t>
    <phoneticPr fontId="3"/>
  </si>
  <si>
    <t>（平成29年）</t>
    <phoneticPr fontId="8"/>
  </si>
  <si>
    <t>区  分</t>
    <phoneticPr fontId="8"/>
  </si>
  <si>
    <t>転　　入　　Ａ</t>
    <phoneticPr fontId="8"/>
  </si>
  <si>
    <t>転　　出　　Ｂ</t>
    <phoneticPr fontId="8"/>
  </si>
  <si>
    <t>(人)</t>
    <phoneticPr fontId="3"/>
  </si>
  <si>
    <t>構成比(％)</t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</si>
  <si>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</si>
  <si>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</si>
  <si>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</si>
  <si>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</si>
  <si>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（各年10月1日現在）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</si>
  <si>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</si>
  <si>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</si>
  <si>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</si>
  <si>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（平成27年10月1日現在）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</si>
  <si>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</si>
  <si>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</si>
  <si>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</si>
  <si>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</si>
  <si>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</si>
  <si>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総　数</t>
    <phoneticPr fontId="8"/>
  </si>
  <si>
    <t>男</t>
    <phoneticPr fontId="8"/>
  </si>
  <si>
    <t>女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</si>
  <si>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</si>
  <si>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</si>
  <si>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</si>
  <si>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</si>
  <si>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</si>
  <si>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</si>
  <si>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</si>
  <si>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</si>
  <si>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</si>
  <si>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</si>
  <si>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</si>
  <si>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</si>
  <si>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（平成29年4月1日現在）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</si>
  <si>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</si>
  <si>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</si>
  <si>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</si>
  <si>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</si>
  <si>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</si>
  <si>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</si>
  <si>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</si>
  <si>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　</t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</si>
  <si>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</si>
  <si>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</si>
  <si>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</si>
  <si>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</si>
  <si>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</si>
  <si>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</si>
  <si>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</si>
  <si>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</si>
  <si>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</si>
  <si>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</si>
  <si>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</si>
  <si>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</si>
  <si>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</si>
  <si>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</si>
  <si>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</si>
  <si>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総数</t>
    <rPh sb="0" eb="2">
      <t>ソウスウ</t>
    </rPh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</si>
  <si>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</si>
  <si>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</si>
  <si>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</si>
  <si>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</si>
  <si>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</si>
  <si>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</si>
  <si>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</si>
  <si>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3"/>
  </si>
  <si>
    <t>平成27年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</si>
  <si>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</si>
  <si>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</si>
  <si>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</si>
  <si>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</si>
  <si>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</si>
  <si>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</si>
  <si>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</si>
  <si>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（平成27年10月1日現在　単位：人）</t>
    <rPh sb="14" eb="16">
      <t>タンイ</t>
    </rPh>
    <rPh sb="17" eb="18">
      <t>ニン</t>
    </rPh>
    <phoneticPr fontId="8"/>
  </si>
  <si>
    <t>区　分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</si>
  <si>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</si>
  <si>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</si>
  <si>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</si>
  <si>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</si>
  <si>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</si>
  <si>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</si>
  <si>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</si>
  <si>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</si>
  <si>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</si>
  <si>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</si>
  <si>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</si>
  <si>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</si>
  <si>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</si>
  <si>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</si>
  <si>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-</t>
    <phoneticPr fontId="8"/>
  </si>
  <si>
    <t>Ｈに含む</t>
    <rPh sb="2" eb="3">
      <t>フク</t>
    </rPh>
    <phoneticPr fontId="3"/>
  </si>
  <si>
    <t>25　産業大分類15歳以上就業者数</t>
    <phoneticPr fontId="8"/>
  </si>
  <si>
    <t xml:space="preserve"> Ｉ　運輸業・郵便業</t>
    <phoneticPr fontId="3"/>
  </si>
  <si>
    <t>-</t>
    <phoneticPr fontId="3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</si>
  <si>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</si>
  <si>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</si>
  <si>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</si>
  <si>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</si>
  <si>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Ｓ　サービス業（他に分類されないもの）</t>
    <phoneticPr fontId="8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</si>
  <si>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</si>
  <si>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</si>
  <si>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</si>
  <si>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</si>
  <si>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</si>
  <si>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</si>
  <si>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</si>
  <si>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</si>
  <si>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</si>
  <si>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</si>
  <si>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</si>
  <si>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</si>
  <si>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</si>
  <si>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</si>
  <si>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</si>
  <si>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</si>
  <si>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</si>
  <si>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</si>
  <si>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</si>
  <si>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</si>
  <si>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</si>
  <si>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</si>
  <si>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</si>
  <si>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</si>
  <si>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</si>
  <si>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</si>
  <si>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</si>
  <si>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</si>
  <si>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</si>
  <si>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</si>
  <si>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</si>
  <si>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</si>
  <si>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</si>
  <si>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</si>
  <si>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</si>
  <si>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</si>
  <si>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</si>
  <si>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</si>
  <si>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</si>
  <si>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</si>
  <si>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</si>
  <si>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</si>
  <si>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</si>
  <si>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</si>
  <si>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</si>
  <si>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</si>
  <si>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資料：市　民　課</t>
    <phoneticPr fontId="8"/>
  </si>
  <si>
    <t>2017年版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</si>
</sst>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0;[Red]#,##0.00"/>
    <numFmt numFmtId="193" formatCode="#,##0.0"/>
    <numFmt numFmtId="194" formatCode="#,##0_ \ \ \ \ \ \ "/>
    <numFmt numFmtId="195" formatCode="#,##0_ \ \ \ \ \ "/>
    <numFmt numFmtId="196" formatCode="#,##0.00_);[Red]\(#,##0.00\)"/>
    <numFmt numFmtId="197" formatCode="#,##0_ ;[Red]\-#,##0\ "/>
    <numFmt numFmtId="198" formatCode="#,##0.0;&quot;△ &quot;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877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49" fontId="6" fillId="0" borderId="5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78" fontId="6" fillId="0" borderId="3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78" fontId="7" fillId="0" borderId="2" xfId="0" applyNumberFormat="1" applyFont="1" applyFill="1" applyBorder="1" applyAlignment="1">
      <alignment horizontal="right" vertical="center" wrapText="1"/>
    </xf>
    <xf numFmtId="198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5" xfId="0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0" fontId="6" fillId="0" borderId="10" xfId="0" applyFont="1" applyFill="1" applyBorder="1" applyAlignment="1">
      <alignment horizontal="right" vertical="distributed"/>
    </xf>
    <xf numFmtId="0" fontId="2" fillId="0" borderId="0" xfId="0" applyFont="1" applyFill="1" applyAlignment="1">
      <alignment vertical="top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183" fontId="6" fillId="0" borderId="0" xfId="0" applyNumberFormat="1" applyFont="1" applyFill="1" applyBorder="1" applyAlignment="1">
      <alignment horizontal="right" vertical="distributed"/>
    </xf>
    <xf numFmtId="182" fontId="6" fillId="0" borderId="0" xfId="0" applyNumberFormat="1" applyFont="1" applyFill="1" applyBorder="1" applyAlignment="1">
      <alignment horizontal="right" vertical="distributed"/>
    </xf>
    <xf numFmtId="177" fontId="2" fillId="0" borderId="0" xfId="0" applyNumberFormat="1" applyFont="1" applyFill="1" applyBorder="1"/>
    <xf numFmtId="3" fontId="6" fillId="0" borderId="4" xfId="0" applyNumberFormat="1" applyFont="1" applyFill="1" applyBorder="1" applyAlignment="1">
      <alignment horizontal="right" vertical="distributed"/>
    </xf>
    <xf numFmtId="3" fontId="6" fillId="0" borderId="2" xfId="0" applyNumberFormat="1" applyFont="1" applyFill="1" applyBorder="1" applyAlignment="1">
      <alignment horizontal="right" vertical="distributed"/>
    </xf>
    <xf numFmtId="0" fontId="7" fillId="0" borderId="21" xfId="0" applyFont="1" applyFill="1" applyBorder="1" applyAlignment="1">
      <alignment horizontal="center" vertical="distributed" wrapText="1"/>
    </xf>
    <xf numFmtId="3" fontId="7" fillId="0" borderId="15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89" fontId="6" fillId="0" borderId="5" xfId="0" applyNumberFormat="1" applyFont="1" applyFill="1" applyBorder="1" applyAlignment="1">
      <alignment vertical="center"/>
    </xf>
    <xf numFmtId="189" fontId="6" fillId="0" borderId="4" xfId="0" applyNumberFormat="1" applyFont="1" applyFill="1" applyBorder="1" applyAlignment="1">
      <alignment horizontal="right" vertical="center"/>
    </xf>
    <xf numFmtId="192" fontId="6" fillId="0" borderId="31" xfId="0" applyNumberFormat="1" applyFont="1" applyFill="1" applyBorder="1" applyAlignment="1">
      <alignment horizontal="right" vertical="center"/>
    </xf>
    <xf numFmtId="189" fontId="6" fillId="0" borderId="27" xfId="0" applyNumberFormat="1" applyFont="1" applyFill="1" applyBorder="1" applyAlignment="1">
      <alignment horizontal="distributed" vertical="center" indent="1"/>
    </xf>
    <xf numFmtId="192" fontId="6" fillId="0" borderId="0" xfId="0" applyNumberFormat="1" applyFont="1" applyFill="1" applyBorder="1" applyAlignment="1">
      <alignment horizontal="right" vertical="center"/>
    </xf>
    <xf numFmtId="189" fontId="4" fillId="0" borderId="27" xfId="0" applyNumberFormat="1" applyFont="1" applyFill="1" applyBorder="1" applyAlignment="1">
      <alignment horizontal="distributed" vertical="center" indent="1"/>
    </xf>
    <xf numFmtId="189" fontId="7" fillId="0" borderId="25" xfId="0" applyNumberFormat="1" applyFont="1" applyFill="1" applyBorder="1" applyAlignment="1">
      <alignment horizontal="center" vertical="center"/>
    </xf>
    <xf numFmtId="189" fontId="6" fillId="0" borderId="2" xfId="0" applyNumberFormat="1" applyFont="1" applyFill="1" applyBorder="1" applyAlignment="1">
      <alignment horizontal="right" vertical="center"/>
    </xf>
    <xf numFmtId="192" fontId="6" fillId="0" borderId="1" xfId="0" applyNumberFormat="1" applyFont="1" applyFill="1" applyBorder="1" applyAlignment="1">
      <alignment horizontal="right" vertical="center"/>
    </xf>
    <xf numFmtId="192" fontId="7" fillId="0" borderId="23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Alignment="1">
      <alignment horizontal="right" vertical="center"/>
    </xf>
    <xf numFmtId="189" fontId="6" fillId="0" borderId="26" xfId="0" applyNumberFormat="1" applyFont="1" applyFill="1" applyBorder="1" applyAlignment="1">
      <alignment horizontal="distributed" vertical="center" indent="1"/>
    </xf>
    <xf numFmtId="189" fontId="6" fillId="0" borderId="15" xfId="0" applyNumberFormat="1" applyFont="1" applyFill="1" applyBorder="1" applyAlignment="1">
      <alignment horizontal="right" vertical="center"/>
    </xf>
    <xf numFmtId="192" fontId="6" fillId="0" borderId="15" xfId="0" applyNumberFormat="1" applyFont="1" applyFill="1" applyBorder="1" applyAlignment="1">
      <alignment horizontal="right" vertical="center"/>
    </xf>
    <xf numFmtId="189" fontId="6" fillId="0" borderId="3" xfId="0" applyNumberFormat="1" applyFont="1" applyFill="1" applyBorder="1" applyAlignment="1">
      <alignment horizontal="right" vertical="center"/>
    </xf>
    <xf numFmtId="192" fontId="6" fillId="0" borderId="24" xfId="0" applyNumberFormat="1" applyFont="1" applyFill="1" applyBorder="1" applyAlignment="1">
      <alignment horizontal="right" vertical="center"/>
    </xf>
    <xf numFmtId="189" fontId="7" fillId="0" borderId="37" xfId="0" applyNumberFormat="1" applyFont="1" applyFill="1" applyBorder="1" applyAlignment="1">
      <alignment vertical="center"/>
    </xf>
    <xf numFmtId="189" fontId="7" fillId="0" borderId="36" xfId="0" applyNumberFormat="1" applyFont="1" applyFill="1" applyBorder="1" applyAlignment="1">
      <alignment horizontal="center" vertical="center"/>
    </xf>
    <xf numFmtId="189" fontId="7" fillId="0" borderId="35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horizontal="right" vertical="center"/>
    </xf>
    <xf numFmtId="192" fontId="7" fillId="0" borderId="33" xfId="0" applyNumberFormat="1" applyFont="1" applyFill="1" applyBorder="1" applyAlignment="1">
      <alignment horizontal="right" vertical="center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7" fontId="7" fillId="0" borderId="18" xfId="3" applyNumberFormat="1" applyFont="1" applyFill="1" applyBorder="1" applyAlignment="1">
      <alignment horizontal="right" vertical="center" wrapText="1"/>
    </xf>
    <xf numFmtId="197" fontId="7" fillId="0" borderId="9" xfId="3" applyNumberFormat="1" applyFont="1" applyFill="1" applyBorder="1" applyAlignment="1">
      <alignment horizontal="right" vertical="center" wrapText="1"/>
    </xf>
    <xf numFmtId="38" fontId="7" fillId="0" borderId="22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7" fontId="6" fillId="0" borderId="0" xfId="3" applyNumberFormat="1" applyFont="1" applyFill="1" applyBorder="1" applyAlignment="1">
      <alignment horizontal="right" vertical="center" wrapText="1"/>
    </xf>
    <xf numFmtId="197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7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7" fontId="6" fillId="0" borderId="1" xfId="3" applyNumberFormat="1" applyFont="1" applyFill="1" applyBorder="1" applyAlignment="1">
      <alignment horizontal="right" vertical="center" wrapText="1"/>
    </xf>
    <xf numFmtId="197" fontId="6" fillId="0" borderId="2" xfId="3" applyNumberFormat="1" applyFont="1" applyFill="1" applyBorder="1" applyAlignment="1">
      <alignment horizontal="right" vertical="center" wrapText="1"/>
    </xf>
    <xf numFmtId="197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7" fontId="7" fillId="0" borderId="8" xfId="3" applyNumberFormat="1" applyFont="1" applyFill="1" applyBorder="1" applyAlignment="1">
      <alignment horizontal="right" vertical="center" wrapText="1"/>
    </xf>
    <xf numFmtId="197" fontId="6" fillId="0" borderId="9" xfId="3" applyNumberFormat="1" applyFont="1" applyFill="1" applyBorder="1" applyAlignment="1">
      <alignment horizontal="right" vertical="center" wrapText="1"/>
    </xf>
    <xf numFmtId="179" fontId="6" fillId="0" borderId="42" xfId="0" applyNumberFormat="1" applyFont="1" applyFill="1" applyBorder="1" applyAlignment="1">
      <alignment horizontal="distributed" vertical="center" indent="1"/>
    </xf>
    <xf numFmtId="197" fontId="6" fillId="0" borderId="14" xfId="3" applyNumberFormat="1" applyFont="1" applyFill="1" applyBorder="1" applyAlignment="1">
      <alignment horizontal="right" vertical="center" wrapText="1"/>
    </xf>
    <xf numFmtId="197" fontId="6" fillId="0" borderId="43" xfId="3" applyNumberFormat="1" applyFont="1" applyFill="1" applyBorder="1" applyAlignment="1">
      <alignment horizontal="right" vertical="center" wrapText="1"/>
    </xf>
    <xf numFmtId="197" fontId="6" fillId="0" borderId="3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7" fillId="0" borderId="48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 wrapText="1"/>
    </xf>
    <xf numFmtId="178" fontId="6" fillId="0" borderId="15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center" vertical="distributed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right" vertical="distributed"/>
    </xf>
    <xf numFmtId="3" fontId="7" fillId="0" borderId="3" xfId="0" applyNumberFormat="1" applyFont="1" applyFill="1" applyBorder="1" applyAlignment="1">
      <alignment horizontal="right" vertical="distributed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198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0" fontId="6" fillId="3" borderId="0" xfId="0" applyFont="1" applyFill="1" applyBorder="1" applyAlignment="1">
      <alignment horizontal="right" vertical="distributed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0" fontId="6" fillId="3" borderId="1" xfId="0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6" fillId="3" borderId="1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2" xfId="8" applyFont="1" applyFill="1" applyBorder="1" applyAlignment="1">
      <alignment horizontal="center" vertical="center" wrapText="1"/>
    </xf>
    <xf numFmtId="0" fontId="7" fillId="3" borderId="48" xfId="8" applyFont="1" applyFill="1" applyBorder="1" applyAlignment="1">
      <alignment horizontal="center" vertical="center" wrapText="1"/>
    </xf>
    <xf numFmtId="0" fontId="7" fillId="3" borderId="54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2" fillId="3" borderId="10" xfId="8" applyFont="1" applyFill="1" applyBorder="1">
      <alignment vertical="center"/>
    </xf>
    <xf numFmtId="0" fontId="2" fillId="3" borderId="2" xfId="8" applyFont="1" applyFill="1" applyBorder="1">
      <alignment vertical="center"/>
    </xf>
    <xf numFmtId="0" fontId="2" fillId="3" borderId="15" xfId="8" applyFont="1" applyFill="1" applyBorder="1">
      <alignment vertical="center"/>
    </xf>
    <xf numFmtId="0" fontId="4" fillId="3" borderId="0" xfId="8" applyFont="1" applyFill="1" applyBorder="1" applyAlignment="1">
      <alignment vertical="top" wrapText="1"/>
    </xf>
    <xf numFmtId="0" fontId="5" fillId="3" borderId="0" xfId="8" applyFont="1" applyFill="1" applyBorder="1" applyAlignment="1">
      <alignment horizontal="left" vertical="center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179" fontId="7" fillId="3" borderId="2" xfId="8" applyNumberFormat="1" applyFont="1" applyFill="1" applyBorder="1" applyAlignment="1">
      <alignment horizontal="right" vertical="center" wrapText="1"/>
    </xf>
    <xf numFmtId="179" fontId="6" fillId="3" borderId="2" xfId="8" applyNumberFormat="1" applyFont="1" applyFill="1" applyBorder="1" applyAlignment="1">
      <alignment horizontal="right" vertical="center" wrapText="1"/>
    </xf>
    <xf numFmtId="179" fontId="6" fillId="3" borderId="15" xfId="8" applyNumberFormat="1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distributed"/>
    </xf>
    <xf numFmtId="0" fontId="7" fillId="3" borderId="58" xfId="0" applyFont="1" applyFill="1" applyBorder="1" applyAlignment="1">
      <alignment horizontal="center" vertical="distributed"/>
    </xf>
    <xf numFmtId="0" fontId="7" fillId="3" borderId="48" xfId="0" applyFont="1" applyFill="1" applyBorder="1" applyAlignment="1">
      <alignment horizontal="center" vertical="distributed"/>
    </xf>
    <xf numFmtId="0" fontId="7" fillId="3" borderId="59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7" fillId="3" borderId="15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0" fontId="16" fillId="3" borderId="55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left" vertical="center" indent="5"/>
    </xf>
    <xf numFmtId="0" fontId="6" fillId="3" borderId="56" xfId="0" applyFont="1" applyFill="1" applyBorder="1" applyAlignment="1">
      <alignment horizontal="left" vertical="center" indent="5"/>
    </xf>
    <xf numFmtId="0" fontId="2" fillId="3" borderId="56" xfId="0" applyFont="1" applyFill="1" applyBorder="1"/>
    <xf numFmtId="180" fontId="6" fillId="3" borderId="57" xfId="0" applyNumberFormat="1" applyFont="1" applyFill="1" applyBorder="1" applyAlignment="1">
      <alignment horizontal="left" vertical="center" indent="5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49" fontId="7" fillId="3" borderId="58" xfId="0" applyNumberFormat="1" applyFont="1" applyFill="1" applyBorder="1" applyAlignment="1">
      <alignment horizontal="distributed" vertical="center"/>
    </xf>
    <xf numFmtId="181" fontId="7" fillId="3" borderId="48" xfId="0" applyNumberFormat="1" applyFont="1" applyFill="1" applyBorder="1" applyAlignment="1">
      <alignment horizontal="right" vertical="center"/>
    </xf>
    <xf numFmtId="181" fontId="7" fillId="3" borderId="54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49" fontId="6" fillId="3" borderId="60" xfId="0" applyNumberFormat="1" applyFont="1" applyFill="1" applyBorder="1" applyAlignment="1">
      <alignment horizontal="center" vertical="distributed"/>
    </xf>
    <xf numFmtId="49" fontId="6" fillId="3" borderId="55" xfId="0" applyNumberFormat="1" applyFont="1" applyFill="1" applyBorder="1" applyAlignment="1">
      <alignment horizontal="center" vertical="distributed"/>
    </xf>
    <xf numFmtId="49" fontId="6" fillId="3" borderId="56" xfId="0" applyNumberFormat="1" applyFont="1" applyFill="1" applyBorder="1" applyAlignment="1">
      <alignment horizontal="center" vertical="distributed"/>
    </xf>
    <xf numFmtId="49" fontId="6" fillId="3" borderId="57" xfId="0" applyNumberFormat="1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horizontal="right" vertical="distributed"/>
    </xf>
    <xf numFmtId="3" fontId="7" fillId="3" borderId="2" xfId="0" applyNumberFormat="1" applyFont="1" applyFill="1" applyBorder="1" applyAlignment="1">
      <alignment horizontal="right" vertical="distributed"/>
    </xf>
    <xf numFmtId="3" fontId="6" fillId="3" borderId="15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0" fontId="9" fillId="3" borderId="6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right" vertical="justify"/>
    </xf>
    <xf numFmtId="178" fontId="6" fillId="3" borderId="56" xfId="0" applyNumberFormat="1" applyFont="1" applyFill="1" applyBorder="1" applyAlignment="1">
      <alignment horizontal="right" vertical="justify"/>
    </xf>
    <xf numFmtId="178" fontId="7" fillId="3" borderId="56" xfId="0" applyNumberFormat="1" applyFont="1" applyFill="1" applyBorder="1" applyAlignment="1">
      <alignment horizontal="right" vertical="justify"/>
    </xf>
    <xf numFmtId="176" fontId="6" fillId="3" borderId="57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178" fontId="6" fillId="3" borderId="56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0" fontId="2" fillId="3" borderId="57" xfId="0" applyFont="1" applyFill="1" applyBorder="1"/>
    <xf numFmtId="182" fontId="6" fillId="3" borderId="3" xfId="0" applyNumberFormat="1" applyFont="1" applyFill="1" applyBorder="1" applyAlignment="1">
      <alignment horizontal="right" vertical="justify"/>
    </xf>
    <xf numFmtId="0" fontId="2" fillId="3" borderId="14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center" vertical="distributed"/>
    </xf>
    <xf numFmtId="0" fontId="7" fillId="3" borderId="58" xfId="0" applyFont="1" applyFill="1" applyBorder="1" applyAlignment="1">
      <alignment horizontal="distributed" vertical="center" indent="1"/>
    </xf>
    <xf numFmtId="178" fontId="7" fillId="3" borderId="48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horizontal="right" vertical="distributed"/>
    </xf>
    <xf numFmtId="0" fontId="6" fillId="3" borderId="27" xfId="0" applyFont="1" applyFill="1" applyBorder="1" applyAlignment="1">
      <alignment horizontal="distributed" vertical="center" indent="1"/>
    </xf>
    <xf numFmtId="0" fontId="6" fillId="3" borderId="5" xfId="0" applyFont="1" applyFill="1" applyBorder="1" applyAlignment="1">
      <alignment horizontal="distributed" vertical="center" indent="1"/>
    </xf>
    <xf numFmtId="0" fontId="4" fillId="3" borderId="27" xfId="0" applyFont="1" applyFill="1" applyBorder="1" applyAlignment="1">
      <alignment horizontal="distributed" vertical="center" indent="1"/>
    </xf>
    <xf numFmtId="0" fontId="7" fillId="3" borderId="25" xfId="0" applyFont="1" applyFill="1" applyBorder="1" applyAlignment="1">
      <alignment horizontal="center" vertical="center"/>
    </xf>
    <xf numFmtId="178" fontId="7" fillId="3" borderId="59" xfId="0" applyNumberFormat="1" applyFont="1" applyFill="1" applyBorder="1" applyAlignment="1">
      <alignment horizontal="right" vertical="distributed"/>
    </xf>
    <xf numFmtId="178" fontId="7" fillId="3" borderId="58" xfId="0" applyNumberFormat="1" applyFont="1" applyFill="1" applyBorder="1" applyAlignment="1">
      <alignment horizontal="right" vertical="distributed"/>
    </xf>
    <xf numFmtId="0" fontId="7" fillId="3" borderId="5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distributed" vertical="center" indent="1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distributed" vertical="center" indent="1"/>
    </xf>
    <xf numFmtId="178" fontId="6" fillId="3" borderId="24" xfId="0" applyNumberFormat="1" applyFont="1" applyFill="1" applyBorder="1" applyAlignment="1">
      <alignment horizontal="right" vertical="distributed"/>
    </xf>
    <xf numFmtId="0" fontId="16" fillId="3" borderId="58" xfId="0" applyFont="1" applyFill="1" applyBorder="1" applyAlignment="1">
      <alignment horizontal="center" vertical="center"/>
    </xf>
    <xf numFmtId="178" fontId="7" fillId="3" borderId="62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88" fontId="7" fillId="3" borderId="55" xfId="10" applyNumberFormat="1" applyFont="1" applyFill="1" applyBorder="1" applyAlignment="1">
      <alignment horizontal="right" vertical="center"/>
    </xf>
    <xf numFmtId="188" fontId="7" fillId="3" borderId="56" xfId="10" applyNumberFormat="1" applyFont="1" applyFill="1" applyBorder="1" applyAlignment="1">
      <alignment horizontal="right" vertical="center"/>
    </xf>
    <xf numFmtId="188" fontId="7" fillId="3" borderId="60" xfId="10" applyNumberFormat="1" applyFont="1" applyFill="1" applyBorder="1" applyAlignment="1">
      <alignment horizontal="right" vertical="center"/>
    </xf>
    <xf numFmtId="188" fontId="7" fillId="3" borderId="57" xfId="10" applyNumberFormat="1" applyFont="1" applyFill="1" applyBorder="1" applyAlignment="1">
      <alignment horizontal="right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11" fillId="3" borderId="0" xfId="0" applyNumberFormat="1" applyFont="1" applyFill="1" applyBorder="1" applyAlignment="1">
      <alignment vertical="center"/>
    </xf>
    <xf numFmtId="189" fontId="11" fillId="3" borderId="0" xfId="0" applyNumberFormat="1" applyFont="1" applyFill="1" applyAlignment="1">
      <alignment vertical="center"/>
    </xf>
    <xf numFmtId="189" fontId="2" fillId="3" borderId="0" xfId="0" applyNumberFormat="1" applyFont="1" applyFill="1"/>
    <xf numFmtId="189" fontId="2" fillId="3" borderId="0" xfId="1" applyNumberFormat="1" applyFont="1" applyFill="1" applyBorder="1" applyAlignment="1" applyProtection="1"/>
    <xf numFmtId="189" fontId="2" fillId="3" borderId="0" xfId="0" applyNumberFormat="1" applyFont="1" applyFill="1" applyBorder="1"/>
    <xf numFmtId="189" fontId="2" fillId="3" borderId="14" xfId="0" applyNumberFormat="1" applyFont="1" applyFill="1" applyBorder="1"/>
    <xf numFmtId="189" fontId="7" fillId="3" borderId="4" xfId="0" applyNumberFormat="1" applyFont="1" applyFill="1" applyBorder="1" applyAlignment="1">
      <alignment horizontal="center" vertical="center"/>
    </xf>
    <xf numFmtId="189" fontId="7" fillId="3" borderId="5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6" fillId="3" borderId="56" xfId="0" applyNumberFormat="1" applyFont="1" applyFill="1" applyBorder="1" applyAlignment="1">
      <alignment horizontal="center" vertical="center"/>
    </xf>
    <xf numFmtId="189" fontId="6" fillId="3" borderId="60" xfId="0" applyNumberFormat="1" applyFont="1" applyFill="1" applyBorder="1" applyAlignment="1">
      <alignment horizontal="center" vertical="center"/>
    </xf>
    <xf numFmtId="189" fontId="6" fillId="3" borderId="64" xfId="0" applyNumberFormat="1" applyFont="1" applyFill="1" applyBorder="1" applyAlignment="1">
      <alignment horizontal="center" vertical="center"/>
    </xf>
    <xf numFmtId="189" fontId="6" fillId="3" borderId="57" xfId="0" applyNumberFormat="1" applyFont="1" applyFill="1" applyBorder="1" applyAlignment="1">
      <alignment horizontal="center" vertical="center"/>
    </xf>
    <xf numFmtId="189" fontId="6" fillId="3" borderId="55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distributed" vertical="center" indent="1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6" fillId="3" borderId="0" xfId="0" applyNumberFormat="1" applyFont="1" applyFill="1" applyBorder="1" applyAlignment="1">
      <alignment vertical="center"/>
    </xf>
    <xf numFmtId="188" fontId="6" fillId="3" borderId="5" xfId="0" applyNumberFormat="1" applyFont="1" applyFill="1" applyBorder="1" applyAlignment="1">
      <alignment vertical="center"/>
    </xf>
    <xf numFmtId="188" fontId="6" fillId="3" borderId="31" xfId="0" applyNumberFormat="1" applyFont="1" applyFill="1" applyBorder="1" applyAlignment="1">
      <alignment vertical="center"/>
    </xf>
    <xf numFmtId="189" fontId="4" fillId="3" borderId="0" xfId="0" applyNumberFormat="1" applyFont="1" applyFill="1" applyBorder="1" applyAlignment="1">
      <alignment horizontal="distributed" vertical="center" indent="1"/>
    </xf>
    <xf numFmtId="189" fontId="7" fillId="3" borderId="59" xfId="0" applyNumberFormat="1" applyFont="1" applyFill="1" applyBorder="1" applyAlignment="1">
      <alignment horizontal="center" vertical="center"/>
    </xf>
    <xf numFmtId="188" fontId="7" fillId="3" borderId="48" xfId="0" applyNumberFormat="1" applyFont="1" applyFill="1" applyBorder="1" applyAlignment="1">
      <alignment vertical="center"/>
    </xf>
    <xf numFmtId="188" fontId="7" fillId="3" borderId="54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9" fontId="7" fillId="3" borderId="58" xfId="0" applyNumberFormat="1" applyFont="1" applyFill="1" applyBorder="1" applyAlignment="1">
      <alignment horizontal="center" vertical="center"/>
    </xf>
    <xf numFmtId="188" fontId="7" fillId="3" borderId="23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1" xfId="0" applyNumberFormat="1" applyFont="1" applyFill="1" applyBorder="1" applyAlignment="1">
      <alignment horizontal="distributed" vertical="center" indent="1"/>
    </xf>
    <xf numFmtId="189" fontId="6" fillId="3" borderId="10" xfId="0" applyNumberFormat="1" applyFont="1" applyFill="1" applyBorder="1" applyAlignment="1">
      <alignment horizontal="distributed" vertical="center" indent="1"/>
    </xf>
    <xf numFmtId="188" fontId="6" fillId="3" borderId="10" xfId="0" applyNumberFormat="1" applyFont="1" applyFill="1" applyBorder="1" applyAlignment="1">
      <alignment vertical="center"/>
    </xf>
    <xf numFmtId="188" fontId="6" fillId="3" borderId="24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vertical="distributed"/>
    </xf>
    <xf numFmtId="0" fontId="7" fillId="3" borderId="10" xfId="0" applyFont="1" applyFill="1" applyBorder="1" applyAlignment="1">
      <alignment horizontal="center" vertical="distributed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78" fontId="6" fillId="3" borderId="56" xfId="0" applyNumberFormat="1" applyFont="1" applyFill="1" applyBorder="1" applyAlignment="1">
      <alignment horizontal="right" vertical="distributed"/>
    </xf>
    <xf numFmtId="190" fontId="6" fillId="3" borderId="57" xfId="0" applyNumberFormat="1" applyFont="1" applyFill="1" applyBorder="1" applyAlignment="1">
      <alignment horizontal="right" vertical="distributed"/>
    </xf>
    <xf numFmtId="178" fontId="6" fillId="3" borderId="56" xfId="0" applyNumberFormat="1" applyFont="1" applyFill="1" applyBorder="1" applyAlignment="1">
      <alignment horizontal="right"/>
    </xf>
    <xf numFmtId="190" fontId="6" fillId="3" borderId="56" xfId="0" applyNumberFormat="1" applyFont="1" applyFill="1" applyBorder="1" applyAlignment="1">
      <alignment horizontal="right" vertical="distributed"/>
    </xf>
    <xf numFmtId="178" fontId="6" fillId="3" borderId="60" xfId="0" applyNumberFormat="1" applyFont="1" applyFill="1" applyBorder="1" applyAlignment="1">
      <alignment horizontal="right"/>
    </xf>
    <xf numFmtId="178" fontId="6" fillId="3" borderId="60" xfId="0" applyNumberFormat="1" applyFont="1" applyFill="1" applyBorder="1" applyAlignment="1">
      <alignment horizontal="right"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distributed" wrapText="1"/>
    </xf>
    <xf numFmtId="0" fontId="2" fillId="3" borderId="2" xfId="0" applyFont="1" applyFill="1" applyBorder="1"/>
    <xf numFmtId="0" fontId="2" fillId="3" borderId="1" xfId="0" applyFont="1" applyFill="1" applyBorder="1"/>
    <xf numFmtId="178" fontId="2" fillId="3" borderId="2" xfId="0" applyNumberFormat="1" applyFont="1" applyFill="1" applyBorder="1"/>
    <xf numFmtId="190" fontId="2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90" fontId="2" fillId="3" borderId="0" xfId="0" applyNumberFormat="1" applyFont="1" applyFill="1"/>
    <xf numFmtId="17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distributed" vertical="center" indent="1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49" fontId="6" fillId="3" borderId="60" xfId="0" applyNumberFormat="1" applyFont="1" applyFill="1" applyBorder="1" applyAlignment="1">
      <alignment horizontal="distributed" vertical="center" indent="1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89" fontId="11" fillId="3" borderId="0" xfId="0" applyNumberFormat="1" applyFont="1" applyFill="1" applyAlignment="1">
      <alignment horizontal="left" vertical="center"/>
    </xf>
    <xf numFmtId="189" fontId="2" fillId="3" borderId="0" xfId="1" applyNumberFormat="1" applyFont="1" applyFill="1" applyAlignment="1" applyProtection="1"/>
    <xf numFmtId="189" fontId="15" fillId="3" borderId="0" xfId="1" applyNumberFormat="1" applyFont="1" applyFill="1" applyAlignment="1" applyProtection="1">
      <alignment horizontal="center"/>
    </xf>
    <xf numFmtId="189" fontId="7" fillId="3" borderId="1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center" vertical="center"/>
    </xf>
    <xf numFmtId="189" fontId="7" fillId="0" borderId="58" xfId="0" applyNumberFormat="1" applyFont="1" applyFill="1" applyBorder="1" applyAlignment="1">
      <alignment vertical="center"/>
    </xf>
    <xf numFmtId="192" fontId="7" fillId="0" borderId="59" xfId="0" applyNumberFormat="1" applyFont="1" applyFill="1" applyBorder="1" applyAlignment="1">
      <alignment horizontal="right" vertical="center"/>
    </xf>
    <xf numFmtId="189" fontId="6" fillId="0" borderId="65" xfId="0" applyNumberFormat="1" applyFont="1" applyFill="1" applyBorder="1" applyAlignment="1">
      <alignment horizontal="distributed" vertical="center" indent="1"/>
    </xf>
    <xf numFmtId="189" fontId="7" fillId="0" borderId="65" xfId="0" applyNumberFormat="1" applyFont="1" applyFill="1" applyBorder="1" applyAlignment="1">
      <alignment horizontal="center" vertical="center"/>
    </xf>
    <xf numFmtId="192" fontId="7" fillId="0" borderId="57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justify"/>
    </xf>
    <xf numFmtId="189" fontId="7" fillId="3" borderId="0" xfId="0" applyNumberFormat="1" applyFont="1" applyFill="1" applyBorder="1" applyAlignment="1">
      <alignment horizontal="center"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29" fillId="3" borderId="54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59" xfId="6" applyFont="1" applyFill="1" applyBorder="1" applyAlignment="1">
      <alignment horizontal="center"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3" fontId="29" fillId="3" borderId="0" xfId="6" applyNumberFormat="1" applyFont="1" applyFill="1" applyAlignment="1">
      <alignment horizontal="center" vertical="center"/>
    </xf>
    <xf numFmtId="193" fontId="30" fillId="3" borderId="4" xfId="6" applyNumberFormat="1" applyFont="1" applyFill="1" applyBorder="1" applyAlignment="1">
      <alignment horizontal="center" vertical="center"/>
    </xf>
    <xf numFmtId="193" fontId="30" fillId="3" borderId="0" xfId="6" applyNumberFormat="1" applyFont="1" applyFill="1" applyAlignment="1">
      <alignment horizontal="center" vertical="center"/>
    </xf>
    <xf numFmtId="193" fontId="29" fillId="3" borderId="1" xfId="6" applyNumberFormat="1" applyFont="1" applyFill="1" applyBorder="1" applyAlignment="1">
      <alignment horizontal="center" vertical="center"/>
    </xf>
    <xf numFmtId="193" fontId="30" fillId="3" borderId="2" xfId="6" applyNumberFormat="1" applyFont="1" applyFill="1" applyBorder="1" applyAlignment="1">
      <alignment horizontal="center" vertical="center"/>
    </xf>
    <xf numFmtId="193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16" fillId="3" borderId="54" xfId="0" applyFont="1" applyFill="1" applyBorder="1" applyAlignment="1">
      <alignment horizontal="center" vertical="center" shrinkToFit="1"/>
    </xf>
    <xf numFmtId="0" fontId="16" fillId="3" borderId="58" xfId="0" applyFont="1" applyFill="1" applyBorder="1" applyAlignment="1">
      <alignment horizontal="center" vertical="distributed"/>
    </xf>
    <xf numFmtId="188" fontId="7" fillId="3" borderId="58" xfId="0" applyNumberFormat="1" applyFont="1" applyFill="1" applyBorder="1" applyAlignment="1">
      <alignment vertical="center"/>
    </xf>
    <xf numFmtId="188" fontId="7" fillId="3" borderId="59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3" borderId="58" xfId="0" applyNumberFormat="1" applyFont="1" applyFill="1" applyBorder="1" applyAlignment="1">
      <alignment horizontal="center" vertical="distributed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6" fontId="7" fillId="3" borderId="15" xfId="0" applyNumberFormat="1" applyFont="1" applyFill="1" applyBorder="1" applyAlignment="1">
      <alignment vertical="center"/>
    </xf>
    <xf numFmtId="196" fontId="6" fillId="3" borderId="3" xfId="0" applyNumberFormat="1" applyFont="1" applyFill="1" applyBorder="1" applyAlignment="1">
      <alignment vertical="center"/>
    </xf>
    <xf numFmtId="196" fontId="6" fillId="3" borderId="15" xfId="0" applyNumberFormat="1" applyFont="1" applyFill="1" applyBorder="1" applyAlignment="1">
      <alignment vertical="center"/>
    </xf>
    <xf numFmtId="196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10" applyNumberFormat="1" applyFont="1" applyFill="1" applyBorder="1" applyAlignment="1">
      <alignment vertical="center" wrapText="1"/>
    </xf>
    <xf numFmtId="179" fontId="7" fillId="3" borderId="2" xfId="10" applyNumberFormat="1" applyFont="1" applyFill="1" applyBorder="1" applyAlignment="1">
      <alignment vertical="center" wrapText="1"/>
    </xf>
    <xf numFmtId="179" fontId="7" fillId="3" borderId="10" xfId="10" applyNumberFormat="1" applyFont="1" applyFill="1" applyBorder="1" applyAlignment="1">
      <alignment vertical="center" wrapText="1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6" fillId="3" borderId="2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31" fillId="3" borderId="5" xfId="0" applyFont="1" applyFill="1" applyBorder="1" applyAlignment="1">
      <alignment horizontal="left" vertical="justify" wrapText="1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9" fontId="7" fillId="3" borderId="3" xfId="0" applyNumberFormat="1" applyFont="1" applyFill="1" applyBorder="1" applyAlignment="1">
      <alignment horizontal="right" vertical="top"/>
    </xf>
    <xf numFmtId="179" fontId="7" fillId="3" borderId="4" xfId="0" applyNumberFormat="1" applyFont="1" applyFill="1" applyBorder="1" applyAlignment="1">
      <alignment horizontal="right" vertical="top"/>
    </xf>
    <xf numFmtId="179" fontId="7" fillId="3" borderId="5" xfId="0" applyNumberFormat="1" applyFont="1" applyFill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178" fontId="7" fillId="3" borderId="0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justify"/>
    </xf>
    <xf numFmtId="178" fontId="7" fillId="3" borderId="0" xfId="0" applyNumberFormat="1" applyFont="1" applyFill="1" applyBorder="1" applyAlignment="1">
      <alignment horizontal="right" vertical="justify"/>
    </xf>
    <xf numFmtId="178" fontId="6" fillId="3" borderId="0" xfId="0" applyNumberFormat="1" applyFont="1" applyFill="1" applyBorder="1" applyAlignment="1">
      <alignment horizontal="right" vertical="justify"/>
    </xf>
    <xf numFmtId="38" fontId="6" fillId="3" borderId="4" xfId="3" applyFont="1" applyFill="1" applyBorder="1" applyAlignment="1">
      <alignment horizontal="right" vertical="justify"/>
    </xf>
    <xf numFmtId="38" fontId="6" fillId="3" borderId="3" xfId="3" applyFont="1" applyFill="1" applyBorder="1" applyAlignment="1">
      <alignment horizontal="right" vertical="justify"/>
    </xf>
    <xf numFmtId="38" fontId="6" fillId="3" borderId="0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6" fillId="3" borderId="0" xfId="3" applyFont="1" applyFill="1" applyBorder="1"/>
    <xf numFmtId="0" fontId="4" fillId="3" borderId="5" xfId="0" applyFont="1" applyFill="1" applyBorder="1" applyAlignment="1">
      <alignment horizontal="left" vertical="justify" wrapText="1"/>
    </xf>
    <xf numFmtId="38" fontId="7" fillId="3" borderId="4" xfId="3" applyFont="1" applyFill="1" applyBorder="1"/>
    <xf numFmtId="38" fontId="7" fillId="3" borderId="3" xfId="3" applyFont="1" applyFill="1" applyBorder="1"/>
    <xf numFmtId="38" fontId="7" fillId="3" borderId="0" xfId="3" applyFont="1" applyFill="1" applyBorder="1"/>
    <xf numFmtId="0" fontId="6" fillId="3" borderId="10" xfId="0" applyFont="1" applyFill="1" applyBorder="1" applyAlignment="1">
      <alignment horizontal="left" vertical="justify"/>
    </xf>
    <xf numFmtId="38" fontId="7" fillId="3" borderId="2" xfId="3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179" fontId="7" fillId="5" borderId="2" xfId="3" applyNumberFormat="1" applyFont="1" applyFill="1" applyBorder="1" applyAlignment="1">
      <alignment horizontal="right" vertical="center" wrapText="1"/>
    </xf>
    <xf numFmtId="179" fontId="7" fillId="5" borderId="54" xfId="3" applyNumberFormat="1" applyFont="1" applyFill="1" applyBorder="1" applyAlignment="1">
      <alignment horizontal="right" vertical="center" wrapText="1"/>
    </xf>
    <xf numFmtId="49" fontId="7" fillId="5" borderId="58" xfId="0" applyNumberFormat="1" applyFont="1" applyFill="1" applyBorder="1" applyAlignment="1">
      <alignment horizontal="distributed" vertical="center" indent="1"/>
    </xf>
    <xf numFmtId="179" fontId="7" fillId="5" borderId="48" xfId="3" applyNumberFormat="1" applyFont="1" applyFill="1" applyBorder="1" applyAlignment="1">
      <alignment horizontal="right" vertical="center" wrapText="1"/>
    </xf>
    <xf numFmtId="179" fontId="7" fillId="5" borderId="59" xfId="3" applyNumberFormat="1" applyFont="1" applyFill="1" applyBorder="1" applyAlignment="1">
      <alignment horizontal="right" vertical="center" wrapText="1"/>
    </xf>
    <xf numFmtId="179" fontId="6" fillId="5" borderId="48" xfId="3" applyNumberFormat="1" applyFont="1" applyFill="1" applyBorder="1" applyAlignment="1">
      <alignment horizontal="right" wrapText="1"/>
    </xf>
    <xf numFmtId="49" fontId="6" fillId="5" borderId="5" xfId="0" applyNumberFormat="1" applyFont="1" applyFill="1" applyBorder="1" applyAlignment="1">
      <alignment horizontal="distributed" vertical="center" indent="1"/>
    </xf>
    <xf numFmtId="179" fontId="6" fillId="5" borderId="0" xfId="0" applyNumberFormat="1" applyFont="1" applyFill="1" applyBorder="1" applyAlignment="1">
      <alignment horizontal="right" vertical="center" wrapText="1"/>
    </xf>
    <xf numFmtId="179" fontId="6" fillId="5" borderId="4" xfId="0" applyNumberFormat="1" applyFont="1" applyFill="1" applyBorder="1" applyAlignment="1">
      <alignment horizontal="right" vertical="center" wrapText="1"/>
    </xf>
    <xf numFmtId="179" fontId="7" fillId="5" borderId="3" xfId="0" applyNumberFormat="1" applyFont="1" applyFill="1" applyBorder="1" applyAlignment="1">
      <alignment horizontal="right" vertical="center" wrapText="1"/>
    </xf>
    <xf numFmtId="179" fontId="7" fillId="5" borderId="4" xfId="0" applyNumberFormat="1" applyFont="1" applyFill="1" applyBorder="1" applyAlignment="1">
      <alignment horizontal="right" vertical="center" wrapText="1"/>
    </xf>
    <xf numFmtId="179" fontId="7" fillId="5" borderId="0" xfId="0" applyNumberFormat="1" applyFont="1" applyFill="1" applyBorder="1" applyAlignment="1">
      <alignment horizontal="right" vertical="center" wrapText="1"/>
    </xf>
    <xf numFmtId="49" fontId="2" fillId="5" borderId="48" xfId="0" applyNumberFormat="1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0" fontId="7" fillId="3" borderId="59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5" fillId="3" borderId="57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6" fontId="6" fillId="3" borderId="1" xfId="0" applyNumberFormat="1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0" fontId="6" fillId="3" borderId="56" xfId="0" applyFont="1" applyFill="1" applyBorder="1" applyAlignment="1">
      <alignment horizontal="center" vertical="distributed"/>
    </xf>
    <xf numFmtId="179" fontId="6" fillId="3" borderId="3" xfId="0" applyNumberFormat="1" applyFont="1" applyFill="1" applyBorder="1" applyAlignment="1">
      <alignment horizontal="right" vertical="distributed"/>
    </xf>
    <xf numFmtId="198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49" fontId="6" fillId="3" borderId="2" xfId="0" applyNumberFormat="1" applyFont="1" applyFill="1" applyBorder="1" applyAlignment="1">
      <alignment horizontal="right" vertical="distributed"/>
    </xf>
    <xf numFmtId="49" fontId="6" fillId="3" borderId="15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3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11" fillId="3" borderId="0" xfId="8" applyFont="1" applyFill="1" applyAlignment="1">
      <alignment horizontal="left" vertical="center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2" fillId="3" borderId="14" xfId="8" applyFont="1" applyFill="1" applyBorder="1" applyAlignment="1">
      <alignment horizontal="right"/>
    </xf>
    <xf numFmtId="0" fontId="5" fillId="3" borderId="57" xfId="8" applyFont="1" applyFill="1" applyBorder="1" applyAlignment="1">
      <alignment horizontal="left" vertical="center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5" fillId="3" borderId="57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3" borderId="5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/>
    </xf>
    <xf numFmtId="0" fontId="2" fillId="3" borderId="6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 vertical="distributed"/>
    </xf>
    <xf numFmtId="0" fontId="7" fillId="3" borderId="28" xfId="0" applyFont="1" applyFill="1" applyBorder="1" applyAlignment="1">
      <alignment horizontal="center" vertical="distributed"/>
    </xf>
    <xf numFmtId="0" fontId="7" fillId="3" borderId="26" xfId="0" applyFont="1" applyFill="1" applyBorder="1" applyAlignment="1">
      <alignment horizontal="center" vertical="distributed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189" fontId="5" fillId="3" borderId="57" xfId="0" applyNumberFormat="1" applyFont="1" applyFill="1" applyBorder="1" applyAlignment="1">
      <alignment horizontal="left" vertical="center"/>
    </xf>
    <xf numFmtId="189" fontId="5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3" borderId="1" xfId="0" applyNumberFormat="1" applyFont="1" applyFill="1" applyBorder="1" applyAlignment="1">
      <alignment horizontal="center" vertical="center"/>
    </xf>
    <xf numFmtId="189" fontId="9" fillId="3" borderId="16" xfId="0" applyNumberFormat="1" applyFont="1" applyFill="1" applyBorder="1" applyAlignment="1">
      <alignment horizontal="center" vertical="center"/>
    </xf>
    <xf numFmtId="189" fontId="9" fillId="3" borderId="11" xfId="0" applyNumberFormat="1" applyFont="1" applyFill="1" applyBorder="1" applyAlignment="1">
      <alignment horizontal="center" vertical="center"/>
    </xf>
    <xf numFmtId="189" fontId="9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23" fillId="3" borderId="0" xfId="0" applyFont="1" applyFill="1" applyAlignment="1">
      <alignment horizontal="center"/>
    </xf>
    <xf numFmtId="189" fontId="5" fillId="3" borderId="0" xfId="0" applyNumberFormat="1" applyFont="1" applyFill="1" applyBorder="1" applyAlignment="1">
      <alignment horizontal="left" vertical="center"/>
    </xf>
    <xf numFmtId="189" fontId="11" fillId="3" borderId="0" xfId="0" applyNumberFormat="1" applyFont="1" applyFill="1" applyAlignment="1">
      <alignment horizontal="left" vertical="center"/>
    </xf>
    <xf numFmtId="189" fontId="5" fillId="3" borderId="14" xfId="0" applyNumberFormat="1" applyFont="1" applyFill="1" applyBorder="1" applyAlignment="1">
      <alignment horizontal="right" vertical="center"/>
    </xf>
    <xf numFmtId="189" fontId="7" fillId="3" borderId="38" xfId="0" applyNumberFormat="1" applyFont="1" applyFill="1" applyBorder="1" applyAlignment="1">
      <alignment horizontal="center" vertical="center" wrapText="1"/>
    </xf>
    <xf numFmtId="189" fontId="7" fillId="3" borderId="24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 wrapText="1"/>
    </xf>
    <xf numFmtId="189" fontId="7" fillId="3" borderId="15" xfId="0" applyNumberFormat="1" applyFont="1" applyFill="1" applyBorder="1" applyAlignment="1">
      <alignment horizontal="center" vertical="center"/>
    </xf>
    <xf numFmtId="189" fontId="9" fillId="3" borderId="13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58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0" xfId="0" applyFont="1" applyFill="1" applyBorder="1" applyAlignment="1">
      <alignment horizontal="right" vertical="top"/>
    </xf>
    <xf numFmtId="194" fontId="6" fillId="3" borderId="15" xfId="0" applyNumberFormat="1" applyFont="1" applyFill="1" applyBorder="1" applyAlignment="1">
      <alignment vertical="center"/>
    </xf>
    <xf numFmtId="194" fontId="6" fillId="3" borderId="1" xfId="0" applyNumberFormat="1" applyFont="1" applyFill="1" applyBorder="1" applyAlignment="1">
      <alignment vertical="center"/>
    </xf>
    <xf numFmtId="195" fontId="7" fillId="3" borderId="15" xfId="0" applyNumberFormat="1" applyFont="1" applyFill="1" applyBorder="1" applyAlignment="1">
      <alignment vertical="center"/>
    </xf>
    <xf numFmtId="195" fontId="7" fillId="3" borderId="1" xfId="0" applyNumberFormat="1" applyFont="1" applyFill="1" applyBorder="1" applyAlignment="1">
      <alignment vertical="center"/>
    </xf>
    <xf numFmtId="194" fontId="6" fillId="3" borderId="3" xfId="0" applyNumberFormat="1" applyFont="1" applyFill="1" applyBorder="1" applyAlignment="1">
      <alignment vertical="center"/>
    </xf>
    <xf numFmtId="194" fontId="6" fillId="3" borderId="0" xfId="0" applyNumberFormat="1" applyFont="1" applyFill="1" applyBorder="1" applyAlignment="1">
      <alignment vertical="center"/>
    </xf>
    <xf numFmtId="194" fontId="6" fillId="3" borderId="5" xfId="0" applyNumberFormat="1" applyFont="1" applyFill="1" applyBorder="1" applyAlignment="1">
      <alignment vertical="center"/>
    </xf>
    <xf numFmtId="194" fontId="6" fillId="3" borderId="10" xfId="0" applyNumberFormat="1" applyFont="1" applyFill="1" applyBorder="1" applyAlignment="1">
      <alignment vertical="center"/>
    </xf>
    <xf numFmtId="194" fontId="6" fillId="3" borderId="39" xfId="0" applyNumberFormat="1" applyFont="1" applyFill="1" applyBorder="1" applyAlignment="1">
      <alignment vertical="center"/>
    </xf>
    <xf numFmtId="194" fontId="6" fillId="3" borderId="14" xfId="0" applyNumberFormat="1" applyFont="1" applyFill="1" applyBorder="1" applyAlignment="1">
      <alignment vertical="center"/>
    </xf>
    <xf numFmtId="195" fontId="7" fillId="3" borderId="10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32" xfId="0" applyFont="1" applyFill="1" applyBorder="1" applyAlignment="1">
      <alignment vertical="center" wrapText="1"/>
    </xf>
    <xf numFmtId="0" fontId="5" fillId="3" borderId="57" xfId="0" applyFont="1" applyFill="1" applyBorder="1" applyAlignment="1">
      <alignment horizontal="left" vertical="top" wrapText="1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3" borderId="2" xfId="0" applyFont="1" applyFill="1" applyBorder="1" applyAlignment="1">
      <alignment horizontal="center" vertical="distributed"/>
    </xf>
    <xf numFmtId="0" fontId="7" fillId="3" borderId="56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1">
    <cellStyle name="パーセント 2" xfId="2"/>
    <cellStyle name="ハイパーリンク" xfId="1" builtinId="8"/>
    <cellStyle name="桁区切り 2" xfId="3"/>
    <cellStyle name="桁区切り 3" xfId="4"/>
    <cellStyle name="桁区切り 4" xfId="10"/>
    <cellStyle name="標準" xfId="0" builtinId="0"/>
    <cellStyle name="標準 2" xfId="5"/>
    <cellStyle name="標準 3" xfId="6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4356544"/>
        <c:axId val="274460168"/>
      </c:barChart>
      <c:lineChart>
        <c:grouping val="standard"/>
        <c:varyColors val="0"/>
        <c:ser>
          <c:idx val="1"/>
          <c:order val="0"/>
          <c:tx>
            <c:strRef>
              <c:f>'[1]12'!$H$28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356544"/>
        <c:axId val="274460168"/>
      </c:lineChart>
      <c:catAx>
        <c:axId val="27435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4460168"/>
        <c:crosses val="autoZero"/>
        <c:auto val="1"/>
        <c:lblAlgn val="ctr"/>
        <c:lblOffset val="100"/>
        <c:noMultiLvlLbl val="0"/>
      </c:catAx>
      <c:valAx>
        <c:axId val="27446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435654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74548576164821"/>
          <c:y val="0.10584136526502651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'[1]20'!$C$5:$C$11</c:f>
              <c:numCache>
                <c:formatCode>General</c:formatCode>
                <c:ptCount val="7"/>
                <c:pt idx="0">
                  <c:v>5857</c:v>
                </c:pt>
                <c:pt idx="1">
                  <c:v>5317</c:v>
                </c:pt>
                <c:pt idx="2">
                  <c:v>4812</c:v>
                </c:pt>
                <c:pt idx="3">
                  <c:v>4289</c:v>
                </c:pt>
                <c:pt idx="4">
                  <c:v>3819</c:v>
                </c:pt>
                <c:pt idx="5">
                  <c:v>3518</c:v>
                </c:pt>
                <c:pt idx="6">
                  <c:v>3286</c:v>
                </c:pt>
              </c:numCache>
            </c:numRef>
          </c:val>
        </c:ser>
        <c:ser>
          <c:idx val="2"/>
          <c:order val="2"/>
          <c:tx>
            <c:strRef>
              <c:f>'[1]20'!$D$3:$D$4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'[1]20'!$D$5:$D$11</c:f>
              <c:numCache>
                <c:formatCode>General</c:formatCode>
                <c:ptCount val="7"/>
                <c:pt idx="0">
                  <c:v>26631</c:v>
                </c:pt>
                <c:pt idx="1">
                  <c:v>24206</c:v>
                </c:pt>
                <c:pt idx="2">
                  <c:v>22379</c:v>
                </c:pt>
                <c:pt idx="3">
                  <c:v>21039</c:v>
                </c:pt>
                <c:pt idx="4">
                  <c:v>19671</c:v>
                </c:pt>
                <c:pt idx="5">
                  <c:v>18109</c:v>
                </c:pt>
                <c:pt idx="6">
                  <c:v>16244</c:v>
                </c:pt>
              </c:numCache>
            </c:numRef>
          </c:val>
        </c:ser>
        <c:ser>
          <c:idx val="3"/>
          <c:order val="3"/>
          <c:tx>
            <c:strRef>
              <c:f>'[1]20'!$E$3:$E$4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'[1]20'!$E$5:$E$11</c:f>
              <c:numCache>
                <c:formatCode>General</c:formatCode>
                <c:ptCount val="7"/>
                <c:pt idx="0">
                  <c:v>11509</c:v>
                </c:pt>
                <c:pt idx="1">
                  <c:v>12758</c:v>
                </c:pt>
                <c:pt idx="2">
                  <c:v>13316</c:v>
                </c:pt>
                <c:pt idx="3">
                  <c:v>13244</c:v>
                </c:pt>
                <c:pt idx="4">
                  <c:v>13027</c:v>
                </c:pt>
                <c:pt idx="5">
                  <c:v>12774</c:v>
                </c:pt>
                <c:pt idx="6">
                  <c:v>12690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996280"/>
        <c:axId val="275995888"/>
      </c:barChart>
      <c:lineChart>
        <c:grouping val="standard"/>
        <c:varyColors val="0"/>
        <c:ser>
          <c:idx val="0"/>
          <c:order val="0"/>
          <c:tx>
            <c:strRef>
              <c:f>'[1]20'!$B$3:$B$4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'[1]20'!$B$5:$B$11</c:f>
              <c:numCache>
                <c:formatCode>General</c:formatCode>
                <c:ptCount val="7"/>
                <c:pt idx="0">
                  <c:v>43997</c:v>
                </c:pt>
                <c:pt idx="1">
                  <c:v>42281</c:v>
                </c:pt>
                <c:pt idx="2">
                  <c:v>40507</c:v>
                </c:pt>
                <c:pt idx="3">
                  <c:v>38572</c:v>
                </c:pt>
                <c:pt idx="4">
                  <c:v>36517</c:v>
                </c:pt>
                <c:pt idx="5">
                  <c:v>34401</c:v>
                </c:pt>
                <c:pt idx="6">
                  <c:v>32220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96280"/>
        <c:axId val="275995888"/>
      </c:lineChart>
      <c:catAx>
        <c:axId val="27599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995888"/>
        <c:crosses val="autoZero"/>
        <c:auto val="1"/>
        <c:lblAlgn val="ctr"/>
        <c:lblOffset val="100"/>
        <c:noMultiLvlLbl val="0"/>
      </c:catAx>
      <c:valAx>
        <c:axId val="27599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996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948684299078"/>
          <c:y val="9.5990287310342898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'[2]25(2)'!$K$26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'[2]25(2)'!$L$26:$P$26</c:f>
              <c:numCache>
                <c:formatCode>General</c:formatCode>
                <c:ptCount val="5"/>
                <c:pt idx="0">
                  <c:v>12069</c:v>
                </c:pt>
                <c:pt idx="1">
                  <c:v>12464</c:v>
                </c:pt>
                <c:pt idx="2">
                  <c:v>12581</c:v>
                </c:pt>
                <c:pt idx="3">
                  <c:v>12006</c:v>
                </c:pt>
                <c:pt idx="4">
                  <c:v>12626</c:v>
                </c:pt>
              </c:numCache>
            </c:numRef>
          </c:val>
        </c:ser>
        <c:ser>
          <c:idx val="1"/>
          <c:order val="1"/>
          <c:tx>
            <c:strRef>
              <c:f>'[2]25(2)'!$K$25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'[2]25(2)'!$L$25:$P$25</c:f>
              <c:numCache>
                <c:formatCode>General</c:formatCode>
                <c:ptCount val="5"/>
                <c:pt idx="0">
                  <c:v>9262</c:v>
                </c:pt>
                <c:pt idx="1">
                  <c:v>8865</c:v>
                </c:pt>
                <c:pt idx="2">
                  <c:v>7249</c:v>
                </c:pt>
                <c:pt idx="3">
                  <c:v>6167</c:v>
                </c:pt>
                <c:pt idx="4">
                  <c:v>6138</c:v>
                </c:pt>
              </c:numCache>
            </c:numRef>
          </c:val>
        </c:ser>
        <c:ser>
          <c:idx val="0"/>
          <c:order val="2"/>
          <c:tx>
            <c:strRef>
              <c:f>'[2]25(2)'!$K$24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'[2]25(2)'!$L$24:$P$24</c:f>
              <c:numCache>
                <c:formatCode>General</c:formatCode>
                <c:ptCount val="5"/>
                <c:pt idx="0">
                  <c:v>3130</c:v>
                </c:pt>
                <c:pt idx="1">
                  <c:v>2520</c:v>
                </c:pt>
                <c:pt idx="2">
                  <c:v>2684</c:v>
                </c:pt>
                <c:pt idx="3">
                  <c:v>1800</c:v>
                </c:pt>
                <c:pt idx="4">
                  <c:v>1975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76954264"/>
        <c:axId val="276954656"/>
        <c:axId val="0"/>
      </c:bar3DChart>
      <c:catAx>
        <c:axId val="27695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769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5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76954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326652350274395E-2"/>
          <c:y val="0.83677587715328694"/>
          <c:w val="0.87349081364829395"/>
          <c:h val="9.248076749027056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'[2]25(2)'!$L$42:$L$51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'[2]25(2)'!$M$42:$M$51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'[2]25(2)'!$N$42:$N$51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'[2]25(2)'!$O$42:$O$51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'[2]12'!$G$28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5989472"/>
        <c:axId val="275993952"/>
      </c:barChart>
      <c:lineChart>
        <c:grouping val="standard"/>
        <c:varyColors val="0"/>
        <c:ser>
          <c:idx val="1"/>
          <c:order val="0"/>
          <c:tx>
            <c:strRef>
              <c:f>'[2]12'!$H$28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89472"/>
        <c:axId val="275993952"/>
      </c:lineChart>
      <c:catAx>
        <c:axId val="27598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993952"/>
        <c:crosses val="autoZero"/>
        <c:auto val="1"/>
        <c:lblAlgn val="ctr"/>
        <c:lblOffset val="100"/>
        <c:noMultiLvlLbl val="0"/>
      </c:catAx>
      <c:valAx>
        <c:axId val="2759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989472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76055488"/>
        <c:axId val="275697240"/>
      </c:barChart>
      <c:catAx>
        <c:axId val="2760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697240"/>
        <c:crosses val="autoZero"/>
        <c:auto val="1"/>
        <c:lblAlgn val="ctr"/>
        <c:lblOffset val="100"/>
        <c:noMultiLvlLbl val="0"/>
      </c:catAx>
      <c:valAx>
        <c:axId val="275697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055488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</c:ser>
        <c:ser>
          <c:idx val="1"/>
          <c:order val="1"/>
          <c:tx>
            <c:strRef>
              <c:f>'[2]15'!$V$6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</c:ser>
        <c:ser>
          <c:idx val="2"/>
          <c:order val="2"/>
          <c:tx>
            <c:strRef>
              <c:f>'[2]15'!$V$7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8184640"/>
        <c:axId val="138185032"/>
      </c:barChart>
      <c:catAx>
        <c:axId val="1381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185032"/>
        <c:crosses val="autoZero"/>
        <c:auto val="1"/>
        <c:lblAlgn val="ctr"/>
        <c:lblOffset val="100"/>
        <c:noMultiLvlLbl val="0"/>
      </c:catAx>
      <c:valAx>
        <c:axId val="138185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184640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平成２７年国勢調査年齢別人口分布グラフ</a:t>
            </a:r>
          </a:p>
        </c:rich>
      </c:tx>
      <c:layout>
        <c:manualLayout>
          <c:xMode val="edge"/>
          <c:yMode val="edge"/>
          <c:x val="0.27732079905992951"/>
          <c:y val="2.6683608640406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772</c:v>
                </c:pt>
                <c:pt idx="1">
                  <c:v>963</c:v>
                </c:pt>
                <c:pt idx="2">
                  <c:v>982</c:v>
                </c:pt>
                <c:pt idx="3">
                  <c:v>961</c:v>
                </c:pt>
                <c:pt idx="4">
                  <c:v>770</c:v>
                </c:pt>
                <c:pt idx="5">
                  <c:v>887</c:v>
                </c:pt>
                <c:pt idx="6">
                  <c:v>1071</c:v>
                </c:pt>
                <c:pt idx="7">
                  <c:v>1390</c:v>
                </c:pt>
                <c:pt idx="8">
                  <c:v>1507</c:v>
                </c:pt>
                <c:pt idx="9">
                  <c:v>1335</c:v>
                </c:pt>
                <c:pt idx="10">
                  <c:v>1353</c:v>
                </c:pt>
                <c:pt idx="11">
                  <c:v>1346</c:v>
                </c:pt>
                <c:pt idx="12">
                  <c:v>1551</c:v>
                </c:pt>
                <c:pt idx="13">
                  <c:v>1773</c:v>
                </c:pt>
                <c:pt idx="14">
                  <c:v>1372</c:v>
                </c:pt>
                <c:pt idx="15">
                  <c:v>989</c:v>
                </c:pt>
                <c:pt idx="16">
                  <c:v>782</c:v>
                </c:pt>
                <c:pt idx="17">
                  <c:v>514</c:v>
                </c:pt>
                <c:pt idx="18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823</c:v>
                </c:pt>
                <c:pt idx="1">
                  <c:v>879</c:v>
                </c:pt>
                <c:pt idx="2">
                  <c:v>952</c:v>
                </c:pt>
                <c:pt idx="3">
                  <c:v>956</c:v>
                </c:pt>
                <c:pt idx="4">
                  <c:v>738</c:v>
                </c:pt>
                <c:pt idx="5">
                  <c:v>900</c:v>
                </c:pt>
                <c:pt idx="6">
                  <c:v>1046</c:v>
                </c:pt>
                <c:pt idx="7">
                  <c:v>1319</c:v>
                </c:pt>
                <c:pt idx="8">
                  <c:v>1441</c:v>
                </c:pt>
                <c:pt idx="9">
                  <c:v>1358</c:v>
                </c:pt>
                <c:pt idx="10">
                  <c:v>1278</c:v>
                </c:pt>
                <c:pt idx="11">
                  <c:v>1305</c:v>
                </c:pt>
                <c:pt idx="12">
                  <c:v>1587</c:v>
                </c:pt>
                <c:pt idx="13">
                  <c:v>1798</c:v>
                </c:pt>
                <c:pt idx="14">
                  <c:v>1431</c:v>
                </c:pt>
                <c:pt idx="15">
                  <c:v>1168</c:v>
                </c:pt>
                <c:pt idx="16">
                  <c:v>1129</c:v>
                </c:pt>
                <c:pt idx="17">
                  <c:v>1003</c:v>
                </c:pt>
                <c:pt idx="18">
                  <c:v>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997456"/>
        <c:axId val="275997848"/>
      </c:barChart>
      <c:catAx>
        <c:axId val="275997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5997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99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552291421858E-2"/>
              <c:y val="0.94028007617218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599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79435957696832"/>
          <c:y val="0.46505744596410836"/>
          <c:w val="6.2279670975323165E-2"/>
          <c:h val="7.6238881829733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17336513717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1954</c:v>
                </c:pt>
                <c:pt idx="1">
                  <c:v>1028</c:v>
                </c:pt>
                <c:pt idx="2">
                  <c:v>293</c:v>
                </c:pt>
                <c:pt idx="3">
                  <c:v>178</c:v>
                </c:pt>
                <c:pt idx="4">
                  <c:v>469</c:v>
                </c:pt>
                <c:pt idx="5">
                  <c:v>1210</c:v>
                </c:pt>
                <c:pt idx="6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82172420755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90634183547569E-3"/>
                  <c:y val="2.3703364352183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5172</c:v>
                </c:pt>
                <c:pt idx="1">
                  <c:v>2166</c:v>
                </c:pt>
                <c:pt idx="2">
                  <c:v>1055</c:v>
                </c:pt>
                <c:pt idx="3">
                  <c:v>748</c:v>
                </c:pt>
                <c:pt idx="4">
                  <c:v>1035</c:v>
                </c:pt>
                <c:pt idx="5">
                  <c:v>2049</c:v>
                </c:pt>
                <c:pt idx="6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'[2]18'!$S$15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'[2]18'!$S$16:$S$22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1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29</xdr:row>
      <xdr:rowOff>9525</xdr:rowOff>
    </xdr:from>
    <xdr:to>
      <xdr:col>12</xdr:col>
      <xdr:colOff>400050</xdr:colOff>
      <xdr:row>59</xdr:row>
      <xdr:rowOff>57150</xdr:rowOff>
    </xdr:to>
    <xdr:graphicFrame macro="">
      <xdr:nvGraphicFramePr>
        <xdr:cNvPr id="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3</xdr:col>
      <xdr:colOff>561975</xdr:colOff>
      <xdr:row>15</xdr:row>
      <xdr:rowOff>152400</xdr:rowOff>
    </xdr:from>
    <xdr:to>
      <xdr:col>13</xdr:col>
      <xdr:colOff>466725</xdr:colOff>
      <xdr:row>28</xdr:row>
      <xdr:rowOff>161925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41</xdr:row>
      <xdr:rowOff>152400</xdr:rowOff>
    </xdr:from>
    <xdr:to>
      <xdr:col>13</xdr:col>
      <xdr:colOff>361950</xdr:colOff>
      <xdr:row>57</xdr:row>
      <xdr:rowOff>28575</xdr:rowOff>
    </xdr:to>
    <xdr:graphicFrame macro="">
      <xdr:nvGraphicFramePr>
        <xdr:cNvPr id="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25</xdr:row>
      <xdr:rowOff>76200</xdr:rowOff>
    </xdr:from>
    <xdr:to>
      <xdr:col>4</xdr:col>
      <xdr:colOff>1038225</xdr:colOff>
      <xdr:row>52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409575</xdr:colOff>
      <xdr:row>101</xdr:row>
      <xdr:rowOff>47625</xdr:rowOff>
    </xdr:from>
    <xdr:to>
      <xdr:col>2</xdr:col>
      <xdr:colOff>295275</xdr:colOff>
      <xdr:row>119</xdr:row>
      <xdr:rowOff>47625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62</xdr:row>
      <xdr:rowOff>152400</xdr:rowOff>
    </xdr:from>
    <xdr:to>
      <xdr:col>8</xdr:col>
      <xdr:colOff>771525</xdr:colOff>
      <xdr:row>83</xdr:row>
      <xdr:rowOff>95250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102</xdr:row>
      <xdr:rowOff>66675</xdr:rowOff>
    </xdr:from>
    <xdr:to>
      <xdr:col>2</xdr:col>
      <xdr:colOff>304800</xdr:colOff>
      <xdr:row>120</xdr:row>
      <xdr:rowOff>66675</xdr:rowOff>
    </xdr:to>
    <xdr:graphicFrame macro="">
      <xdr:nvGraphicFramePr>
        <xdr:cNvPr id="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102</xdr:row>
      <xdr:rowOff>76200</xdr:rowOff>
    </xdr:from>
    <xdr:to>
      <xdr:col>8</xdr:col>
      <xdr:colOff>742950</xdr:colOff>
      <xdr:row>120</xdr:row>
      <xdr:rowOff>76200</xdr:rowOff>
    </xdr:to>
    <xdr:graphicFrame macro="">
      <xdr:nvGraphicFramePr>
        <xdr:cNvPr id="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26972;&#28580;/01%20&#32113;&#35336;/&#22996;&#35351;&#32113;&#35336;/&#32113;&#35336;&#23567;&#35576;/2016&#24180;&#29256;(H28)/&#33609;&#26696;/&#20840;&#38917;&#30446;&#12394;&#12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32113;&#35336;/01%20&#32113;&#35336;/&#22996;&#35351;&#32113;&#35336;/&#32113;&#35336;&#23567;&#35576;/2017&#24180;&#29256;&#65288;H29)/2017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772</v>
          </cell>
          <cell r="Q35">
            <v>823</v>
          </cell>
        </row>
        <row r="36">
          <cell r="O36" t="str">
            <v>５～９</v>
          </cell>
          <cell r="P36">
            <v>963</v>
          </cell>
          <cell r="Q36">
            <v>879</v>
          </cell>
        </row>
        <row r="37">
          <cell r="O37" t="str">
            <v>10～14</v>
          </cell>
          <cell r="P37">
            <v>982</v>
          </cell>
          <cell r="Q37">
            <v>952</v>
          </cell>
        </row>
        <row r="38">
          <cell r="O38" t="str">
            <v>15～19</v>
          </cell>
          <cell r="P38">
            <v>961</v>
          </cell>
          <cell r="Q38">
            <v>956</v>
          </cell>
        </row>
        <row r="39">
          <cell r="O39" t="str">
            <v>20～24</v>
          </cell>
          <cell r="P39">
            <v>770</v>
          </cell>
          <cell r="Q39">
            <v>738</v>
          </cell>
        </row>
        <row r="40">
          <cell r="O40" t="str">
            <v>25～29</v>
          </cell>
          <cell r="P40">
            <v>887</v>
          </cell>
          <cell r="Q40">
            <v>900</v>
          </cell>
        </row>
        <row r="41">
          <cell r="O41" t="str">
            <v>30～34</v>
          </cell>
          <cell r="P41">
            <v>1071</v>
          </cell>
          <cell r="Q41">
            <v>1046</v>
          </cell>
        </row>
        <row r="42">
          <cell r="O42" t="str">
            <v>35～39</v>
          </cell>
          <cell r="P42">
            <v>1390</v>
          </cell>
          <cell r="Q42">
            <v>1319</v>
          </cell>
        </row>
        <row r="43">
          <cell r="O43" t="str">
            <v>40～44</v>
          </cell>
          <cell r="P43">
            <v>1507</v>
          </cell>
          <cell r="Q43">
            <v>1441</v>
          </cell>
        </row>
        <row r="44">
          <cell r="O44" t="str">
            <v>45～49</v>
          </cell>
          <cell r="P44">
            <v>1335</v>
          </cell>
          <cell r="Q44">
            <v>1358</v>
          </cell>
        </row>
        <row r="45">
          <cell r="O45" t="str">
            <v>50～54</v>
          </cell>
          <cell r="P45">
            <v>1353</v>
          </cell>
          <cell r="Q45">
            <v>1278</v>
          </cell>
        </row>
        <row r="46">
          <cell r="O46" t="str">
            <v>55～59</v>
          </cell>
          <cell r="P46">
            <v>1346</v>
          </cell>
          <cell r="Q46">
            <v>1305</v>
          </cell>
        </row>
        <row r="47">
          <cell r="O47" t="str">
            <v>60～64</v>
          </cell>
          <cell r="P47">
            <v>1551</v>
          </cell>
          <cell r="Q47">
            <v>1587</v>
          </cell>
        </row>
        <row r="48">
          <cell r="O48" t="str">
            <v>65～69</v>
          </cell>
          <cell r="P48">
            <v>1773</v>
          </cell>
          <cell r="Q48">
            <v>1798</v>
          </cell>
        </row>
        <row r="49">
          <cell r="O49" t="str">
            <v>70～74</v>
          </cell>
          <cell r="P49">
            <v>1372</v>
          </cell>
          <cell r="Q49">
            <v>1431</v>
          </cell>
        </row>
        <row r="50">
          <cell r="O50" t="str">
            <v>75～79</v>
          </cell>
          <cell r="P50">
            <v>989</v>
          </cell>
          <cell r="Q50">
            <v>1168</v>
          </cell>
        </row>
        <row r="51">
          <cell r="O51" t="str">
            <v>80～84</v>
          </cell>
          <cell r="P51">
            <v>782</v>
          </cell>
          <cell r="Q51">
            <v>1129</v>
          </cell>
        </row>
        <row r="52">
          <cell r="O52" t="str">
            <v>85～89</v>
          </cell>
          <cell r="P52">
            <v>514</v>
          </cell>
          <cell r="Q52">
            <v>1003</v>
          </cell>
        </row>
        <row r="53">
          <cell r="O53" t="str">
            <v>90以上</v>
          </cell>
          <cell r="P53">
            <v>205</v>
          </cell>
          <cell r="Q53">
            <v>693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1954</v>
          </cell>
          <cell r="R16" t="str">
            <v>中　央</v>
          </cell>
          <cell r="S16">
            <v>8805</v>
          </cell>
          <cell r="T16" t="str">
            <v>中　央</v>
          </cell>
          <cell r="U16">
            <v>5172</v>
          </cell>
        </row>
        <row r="17">
          <cell r="P17" t="str">
            <v>北大井</v>
          </cell>
          <cell r="Q17">
            <v>1028</v>
          </cell>
          <cell r="R17" t="str">
            <v>北大井</v>
          </cell>
          <cell r="S17">
            <v>4647</v>
          </cell>
          <cell r="T17" t="str">
            <v>北大井</v>
          </cell>
          <cell r="U17">
            <v>2166</v>
          </cell>
        </row>
        <row r="18">
          <cell r="P18" t="str">
            <v>大　里</v>
          </cell>
          <cell r="Q18">
            <v>293</v>
          </cell>
          <cell r="R18" t="str">
            <v>大　里</v>
          </cell>
          <cell r="S18">
            <v>1546</v>
          </cell>
          <cell r="T18" t="str">
            <v>大　里</v>
          </cell>
          <cell r="U18">
            <v>1055</v>
          </cell>
        </row>
        <row r="19">
          <cell r="P19" t="str">
            <v>川　辺</v>
          </cell>
          <cell r="Q19">
            <v>178</v>
          </cell>
          <cell r="R19" t="str">
            <v>川　辺</v>
          </cell>
          <cell r="S19">
            <v>1094</v>
          </cell>
          <cell r="T19" t="str">
            <v>川　辺</v>
          </cell>
          <cell r="U19">
            <v>748</v>
          </cell>
        </row>
        <row r="20">
          <cell r="P20" t="str">
            <v>三　岡</v>
          </cell>
          <cell r="Q20">
            <v>469</v>
          </cell>
          <cell r="R20" t="str">
            <v>三　岡</v>
          </cell>
          <cell r="S20">
            <v>2202</v>
          </cell>
          <cell r="T20" t="str">
            <v>三　岡</v>
          </cell>
          <cell r="U20">
            <v>1035</v>
          </cell>
        </row>
        <row r="21">
          <cell r="P21" t="str">
            <v>南大井</v>
          </cell>
          <cell r="Q21">
            <v>1210</v>
          </cell>
          <cell r="R21" t="str">
            <v>南大井</v>
          </cell>
          <cell r="S21">
            <v>4651</v>
          </cell>
          <cell r="T21" t="str">
            <v>南大井</v>
          </cell>
          <cell r="U21">
            <v>2049</v>
          </cell>
        </row>
        <row r="22">
          <cell r="P22" t="str">
            <v>西小諸</v>
          </cell>
          <cell r="Q22">
            <v>239</v>
          </cell>
          <cell r="R22" t="str">
            <v>西小諸</v>
          </cell>
          <cell r="S22">
            <v>1154</v>
          </cell>
          <cell r="T22" t="str">
            <v>西小諸</v>
          </cell>
          <cell r="U22">
            <v>632</v>
          </cell>
        </row>
      </sheetData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2010年</v>
          </cell>
          <cell r="B5">
            <v>43997</v>
          </cell>
          <cell r="C5">
            <v>5857</v>
          </cell>
          <cell r="D5">
            <v>26631</v>
          </cell>
          <cell r="E5">
            <v>11509</v>
          </cell>
        </row>
        <row r="6">
          <cell r="A6" t="str">
            <v>2015年</v>
          </cell>
          <cell r="B6">
            <v>42281</v>
          </cell>
          <cell r="C6">
            <v>5317</v>
          </cell>
          <cell r="D6">
            <v>24206</v>
          </cell>
          <cell r="E6">
            <v>12758</v>
          </cell>
        </row>
        <row r="7">
          <cell r="A7" t="str">
            <v>2020年</v>
          </cell>
          <cell r="B7">
            <v>40507</v>
          </cell>
          <cell r="C7">
            <v>4812</v>
          </cell>
          <cell r="D7">
            <v>22379</v>
          </cell>
          <cell r="E7">
            <v>13316</v>
          </cell>
        </row>
        <row r="8">
          <cell r="A8" t="str">
            <v>2025年</v>
          </cell>
          <cell r="B8">
            <v>38572</v>
          </cell>
          <cell r="C8">
            <v>4289</v>
          </cell>
          <cell r="D8">
            <v>21039</v>
          </cell>
          <cell r="E8">
            <v>13244</v>
          </cell>
        </row>
        <row r="9">
          <cell r="A9" t="str">
            <v>2030年</v>
          </cell>
          <cell r="B9">
            <v>36517</v>
          </cell>
          <cell r="C9">
            <v>3819</v>
          </cell>
          <cell r="D9">
            <v>19671</v>
          </cell>
          <cell r="E9">
            <v>13027</v>
          </cell>
        </row>
        <row r="10">
          <cell r="A10" t="str">
            <v>2035年</v>
          </cell>
          <cell r="B10">
            <v>34401</v>
          </cell>
          <cell r="C10">
            <v>3518</v>
          </cell>
          <cell r="D10">
            <v>18109</v>
          </cell>
          <cell r="E10">
            <v>12774</v>
          </cell>
        </row>
        <row r="11">
          <cell r="A11" t="str">
            <v>2040年</v>
          </cell>
          <cell r="B11">
            <v>32220</v>
          </cell>
          <cell r="C11">
            <v>3286</v>
          </cell>
          <cell r="D11">
            <v>16244</v>
          </cell>
          <cell r="E11">
            <v>12690</v>
          </cell>
        </row>
      </sheetData>
      <sheetData sheetId="26"/>
      <sheetData sheetId="27"/>
      <sheetData sheetId="28"/>
      <sheetData sheetId="29">
        <row r="23">
          <cell r="L23" t="str">
            <v>平成２年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/>
      <sheetData sheetId="23">
        <row r="15">
          <cell r="S15" t="str">
            <v>15〜64歳</v>
          </cell>
        </row>
        <row r="16">
          <cell r="R16" t="str">
            <v>中　央</v>
          </cell>
          <cell r="S16">
            <v>8805</v>
          </cell>
        </row>
        <row r="17">
          <cell r="R17" t="str">
            <v>北大井</v>
          </cell>
          <cell r="S17">
            <v>4647</v>
          </cell>
        </row>
        <row r="18">
          <cell r="R18" t="str">
            <v>大　里</v>
          </cell>
          <cell r="S18">
            <v>1546</v>
          </cell>
        </row>
        <row r="19">
          <cell r="R19" t="str">
            <v>川　辺</v>
          </cell>
          <cell r="S19">
            <v>1094</v>
          </cell>
        </row>
        <row r="20">
          <cell r="R20" t="str">
            <v>三　岡</v>
          </cell>
          <cell r="S20">
            <v>2202</v>
          </cell>
        </row>
        <row r="21">
          <cell r="R21" t="str">
            <v>南大井</v>
          </cell>
          <cell r="S21">
            <v>4651</v>
          </cell>
        </row>
        <row r="22">
          <cell r="R22" t="str">
            <v>西小諸</v>
          </cell>
          <cell r="S22">
            <v>1154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平成７年</v>
          </cell>
          <cell r="M23" t="str">
            <v>平成12年</v>
          </cell>
          <cell r="N23" t="str">
            <v>平成17年</v>
          </cell>
          <cell r="O23" t="str">
            <v>平成22年</v>
          </cell>
          <cell r="P23" t="str">
            <v>平成27年</v>
          </cell>
        </row>
        <row r="24">
          <cell r="K24" t="str">
            <v>第1次産業</v>
          </cell>
          <cell r="L24">
            <v>3130</v>
          </cell>
          <cell r="M24">
            <v>2520</v>
          </cell>
          <cell r="N24">
            <v>2684</v>
          </cell>
          <cell r="O24">
            <v>1800</v>
          </cell>
          <cell r="P24">
            <v>1975</v>
          </cell>
        </row>
        <row r="25">
          <cell r="K25" t="str">
            <v>第2次産業</v>
          </cell>
          <cell r="L25">
            <v>9262</v>
          </cell>
          <cell r="M25">
            <v>8865</v>
          </cell>
          <cell r="N25">
            <v>7249</v>
          </cell>
          <cell r="O25">
            <v>6167</v>
          </cell>
          <cell r="P25">
            <v>6138</v>
          </cell>
        </row>
        <row r="26">
          <cell r="K26" t="str">
            <v>第3次産業</v>
          </cell>
          <cell r="L26">
            <v>12069</v>
          </cell>
          <cell r="M26">
            <v>12464</v>
          </cell>
          <cell r="N26">
            <v>12581</v>
          </cell>
          <cell r="O26">
            <v>12006</v>
          </cell>
          <cell r="P26">
            <v>12626</v>
          </cell>
        </row>
        <row r="42">
          <cell r="L42" t="str">
            <v>佐久市</v>
          </cell>
          <cell r="M42">
            <v>3925</v>
          </cell>
          <cell r="N42" t="str">
            <v>佐久市</v>
          </cell>
          <cell r="O42">
            <v>3810</v>
          </cell>
        </row>
        <row r="43">
          <cell r="L43" t="str">
            <v>上田市</v>
          </cell>
          <cell r="M43">
            <v>1528</v>
          </cell>
          <cell r="N43" t="str">
            <v>東御市</v>
          </cell>
          <cell r="O43">
            <v>1099</v>
          </cell>
        </row>
        <row r="44">
          <cell r="L44" t="str">
            <v>軽井沢町</v>
          </cell>
          <cell r="M44">
            <v>1472</v>
          </cell>
          <cell r="N44" t="str">
            <v>上田市</v>
          </cell>
          <cell r="O44">
            <v>1083</v>
          </cell>
        </row>
        <row r="45">
          <cell r="L45" t="str">
            <v>東御市</v>
          </cell>
          <cell r="M45">
            <v>1155</v>
          </cell>
          <cell r="N45" t="str">
            <v>御代田町</v>
          </cell>
          <cell r="O45">
            <v>902</v>
          </cell>
        </row>
        <row r="46">
          <cell r="L46" t="str">
            <v>御代田町</v>
          </cell>
          <cell r="M46">
            <v>995</v>
          </cell>
          <cell r="N46" t="str">
            <v>軽井沢町</v>
          </cell>
          <cell r="O46">
            <v>411</v>
          </cell>
        </row>
        <row r="47">
          <cell r="L47" t="str">
            <v>長野市</v>
          </cell>
          <cell r="M47">
            <v>300</v>
          </cell>
          <cell r="N47" t="str">
            <v>佐久穂町</v>
          </cell>
          <cell r="O47">
            <v>212</v>
          </cell>
        </row>
        <row r="48">
          <cell r="L48" t="str">
            <v>立科町</v>
          </cell>
          <cell r="M48">
            <v>119</v>
          </cell>
          <cell r="N48" t="str">
            <v>立科町</v>
          </cell>
          <cell r="O48">
            <v>212</v>
          </cell>
        </row>
        <row r="49">
          <cell r="L49" t="str">
            <v>松本市</v>
          </cell>
          <cell r="M49">
            <v>45</v>
          </cell>
          <cell r="N49" t="str">
            <v>長野市</v>
          </cell>
          <cell r="O49">
            <v>168</v>
          </cell>
        </row>
        <row r="50">
          <cell r="L50" t="str">
            <v>千曲市</v>
          </cell>
          <cell r="M50">
            <v>42</v>
          </cell>
          <cell r="N50" t="str">
            <v>千曲市</v>
          </cell>
          <cell r="O50">
            <v>56</v>
          </cell>
        </row>
        <row r="51">
          <cell r="L51" t="str">
            <v>佐久穂町</v>
          </cell>
          <cell r="M51">
            <v>28</v>
          </cell>
          <cell r="N51" t="str">
            <v>長和町</v>
          </cell>
          <cell r="O51">
            <v>37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>
      <selection activeCell="H7" sqref="H7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762</v>
      </c>
    </row>
    <row r="2" spans="2:3" ht="30" customHeight="1" thickBot="1">
      <c r="B2" s="2" t="s">
        <v>436</v>
      </c>
      <c r="C2" s="3" t="s">
        <v>437</v>
      </c>
    </row>
    <row r="3" spans="2:3" ht="30" customHeight="1" thickTop="1">
      <c r="B3" s="4" t="s">
        <v>439</v>
      </c>
      <c r="C3" s="133" t="s">
        <v>438</v>
      </c>
    </row>
    <row r="4" spans="2:3" ht="30" customHeight="1">
      <c r="B4" s="5" t="s">
        <v>440</v>
      </c>
      <c r="C4" s="133" t="s">
        <v>438</v>
      </c>
    </row>
    <row r="5" spans="2:3" ht="30" customHeight="1">
      <c r="B5" s="5" t="s">
        <v>441</v>
      </c>
      <c r="C5" s="133" t="s">
        <v>438</v>
      </c>
    </row>
    <row r="6" spans="2:3" ht="30" customHeight="1">
      <c r="B6" s="6" t="s">
        <v>442</v>
      </c>
      <c r="C6" s="133" t="s">
        <v>438</v>
      </c>
    </row>
    <row r="7" spans="2:3" ht="30" customHeight="1">
      <c r="B7" s="7" t="s">
        <v>520</v>
      </c>
      <c r="C7" s="133" t="s">
        <v>438</v>
      </c>
    </row>
    <row r="8" spans="2:3" ht="30" customHeight="1">
      <c r="B8" s="7" t="s">
        <v>443</v>
      </c>
      <c r="C8" s="133" t="s">
        <v>438</v>
      </c>
    </row>
    <row r="9" spans="2:3" ht="30" customHeight="1">
      <c r="B9" s="7" t="s">
        <v>444</v>
      </c>
      <c r="C9" s="133" t="s">
        <v>438</v>
      </c>
    </row>
    <row r="10" spans="2:3" ht="30" customHeight="1">
      <c r="B10" s="7" t="s">
        <v>445</v>
      </c>
      <c r="C10" s="133" t="s">
        <v>438</v>
      </c>
    </row>
    <row r="11" spans="2:3" ht="30" customHeight="1">
      <c r="B11" s="7" t="s">
        <v>446</v>
      </c>
      <c r="C11" s="133" t="s">
        <v>438</v>
      </c>
    </row>
    <row r="12" spans="2:3" ht="30" customHeight="1">
      <c r="B12" s="7" t="s">
        <v>447</v>
      </c>
      <c r="C12" s="133" t="s">
        <v>438</v>
      </c>
    </row>
    <row r="13" spans="2:3" ht="30" customHeight="1">
      <c r="B13" s="7" t="s">
        <v>448</v>
      </c>
      <c r="C13" s="133" t="s">
        <v>438</v>
      </c>
    </row>
    <row r="14" spans="2:3" ht="30" customHeight="1">
      <c r="B14" s="7" t="s">
        <v>449</v>
      </c>
      <c r="C14" s="133" t="s">
        <v>438</v>
      </c>
    </row>
    <row r="15" spans="2:3" ht="30" customHeight="1">
      <c r="B15" s="7" t="s">
        <v>321</v>
      </c>
      <c r="C15" s="133" t="s">
        <v>438</v>
      </c>
    </row>
    <row r="16" spans="2:3" ht="30" customHeight="1">
      <c r="B16" s="7" t="s">
        <v>335</v>
      </c>
      <c r="C16" s="133" t="s">
        <v>438</v>
      </c>
    </row>
    <row r="17" spans="2:3" ht="30" customHeight="1">
      <c r="B17" s="8" t="s">
        <v>455</v>
      </c>
      <c r="C17" s="133" t="s">
        <v>438</v>
      </c>
    </row>
    <row r="18" spans="2:3" ht="30" customHeight="1">
      <c r="B18" s="8" t="s">
        <v>454</v>
      </c>
      <c r="C18" s="134" t="s">
        <v>460</v>
      </c>
    </row>
    <row r="19" spans="2:3" ht="30" customHeight="1">
      <c r="B19" s="8" t="s">
        <v>457</v>
      </c>
      <c r="C19" s="133" t="s">
        <v>438</v>
      </c>
    </row>
    <row r="20" spans="2:3" ht="30" customHeight="1">
      <c r="B20" s="8" t="s">
        <v>456</v>
      </c>
      <c r="C20" s="134" t="s">
        <v>460</v>
      </c>
    </row>
    <row r="21" spans="2:3" ht="30" customHeight="1">
      <c r="B21" s="7" t="s">
        <v>450</v>
      </c>
      <c r="C21" s="133" t="s">
        <v>438</v>
      </c>
    </row>
    <row r="22" spans="2:3" ht="30" customHeight="1">
      <c r="B22" s="7" t="s">
        <v>451</v>
      </c>
      <c r="C22" s="133" t="s">
        <v>438</v>
      </c>
    </row>
    <row r="23" spans="2:3" ht="30" customHeight="1">
      <c r="B23" s="7" t="s">
        <v>452</v>
      </c>
      <c r="C23" s="133" t="s">
        <v>438</v>
      </c>
    </row>
    <row r="24" spans="2:3" ht="30" customHeight="1">
      <c r="B24" s="8" t="s">
        <v>459</v>
      </c>
      <c r="C24" s="133" t="s">
        <v>438</v>
      </c>
    </row>
    <row r="25" spans="2:3" ht="30" customHeight="1">
      <c r="B25" s="8" t="s">
        <v>458</v>
      </c>
      <c r="C25" s="134" t="s">
        <v>460</v>
      </c>
    </row>
    <row r="26" spans="2:3" ht="30" customHeight="1">
      <c r="B26" s="7" t="s">
        <v>453</v>
      </c>
      <c r="C26" s="133" t="s">
        <v>438</v>
      </c>
    </row>
    <row r="27" spans="2:3" ht="30" customHeight="1">
      <c r="B27" s="8" t="s">
        <v>462</v>
      </c>
      <c r="C27" s="133" t="s">
        <v>438</v>
      </c>
    </row>
    <row r="28" spans="2:3" ht="30" customHeight="1">
      <c r="B28" s="8" t="s">
        <v>461</v>
      </c>
      <c r="C28" s="134" t="s">
        <v>460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zoomScaleNormal="100" zoomScaleSheetLayoutView="100" workbookViewId="0">
      <selection activeCell="G76" sqref="G76"/>
    </sheetView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130" t="s">
        <v>463</v>
      </c>
    </row>
    <row r="2" spans="1:19" ht="19.5" customHeight="1">
      <c r="A2" s="722" t="s">
        <v>527</v>
      </c>
      <c r="B2" s="722"/>
      <c r="C2" s="722"/>
      <c r="D2" s="722"/>
      <c r="E2" s="722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15" customHeight="1" thickBot="1">
      <c r="A3" s="321" t="s">
        <v>181</v>
      </c>
      <c r="B3" s="263"/>
      <c r="C3" s="263"/>
      <c r="D3" s="263"/>
      <c r="E3" s="263"/>
      <c r="F3" s="723"/>
      <c r="G3" s="723"/>
      <c r="H3" s="322"/>
      <c r="I3" s="322"/>
      <c r="J3" s="724" t="s">
        <v>275</v>
      </c>
      <c r="K3" s="724"/>
      <c r="L3" s="724"/>
      <c r="M3" s="724"/>
      <c r="N3" s="724"/>
      <c r="O3" s="724"/>
      <c r="P3" s="724"/>
      <c r="Q3" s="323"/>
      <c r="R3" s="323"/>
      <c r="S3" s="323"/>
    </row>
    <row r="4" spans="1:19" ht="21" customHeight="1" thickTop="1">
      <c r="A4" s="726" t="s">
        <v>535</v>
      </c>
      <c r="B4" s="683" t="s">
        <v>636</v>
      </c>
      <c r="C4" s="664"/>
      <c r="D4" s="664"/>
      <c r="E4" s="683" t="s">
        <v>637</v>
      </c>
      <c r="F4" s="664"/>
      <c r="G4" s="660"/>
      <c r="H4" s="664" t="s">
        <v>638</v>
      </c>
      <c r="I4" s="664"/>
      <c r="J4" s="664"/>
      <c r="K4" s="683" t="s">
        <v>639</v>
      </c>
      <c r="L4" s="664"/>
      <c r="M4" s="664"/>
      <c r="N4" s="683" t="s">
        <v>641</v>
      </c>
      <c r="O4" s="664"/>
      <c r="P4" s="664"/>
      <c r="Q4" s="324"/>
      <c r="R4" s="324"/>
      <c r="S4" s="324"/>
    </row>
    <row r="5" spans="1:19" ht="19.5" customHeight="1">
      <c r="A5" s="727"/>
      <c r="B5" s="278" t="s">
        <v>642</v>
      </c>
      <c r="C5" s="153" t="s">
        <v>24</v>
      </c>
      <c r="D5" s="153" t="s">
        <v>100</v>
      </c>
      <c r="E5" s="278" t="s">
        <v>643</v>
      </c>
      <c r="F5" s="153" t="s">
        <v>24</v>
      </c>
      <c r="G5" s="152" t="s">
        <v>23</v>
      </c>
      <c r="H5" s="325" t="s">
        <v>643</v>
      </c>
      <c r="I5" s="153" t="s">
        <v>24</v>
      </c>
      <c r="J5" s="153" t="s">
        <v>23</v>
      </c>
      <c r="K5" s="278" t="s">
        <v>643</v>
      </c>
      <c r="L5" s="153" t="s">
        <v>24</v>
      </c>
      <c r="M5" s="153" t="s">
        <v>23</v>
      </c>
      <c r="N5" s="278" t="s">
        <v>643</v>
      </c>
      <c r="O5" s="153" t="s">
        <v>24</v>
      </c>
      <c r="P5" s="153" t="s">
        <v>23</v>
      </c>
      <c r="Q5" s="324"/>
      <c r="R5" s="324"/>
      <c r="S5" s="324"/>
    </row>
    <row r="6" spans="1:19" ht="22.5" customHeight="1">
      <c r="A6" s="326" t="s">
        <v>644</v>
      </c>
      <c r="B6" s="327">
        <v>45711</v>
      </c>
      <c r="C6" s="328">
        <v>22506</v>
      </c>
      <c r="D6" s="329">
        <v>23205</v>
      </c>
      <c r="E6" s="327">
        <v>46158</v>
      </c>
      <c r="F6" s="328">
        <v>22946</v>
      </c>
      <c r="G6" s="329">
        <v>23212</v>
      </c>
      <c r="H6" s="330">
        <v>45499</v>
      </c>
      <c r="I6" s="328">
        <v>22331</v>
      </c>
      <c r="J6" s="330">
        <v>23168</v>
      </c>
      <c r="K6" s="327">
        <v>43997</v>
      </c>
      <c r="L6" s="328">
        <v>21463</v>
      </c>
      <c r="M6" s="330">
        <v>22534</v>
      </c>
      <c r="N6" s="327">
        <f>SUM(O6:P6)</f>
        <v>42512</v>
      </c>
      <c r="O6" s="328">
        <v>20623</v>
      </c>
      <c r="P6" s="330">
        <v>21889</v>
      </c>
      <c r="Q6" s="331"/>
      <c r="R6" s="331"/>
      <c r="S6" s="331"/>
    </row>
    <row r="7" spans="1:19" ht="35.25" customHeight="1">
      <c r="A7" s="332" t="s">
        <v>274</v>
      </c>
      <c r="B7" s="333">
        <v>7901</v>
      </c>
      <c r="C7" s="334">
        <v>4060</v>
      </c>
      <c r="D7" s="335">
        <v>3841</v>
      </c>
      <c r="E7" s="333">
        <v>7060</v>
      </c>
      <c r="F7" s="334">
        <v>3644</v>
      </c>
      <c r="G7" s="335">
        <v>3416</v>
      </c>
      <c r="H7" s="336">
        <v>6453</v>
      </c>
      <c r="I7" s="334">
        <v>3317</v>
      </c>
      <c r="J7" s="336">
        <v>3136</v>
      </c>
      <c r="K7" s="333">
        <v>5857</v>
      </c>
      <c r="L7" s="334">
        <v>3025</v>
      </c>
      <c r="M7" s="336">
        <v>2832</v>
      </c>
      <c r="N7" s="333">
        <f>SUM(O7:P7)</f>
        <v>5371</v>
      </c>
      <c r="O7" s="334">
        <v>2717</v>
      </c>
      <c r="P7" s="336">
        <v>2654</v>
      </c>
      <c r="Q7" s="336"/>
      <c r="R7" s="336"/>
      <c r="S7" s="336"/>
    </row>
    <row r="8" spans="1:19" ht="35.25" customHeight="1">
      <c r="A8" s="332" t="s">
        <v>273</v>
      </c>
      <c r="B8" s="333">
        <v>29459</v>
      </c>
      <c r="C8" s="334">
        <v>14998</v>
      </c>
      <c r="D8" s="335">
        <v>14461</v>
      </c>
      <c r="E8" s="333">
        <v>29297</v>
      </c>
      <c r="F8" s="334">
        <v>15150</v>
      </c>
      <c r="G8" s="335">
        <v>14147</v>
      </c>
      <c r="H8" s="336">
        <v>28159</v>
      </c>
      <c r="I8" s="334">
        <v>14345</v>
      </c>
      <c r="J8" s="336">
        <v>13814</v>
      </c>
      <c r="K8" s="333">
        <v>26617</v>
      </c>
      <c r="L8" s="334">
        <v>13502</v>
      </c>
      <c r="M8" s="336">
        <v>13115</v>
      </c>
      <c r="N8" s="333">
        <f>SUM(O8:P8)</f>
        <v>24099</v>
      </c>
      <c r="O8" s="334">
        <v>12171</v>
      </c>
      <c r="P8" s="336">
        <v>11928</v>
      </c>
      <c r="Q8" s="336"/>
      <c r="R8" s="336"/>
      <c r="S8" s="336"/>
    </row>
    <row r="9" spans="1:19" ht="35.25" customHeight="1">
      <c r="A9" s="332" t="s">
        <v>272</v>
      </c>
      <c r="B9" s="333">
        <v>8351</v>
      </c>
      <c r="C9" s="334">
        <v>3448</v>
      </c>
      <c r="D9" s="335">
        <v>4903</v>
      </c>
      <c r="E9" s="333">
        <v>9623</v>
      </c>
      <c r="F9" s="334">
        <v>4023</v>
      </c>
      <c r="G9" s="335">
        <v>5600</v>
      </c>
      <c r="H9" s="336">
        <v>10368</v>
      </c>
      <c r="I9" s="334">
        <v>4327</v>
      </c>
      <c r="J9" s="336">
        <v>6041</v>
      </c>
      <c r="K9" s="333">
        <v>11506</v>
      </c>
      <c r="L9" s="334">
        <v>4919</v>
      </c>
      <c r="M9" s="336">
        <v>6587</v>
      </c>
      <c r="N9" s="333">
        <f>SUM(O9:P9)</f>
        <v>12857</v>
      </c>
      <c r="O9" s="334">
        <v>5635</v>
      </c>
      <c r="P9" s="336">
        <v>7222</v>
      </c>
      <c r="Q9" s="336"/>
      <c r="R9" s="336"/>
      <c r="S9" s="336"/>
    </row>
    <row r="10" spans="1:19" ht="21.95" customHeight="1">
      <c r="A10" s="293" t="s">
        <v>645</v>
      </c>
      <c r="B10" s="337">
        <v>105.7</v>
      </c>
      <c r="C10" s="337">
        <v>84.926108374384228</v>
      </c>
      <c r="D10" s="337">
        <v>127.64904972663369</v>
      </c>
      <c r="E10" s="337">
        <v>136.30000000000001</v>
      </c>
      <c r="F10" s="337">
        <v>110.40065861690449</v>
      </c>
      <c r="G10" s="337">
        <v>163.9344262295082</v>
      </c>
      <c r="H10" s="337">
        <v>160.69999999999999</v>
      </c>
      <c r="I10" s="337">
        <v>130.44920108531807</v>
      </c>
      <c r="J10" s="337">
        <v>192.63392857142901</v>
      </c>
      <c r="K10" s="337">
        <v>196.4</v>
      </c>
      <c r="L10" s="338">
        <v>162.611570247934</v>
      </c>
      <c r="M10" s="339">
        <v>232.591807909604</v>
      </c>
      <c r="N10" s="337">
        <f>N9/N7*100</f>
        <v>239.37814187302178</v>
      </c>
      <c r="O10" s="337">
        <f>O9/O7*100</f>
        <v>207.39786529260212</v>
      </c>
      <c r="P10" s="340">
        <f>P9/P7*100</f>
        <v>272.11755840241148</v>
      </c>
      <c r="Q10" s="341"/>
      <c r="R10" s="341"/>
      <c r="S10" s="341"/>
    </row>
    <row r="11" spans="1:19" ht="18" customHeight="1">
      <c r="A11" s="276" t="s">
        <v>178</v>
      </c>
      <c r="B11" s="203"/>
      <c r="C11" s="342"/>
      <c r="D11" s="259"/>
      <c r="E11" s="343"/>
      <c r="F11" s="343"/>
      <c r="G11" s="343"/>
      <c r="H11" s="259"/>
      <c r="I11" s="725" t="s">
        <v>646</v>
      </c>
      <c r="J11" s="725"/>
      <c r="K11" s="725"/>
      <c r="L11" s="725"/>
      <c r="M11" s="725"/>
      <c r="N11" s="725"/>
      <c r="O11" s="725"/>
      <c r="P11" s="725"/>
      <c r="Q11" s="725"/>
      <c r="R11" s="725"/>
      <c r="S11" s="725"/>
    </row>
    <row r="12" spans="1:19" ht="13.5" customHeight="1">
      <c r="A12" s="203"/>
      <c r="B12" s="150"/>
      <c r="C12" s="344"/>
      <c r="D12" s="345"/>
      <c r="E12" s="345"/>
      <c r="F12" s="345"/>
      <c r="G12" s="345"/>
      <c r="H12" s="346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</row>
    <row r="13" spans="1:19" ht="13.5" customHeight="1">
      <c r="A13" s="150"/>
      <c r="B13" s="150"/>
      <c r="C13" s="150"/>
      <c r="D13" s="150"/>
      <c r="E13" s="150"/>
      <c r="F13" s="150"/>
      <c r="G13" s="150"/>
      <c r="H13" s="150"/>
      <c r="I13" s="347"/>
      <c r="J13" s="347"/>
      <c r="K13" s="347"/>
      <c r="L13" s="347"/>
      <c r="M13" s="347"/>
      <c r="N13" s="347"/>
      <c r="O13" s="347"/>
      <c r="P13" s="347"/>
      <c r="Q13" s="347"/>
      <c r="R13" s="348"/>
      <c r="S13" s="347"/>
    </row>
    <row r="14" spans="1:19" ht="13.5" customHeight="1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  <row r="15" spans="1:19" ht="13.5" customHeight="1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  <row r="18" spans="1:19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19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</row>
    <row r="21" spans="1:19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</row>
    <row r="22" spans="1:19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</row>
    <row r="23" spans="1:19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</row>
    <row r="25" spans="1:19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</row>
    <row r="26" spans="1:19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</row>
    <row r="27" spans="1:19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</row>
    <row r="28" spans="1:19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</row>
    <row r="29" spans="1:19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19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</row>
    <row r="31" spans="1:19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</row>
    <row r="32" spans="1:19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</row>
    <row r="33" spans="1:19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</row>
    <row r="34" spans="1:19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1:19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</row>
    <row r="36" spans="1:19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</row>
    <row r="37" spans="1:19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</row>
    <row r="38" spans="1:19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</row>
    <row r="39" spans="1:19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</row>
    <row r="40" spans="1:19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</row>
    <row r="41" spans="1:19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1:19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</row>
    <row r="43" spans="1:19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</row>
    <row r="49" spans="1:19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</row>
    <row r="51" spans="1:19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</row>
    <row r="52" spans="1:19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</row>
    <row r="53" spans="1:19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</row>
    <row r="54" spans="1:19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</row>
    <row r="55" spans="1:19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</row>
    <row r="56" spans="1:19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</row>
    <row r="57" spans="1:19" ht="21.75" customHeigh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</row>
    <row r="58" spans="1:19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</row>
    <row r="59" spans="1:19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</row>
    <row r="60" spans="1:19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</row>
    <row r="61" spans="1:19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</row>
    <row r="62" spans="1:19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19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19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</row>
    <row r="65" spans="1:19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</row>
    <row r="66" spans="1:19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</row>
    <row r="67" spans="1:19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1:19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1:19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1:19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</row>
    <row r="71" spans="1:19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</row>
    <row r="72" spans="1:19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</row>
    <row r="73" spans="1:19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1:19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1:19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zoomScaleNormal="100" zoomScaleSheetLayoutView="100" workbookViewId="0">
      <selection activeCell="I47" sqref="I47"/>
    </sheetView>
  </sheetViews>
  <sheetFormatPr defaultColWidth="11" defaultRowHeight="13.5"/>
  <cols>
    <col min="1" max="1" width="15" style="50" customWidth="1"/>
    <col min="2" max="3" width="9" style="49" customWidth="1"/>
    <col min="4" max="5" width="8.75" style="49" customWidth="1"/>
    <col min="6" max="6" width="15" style="49" customWidth="1"/>
    <col min="7" max="8" width="9" style="49" customWidth="1"/>
    <col min="9" max="9" width="8.75" style="49" customWidth="1"/>
    <col min="10" max="10" width="8.75" style="50" customWidth="1"/>
    <col min="11" max="16384" width="11" style="49"/>
  </cols>
  <sheetData>
    <row r="1" spans="1:11" ht="18" customHeight="1">
      <c r="A1" s="131" t="s">
        <v>463</v>
      </c>
    </row>
    <row r="2" spans="1:11" ht="19.5" customHeight="1">
      <c r="A2" s="349" t="s">
        <v>647</v>
      </c>
      <c r="B2" s="350"/>
      <c r="C2" s="350"/>
      <c r="D2" s="350"/>
      <c r="E2" s="350"/>
      <c r="F2" s="351"/>
      <c r="G2" s="350"/>
      <c r="H2" s="350"/>
      <c r="I2" s="350"/>
      <c r="J2" s="350"/>
      <c r="K2" s="137"/>
    </row>
    <row r="3" spans="1:11" ht="15" customHeight="1" thickBot="1">
      <c r="A3" s="352" t="s">
        <v>466</v>
      </c>
      <c r="B3" s="351"/>
      <c r="C3" s="353"/>
      <c r="D3" s="353"/>
      <c r="E3" s="353"/>
      <c r="F3" s="354"/>
      <c r="G3" s="351"/>
      <c r="H3" s="729" t="s">
        <v>648</v>
      </c>
      <c r="I3" s="729"/>
      <c r="J3" s="729"/>
    </row>
    <row r="4" spans="1:11" ht="21" customHeight="1" thickTop="1">
      <c r="A4" s="730" t="s">
        <v>283</v>
      </c>
      <c r="B4" s="732" t="s">
        <v>649</v>
      </c>
      <c r="C4" s="734" t="s">
        <v>650</v>
      </c>
      <c r="D4" s="735"/>
      <c r="E4" s="736"/>
      <c r="F4" s="737" t="s">
        <v>283</v>
      </c>
      <c r="G4" s="739" t="s">
        <v>649</v>
      </c>
      <c r="H4" s="734" t="s">
        <v>650</v>
      </c>
      <c r="I4" s="735"/>
      <c r="J4" s="735"/>
    </row>
    <row r="5" spans="1:11" ht="18" customHeight="1">
      <c r="A5" s="731"/>
      <c r="B5" s="733"/>
      <c r="C5" s="355" t="s">
        <v>282</v>
      </c>
      <c r="D5" s="356" t="s">
        <v>24</v>
      </c>
      <c r="E5" s="357" t="s">
        <v>23</v>
      </c>
      <c r="F5" s="738"/>
      <c r="G5" s="740"/>
      <c r="H5" s="358" t="s">
        <v>282</v>
      </c>
      <c r="I5" s="359" t="s">
        <v>24</v>
      </c>
      <c r="J5" s="356" t="s">
        <v>23</v>
      </c>
    </row>
    <row r="6" spans="1:11" ht="3" customHeight="1">
      <c r="A6" s="360"/>
      <c r="B6" s="361"/>
      <c r="C6" s="362"/>
      <c r="D6" s="362"/>
      <c r="E6" s="363"/>
      <c r="F6" s="364"/>
      <c r="G6" s="361"/>
      <c r="H6" s="365"/>
      <c r="I6" s="361"/>
      <c r="J6" s="365"/>
    </row>
    <row r="7" spans="1:11" ht="18.75" customHeight="1">
      <c r="A7" s="366" t="s">
        <v>538</v>
      </c>
      <c r="B7" s="367">
        <f>B35+B41+B45+G22+G33+G37+G43</f>
        <v>18537</v>
      </c>
      <c r="C7" s="367">
        <f>C35+C41+C45+H22+H33+H37+H43</f>
        <v>42725</v>
      </c>
      <c r="D7" s="367">
        <f>D35+D41+D45+I22+I33+I37+I43</f>
        <v>20894</v>
      </c>
      <c r="E7" s="368">
        <f>E35+E41+E45+J22+J33+J37+J43</f>
        <v>21831</v>
      </c>
      <c r="F7" s="369" t="s">
        <v>651</v>
      </c>
      <c r="G7" s="370">
        <v>211</v>
      </c>
      <c r="H7" s="371">
        <f>SUM(I7:J7)</f>
        <v>522</v>
      </c>
      <c r="I7" s="370">
        <v>251</v>
      </c>
      <c r="J7" s="371">
        <v>271</v>
      </c>
    </row>
    <row r="8" spans="1:11" ht="18.75" customHeight="1">
      <c r="A8" s="372" t="s">
        <v>268</v>
      </c>
      <c r="B8" s="373">
        <v>449</v>
      </c>
      <c r="C8" s="370">
        <f>SUM(D8:E8)</f>
        <v>1112</v>
      </c>
      <c r="D8" s="374">
        <v>590</v>
      </c>
      <c r="E8" s="375">
        <v>522</v>
      </c>
      <c r="F8" s="369" t="s">
        <v>652</v>
      </c>
      <c r="G8" s="370">
        <v>82</v>
      </c>
      <c r="H8" s="371">
        <f t="shared" ref="H8:H21" si="0">SUM(I8:J8)</f>
        <v>210</v>
      </c>
      <c r="I8" s="370">
        <v>96</v>
      </c>
      <c r="J8" s="371">
        <v>114</v>
      </c>
    </row>
    <row r="9" spans="1:11" ht="18.75" customHeight="1">
      <c r="A9" s="372" t="s">
        <v>266</v>
      </c>
      <c r="B9" s="373">
        <v>373</v>
      </c>
      <c r="C9" s="370">
        <f>SUM(D9:E9)</f>
        <v>877</v>
      </c>
      <c r="D9" s="374">
        <v>410</v>
      </c>
      <c r="E9" s="375">
        <v>467</v>
      </c>
      <c r="F9" s="369" t="s">
        <v>653</v>
      </c>
      <c r="G9" s="370">
        <v>136</v>
      </c>
      <c r="H9" s="371">
        <f t="shared" si="0"/>
        <v>363</v>
      </c>
      <c r="I9" s="370">
        <v>186</v>
      </c>
      <c r="J9" s="371">
        <v>177</v>
      </c>
    </row>
    <row r="10" spans="1:11" ht="18.75" customHeight="1">
      <c r="A10" s="372" t="s">
        <v>264</v>
      </c>
      <c r="B10" s="373">
        <v>189</v>
      </c>
      <c r="C10" s="370">
        <f t="shared" ref="C10:C34" si="1">SUM(D10:E10)</f>
        <v>406</v>
      </c>
      <c r="D10" s="374">
        <v>201</v>
      </c>
      <c r="E10" s="375">
        <v>205</v>
      </c>
      <c r="F10" s="369" t="s">
        <v>654</v>
      </c>
      <c r="G10" s="370">
        <v>132</v>
      </c>
      <c r="H10" s="371">
        <f t="shared" si="0"/>
        <v>350</v>
      </c>
      <c r="I10" s="370">
        <v>167</v>
      </c>
      <c r="J10" s="371">
        <v>183</v>
      </c>
    </row>
    <row r="11" spans="1:11" ht="18.75" customHeight="1">
      <c r="A11" s="372" t="s">
        <v>262</v>
      </c>
      <c r="B11" s="373">
        <v>200</v>
      </c>
      <c r="C11" s="370">
        <f t="shared" si="1"/>
        <v>446</v>
      </c>
      <c r="D11" s="374">
        <v>209</v>
      </c>
      <c r="E11" s="375">
        <v>237</v>
      </c>
      <c r="F11" s="369" t="s">
        <v>281</v>
      </c>
      <c r="G11" s="370">
        <v>297</v>
      </c>
      <c r="H11" s="371">
        <f t="shared" si="0"/>
        <v>704</v>
      </c>
      <c r="I11" s="370">
        <v>339</v>
      </c>
      <c r="J11" s="371">
        <v>365</v>
      </c>
    </row>
    <row r="12" spans="1:11" ht="18.75" customHeight="1">
      <c r="A12" s="372" t="s">
        <v>260</v>
      </c>
      <c r="B12" s="373">
        <v>305</v>
      </c>
      <c r="C12" s="370">
        <f t="shared" si="1"/>
        <v>695</v>
      </c>
      <c r="D12" s="374">
        <v>332</v>
      </c>
      <c r="E12" s="375">
        <v>363</v>
      </c>
      <c r="F12" s="369" t="s">
        <v>655</v>
      </c>
      <c r="G12" s="370">
        <v>95</v>
      </c>
      <c r="H12" s="371">
        <f t="shared" si="0"/>
        <v>229</v>
      </c>
      <c r="I12" s="370">
        <v>124</v>
      </c>
      <c r="J12" s="371">
        <v>105</v>
      </c>
    </row>
    <row r="13" spans="1:11" ht="18.75" customHeight="1">
      <c r="A13" s="372" t="s">
        <v>258</v>
      </c>
      <c r="B13" s="373">
        <v>371</v>
      </c>
      <c r="C13" s="370">
        <f t="shared" si="1"/>
        <v>813</v>
      </c>
      <c r="D13" s="374">
        <v>379</v>
      </c>
      <c r="E13" s="375">
        <v>434</v>
      </c>
      <c r="F13" s="369" t="s">
        <v>257</v>
      </c>
      <c r="G13" s="370">
        <v>269</v>
      </c>
      <c r="H13" s="371">
        <f t="shared" si="0"/>
        <v>561</v>
      </c>
      <c r="I13" s="370">
        <v>283</v>
      </c>
      <c r="J13" s="371">
        <v>278</v>
      </c>
    </row>
    <row r="14" spans="1:11" ht="18.75" customHeight="1">
      <c r="A14" s="372" t="s">
        <v>256</v>
      </c>
      <c r="B14" s="373">
        <v>70</v>
      </c>
      <c r="C14" s="370">
        <f t="shared" si="1"/>
        <v>131</v>
      </c>
      <c r="D14" s="374">
        <v>58</v>
      </c>
      <c r="E14" s="375">
        <v>73</v>
      </c>
      <c r="F14" s="369" t="s">
        <v>255</v>
      </c>
      <c r="G14" s="370">
        <v>75</v>
      </c>
      <c r="H14" s="371">
        <f t="shared" si="0"/>
        <v>201</v>
      </c>
      <c r="I14" s="370">
        <v>103</v>
      </c>
      <c r="J14" s="371">
        <v>98</v>
      </c>
    </row>
    <row r="15" spans="1:11" ht="18.75" customHeight="1">
      <c r="A15" s="372" t="s">
        <v>254</v>
      </c>
      <c r="B15" s="373">
        <v>199</v>
      </c>
      <c r="C15" s="370">
        <f t="shared" si="1"/>
        <v>400</v>
      </c>
      <c r="D15" s="374">
        <v>188</v>
      </c>
      <c r="E15" s="375">
        <v>212</v>
      </c>
      <c r="F15" s="369" t="s">
        <v>253</v>
      </c>
      <c r="G15" s="370">
        <v>244</v>
      </c>
      <c r="H15" s="371">
        <f t="shared" si="0"/>
        <v>624</v>
      </c>
      <c r="I15" s="370">
        <v>304</v>
      </c>
      <c r="J15" s="371">
        <v>320</v>
      </c>
    </row>
    <row r="16" spans="1:11" ht="18.75" customHeight="1">
      <c r="A16" s="372" t="s">
        <v>252</v>
      </c>
      <c r="B16" s="373">
        <v>293</v>
      </c>
      <c r="C16" s="370">
        <f t="shared" si="1"/>
        <v>571</v>
      </c>
      <c r="D16" s="374">
        <v>292</v>
      </c>
      <c r="E16" s="375">
        <v>279</v>
      </c>
      <c r="F16" s="369" t="s">
        <v>251</v>
      </c>
      <c r="G16" s="370">
        <v>605</v>
      </c>
      <c r="H16" s="371">
        <f t="shared" si="0"/>
        <v>1395</v>
      </c>
      <c r="I16" s="370">
        <v>686</v>
      </c>
      <c r="J16" s="371">
        <v>709</v>
      </c>
    </row>
    <row r="17" spans="1:10" ht="18.75" customHeight="1">
      <c r="A17" s="372" t="s">
        <v>250</v>
      </c>
      <c r="B17" s="373">
        <v>240</v>
      </c>
      <c r="C17" s="370">
        <f t="shared" si="1"/>
        <v>405</v>
      </c>
      <c r="D17" s="374">
        <v>178</v>
      </c>
      <c r="E17" s="375">
        <v>227</v>
      </c>
      <c r="F17" s="369" t="s">
        <v>249</v>
      </c>
      <c r="G17" s="370">
        <v>590</v>
      </c>
      <c r="H17" s="371">
        <f t="shared" si="0"/>
        <v>1381</v>
      </c>
      <c r="I17" s="370">
        <v>672</v>
      </c>
      <c r="J17" s="371">
        <v>709</v>
      </c>
    </row>
    <row r="18" spans="1:10" ht="18.75" customHeight="1">
      <c r="A18" s="372" t="s">
        <v>248</v>
      </c>
      <c r="B18" s="373">
        <v>119</v>
      </c>
      <c r="C18" s="370">
        <f t="shared" si="1"/>
        <v>244</v>
      </c>
      <c r="D18" s="374">
        <v>105</v>
      </c>
      <c r="E18" s="375">
        <v>139</v>
      </c>
      <c r="F18" s="369" t="s">
        <v>247</v>
      </c>
      <c r="G18" s="370">
        <v>151</v>
      </c>
      <c r="H18" s="371">
        <f t="shared" si="0"/>
        <v>266</v>
      </c>
      <c r="I18" s="370">
        <v>125</v>
      </c>
      <c r="J18" s="371">
        <v>141</v>
      </c>
    </row>
    <row r="19" spans="1:10" ht="18.75" customHeight="1">
      <c r="A19" s="372" t="s">
        <v>246</v>
      </c>
      <c r="B19" s="373">
        <v>124</v>
      </c>
      <c r="C19" s="370">
        <f t="shared" si="1"/>
        <v>293</v>
      </c>
      <c r="D19" s="374">
        <v>142</v>
      </c>
      <c r="E19" s="375">
        <v>151</v>
      </c>
      <c r="F19" s="369" t="s">
        <v>245</v>
      </c>
      <c r="G19" s="370">
        <v>69</v>
      </c>
      <c r="H19" s="371">
        <f t="shared" si="0"/>
        <v>158</v>
      </c>
      <c r="I19" s="370">
        <v>84</v>
      </c>
      <c r="J19" s="371">
        <v>74</v>
      </c>
    </row>
    <row r="20" spans="1:10" ht="18.75" customHeight="1">
      <c r="A20" s="372" t="s">
        <v>244</v>
      </c>
      <c r="B20" s="373">
        <v>152</v>
      </c>
      <c r="C20" s="370">
        <f t="shared" si="1"/>
        <v>362</v>
      </c>
      <c r="D20" s="374">
        <v>163</v>
      </c>
      <c r="E20" s="375">
        <v>199</v>
      </c>
      <c r="F20" s="369" t="s">
        <v>243</v>
      </c>
      <c r="G20" s="370">
        <v>295</v>
      </c>
      <c r="H20" s="371">
        <f t="shared" si="0"/>
        <v>666</v>
      </c>
      <c r="I20" s="370">
        <v>360</v>
      </c>
      <c r="J20" s="371">
        <v>306</v>
      </c>
    </row>
    <row r="21" spans="1:10" ht="18.75" customHeight="1">
      <c r="A21" s="372" t="s">
        <v>242</v>
      </c>
      <c r="B21" s="373">
        <v>163</v>
      </c>
      <c r="C21" s="370">
        <f t="shared" si="1"/>
        <v>361</v>
      </c>
      <c r="D21" s="374">
        <v>178</v>
      </c>
      <c r="E21" s="375">
        <v>183</v>
      </c>
      <c r="F21" s="376" t="s">
        <v>241</v>
      </c>
      <c r="G21" s="370">
        <v>231</v>
      </c>
      <c r="H21" s="371">
        <f t="shared" si="0"/>
        <v>561</v>
      </c>
      <c r="I21" s="370">
        <v>281</v>
      </c>
      <c r="J21" s="371">
        <v>280</v>
      </c>
    </row>
    <row r="22" spans="1:10" ht="18.75" customHeight="1">
      <c r="A22" s="372" t="s">
        <v>240</v>
      </c>
      <c r="B22" s="373">
        <v>237</v>
      </c>
      <c r="C22" s="370">
        <f t="shared" si="1"/>
        <v>399</v>
      </c>
      <c r="D22" s="374">
        <v>174</v>
      </c>
      <c r="E22" s="375">
        <v>225</v>
      </c>
      <c r="F22" s="377" t="s">
        <v>508</v>
      </c>
      <c r="G22" s="378">
        <f>SUM(G7:G21)</f>
        <v>3482</v>
      </c>
      <c r="H22" s="378">
        <f>SUM(H7:H21)</f>
        <v>8191</v>
      </c>
      <c r="I22" s="378">
        <f>SUM(I7:I21)</f>
        <v>4061</v>
      </c>
      <c r="J22" s="379">
        <f>SUM(J7:J21)</f>
        <v>4130</v>
      </c>
    </row>
    <row r="23" spans="1:10" ht="18.75" customHeight="1">
      <c r="A23" s="372" t="s">
        <v>238</v>
      </c>
      <c r="B23" s="373">
        <v>153</v>
      </c>
      <c r="C23" s="370">
        <f t="shared" si="1"/>
        <v>339</v>
      </c>
      <c r="D23" s="374">
        <v>169</v>
      </c>
      <c r="E23" s="375">
        <v>170</v>
      </c>
      <c r="F23" s="369" t="s">
        <v>237</v>
      </c>
      <c r="G23" s="370">
        <v>134</v>
      </c>
      <c r="H23" s="371">
        <f t="shared" ref="H23:H32" si="2">SUM(I23:J23)</f>
        <v>309</v>
      </c>
      <c r="I23" s="370">
        <v>147</v>
      </c>
      <c r="J23" s="371">
        <v>162</v>
      </c>
    </row>
    <row r="24" spans="1:10" ht="18.75" customHeight="1">
      <c r="A24" s="372" t="s">
        <v>236</v>
      </c>
      <c r="B24" s="373">
        <v>740</v>
      </c>
      <c r="C24" s="370">
        <f t="shared" si="1"/>
        <v>1689</v>
      </c>
      <c r="D24" s="374">
        <v>800</v>
      </c>
      <c r="E24" s="375">
        <v>889</v>
      </c>
      <c r="F24" s="369" t="s">
        <v>235</v>
      </c>
      <c r="G24" s="370">
        <v>37</v>
      </c>
      <c r="H24" s="371">
        <f t="shared" si="2"/>
        <v>88</v>
      </c>
      <c r="I24" s="370">
        <v>47</v>
      </c>
      <c r="J24" s="371">
        <v>41</v>
      </c>
    </row>
    <row r="25" spans="1:10" ht="18.75" customHeight="1">
      <c r="A25" s="372" t="s">
        <v>509</v>
      </c>
      <c r="B25" s="373">
        <v>98</v>
      </c>
      <c r="C25" s="370">
        <f t="shared" si="1"/>
        <v>185</v>
      </c>
      <c r="D25" s="374">
        <v>78</v>
      </c>
      <c r="E25" s="375">
        <v>107</v>
      </c>
      <c r="F25" s="369" t="s">
        <v>233</v>
      </c>
      <c r="G25" s="370">
        <v>113</v>
      </c>
      <c r="H25" s="371">
        <f t="shared" si="2"/>
        <v>278</v>
      </c>
      <c r="I25" s="370">
        <v>134</v>
      </c>
      <c r="J25" s="371">
        <v>144</v>
      </c>
    </row>
    <row r="26" spans="1:10" ht="18.75" customHeight="1">
      <c r="A26" s="372" t="s">
        <v>232</v>
      </c>
      <c r="B26" s="373">
        <v>169</v>
      </c>
      <c r="C26" s="370">
        <f t="shared" si="1"/>
        <v>382</v>
      </c>
      <c r="D26" s="374">
        <v>183</v>
      </c>
      <c r="E26" s="375">
        <v>199</v>
      </c>
      <c r="F26" s="369" t="s">
        <v>280</v>
      </c>
      <c r="G26" s="370">
        <v>33</v>
      </c>
      <c r="H26" s="371">
        <f t="shared" si="2"/>
        <v>71</v>
      </c>
      <c r="I26" s="370">
        <v>39</v>
      </c>
      <c r="J26" s="371">
        <v>32</v>
      </c>
    </row>
    <row r="27" spans="1:10" ht="18.75" customHeight="1">
      <c r="A27" s="372" t="s">
        <v>230</v>
      </c>
      <c r="B27" s="373">
        <v>731</v>
      </c>
      <c r="C27" s="370">
        <f t="shared" si="1"/>
        <v>1677</v>
      </c>
      <c r="D27" s="374">
        <v>827</v>
      </c>
      <c r="E27" s="375">
        <v>850</v>
      </c>
      <c r="F27" s="369" t="s">
        <v>229</v>
      </c>
      <c r="G27" s="370">
        <v>60</v>
      </c>
      <c r="H27" s="371">
        <f t="shared" si="2"/>
        <v>138</v>
      </c>
      <c r="I27" s="370">
        <v>70</v>
      </c>
      <c r="J27" s="371">
        <v>68</v>
      </c>
    </row>
    <row r="28" spans="1:10" ht="18.75" customHeight="1">
      <c r="A28" s="372" t="s">
        <v>228</v>
      </c>
      <c r="B28" s="373">
        <v>349</v>
      </c>
      <c r="C28" s="370">
        <f t="shared" si="1"/>
        <v>825</v>
      </c>
      <c r="D28" s="374">
        <v>400</v>
      </c>
      <c r="E28" s="375">
        <v>425</v>
      </c>
      <c r="F28" s="369" t="s">
        <v>227</v>
      </c>
      <c r="G28" s="370">
        <v>106</v>
      </c>
      <c r="H28" s="371">
        <f t="shared" si="2"/>
        <v>257</v>
      </c>
      <c r="I28" s="370">
        <v>127</v>
      </c>
      <c r="J28" s="371">
        <v>130</v>
      </c>
    </row>
    <row r="29" spans="1:10" ht="18.75" customHeight="1">
      <c r="A29" s="372" t="s">
        <v>226</v>
      </c>
      <c r="B29" s="373">
        <v>63</v>
      </c>
      <c r="C29" s="370">
        <f t="shared" si="1"/>
        <v>111</v>
      </c>
      <c r="D29" s="374">
        <v>41</v>
      </c>
      <c r="E29" s="375">
        <v>70</v>
      </c>
      <c r="F29" s="369" t="s">
        <v>279</v>
      </c>
      <c r="G29" s="370">
        <v>79</v>
      </c>
      <c r="H29" s="371">
        <f t="shared" si="2"/>
        <v>190</v>
      </c>
      <c r="I29" s="370">
        <v>95</v>
      </c>
      <c r="J29" s="371">
        <v>95</v>
      </c>
    </row>
    <row r="30" spans="1:10" ht="18.75" customHeight="1">
      <c r="A30" s="372" t="s">
        <v>224</v>
      </c>
      <c r="B30" s="373">
        <v>411</v>
      </c>
      <c r="C30" s="370">
        <f t="shared" si="1"/>
        <v>872</v>
      </c>
      <c r="D30" s="374">
        <v>422</v>
      </c>
      <c r="E30" s="375">
        <v>450</v>
      </c>
      <c r="F30" s="369" t="s">
        <v>278</v>
      </c>
      <c r="G30" s="370">
        <v>92</v>
      </c>
      <c r="H30" s="371">
        <f t="shared" si="2"/>
        <v>241</v>
      </c>
      <c r="I30" s="370">
        <v>114</v>
      </c>
      <c r="J30" s="371">
        <v>127</v>
      </c>
    </row>
    <row r="31" spans="1:10" ht="18.75" customHeight="1">
      <c r="A31" s="372" t="s">
        <v>222</v>
      </c>
      <c r="B31" s="373">
        <v>308</v>
      </c>
      <c r="C31" s="370">
        <f t="shared" si="1"/>
        <v>658</v>
      </c>
      <c r="D31" s="374">
        <v>318</v>
      </c>
      <c r="E31" s="375">
        <v>340</v>
      </c>
      <c r="F31" s="369" t="s">
        <v>221</v>
      </c>
      <c r="G31" s="370">
        <v>168</v>
      </c>
      <c r="H31" s="371">
        <f t="shared" si="2"/>
        <v>344</v>
      </c>
      <c r="I31" s="370">
        <v>162</v>
      </c>
      <c r="J31" s="371">
        <v>182</v>
      </c>
    </row>
    <row r="32" spans="1:10" ht="18.75" customHeight="1">
      <c r="A32" s="372" t="s">
        <v>220</v>
      </c>
      <c r="B32" s="373">
        <v>387</v>
      </c>
      <c r="C32" s="370">
        <f t="shared" si="1"/>
        <v>930</v>
      </c>
      <c r="D32" s="374">
        <v>471</v>
      </c>
      <c r="E32" s="375">
        <v>459</v>
      </c>
      <c r="F32" s="369" t="s">
        <v>277</v>
      </c>
      <c r="G32" s="370">
        <v>106</v>
      </c>
      <c r="H32" s="371">
        <f t="shared" si="2"/>
        <v>219</v>
      </c>
      <c r="I32" s="370">
        <v>105</v>
      </c>
      <c r="J32" s="380">
        <v>114</v>
      </c>
    </row>
    <row r="33" spans="1:12" ht="18.75" customHeight="1">
      <c r="A33" s="372" t="s">
        <v>218</v>
      </c>
      <c r="B33" s="373">
        <v>146</v>
      </c>
      <c r="C33" s="370">
        <f t="shared" si="1"/>
        <v>295</v>
      </c>
      <c r="D33" s="374">
        <v>135</v>
      </c>
      <c r="E33" s="375">
        <v>160</v>
      </c>
      <c r="F33" s="377" t="s">
        <v>510</v>
      </c>
      <c r="G33" s="378">
        <f>SUM(G23:G32)</f>
        <v>928</v>
      </c>
      <c r="H33" s="378">
        <f>SUM(H23:H32)</f>
        <v>2135</v>
      </c>
      <c r="I33" s="378">
        <f>SUM(I23:I32)</f>
        <v>1040</v>
      </c>
      <c r="J33" s="379">
        <f>SUM(J23:J32)</f>
        <v>1095</v>
      </c>
    </row>
    <row r="34" spans="1:12" ht="18.75" customHeight="1">
      <c r="A34" s="372" t="s">
        <v>216</v>
      </c>
      <c r="B34" s="373">
        <v>173</v>
      </c>
      <c r="C34" s="370">
        <f t="shared" si="1"/>
        <v>362</v>
      </c>
      <c r="D34" s="374">
        <v>171</v>
      </c>
      <c r="E34" s="375">
        <v>191</v>
      </c>
      <c r="F34" s="369" t="s">
        <v>215</v>
      </c>
      <c r="G34" s="370">
        <v>413</v>
      </c>
      <c r="H34" s="371">
        <f>SUM(I34:J34)</f>
        <v>1020</v>
      </c>
      <c r="I34" s="370">
        <v>517</v>
      </c>
      <c r="J34" s="371">
        <v>503</v>
      </c>
    </row>
    <row r="35" spans="1:12" ht="18.75" customHeight="1">
      <c r="A35" s="381" t="s">
        <v>214</v>
      </c>
      <c r="B35" s="378">
        <f>SUM(B8:B34)</f>
        <v>7212</v>
      </c>
      <c r="C35" s="378">
        <f>SUM(C8:C34)</f>
        <v>15840</v>
      </c>
      <c r="D35" s="378">
        <f>SUM(D8:D34)</f>
        <v>7614</v>
      </c>
      <c r="E35" s="382">
        <f>SUM(E8:E34)</f>
        <v>8226</v>
      </c>
      <c r="F35" s="369" t="s">
        <v>276</v>
      </c>
      <c r="G35" s="370">
        <v>574</v>
      </c>
      <c r="H35" s="371">
        <f>SUM(I35:J35)</f>
        <v>1416</v>
      </c>
      <c r="I35" s="370">
        <v>688</v>
      </c>
      <c r="J35" s="371">
        <v>728</v>
      </c>
    </row>
    <row r="36" spans="1:12" ht="18.75" customHeight="1">
      <c r="A36" s="372" t="s">
        <v>212</v>
      </c>
      <c r="B36" s="373">
        <v>351</v>
      </c>
      <c r="C36" s="370">
        <f>SUM(D36:E36)</f>
        <v>807</v>
      </c>
      <c r="D36" s="374">
        <v>396</v>
      </c>
      <c r="E36" s="375">
        <v>411</v>
      </c>
      <c r="F36" s="369" t="s">
        <v>211</v>
      </c>
      <c r="G36" s="383">
        <v>546</v>
      </c>
      <c r="H36" s="371">
        <f>SUM(I36:J36)</f>
        <v>1377</v>
      </c>
      <c r="I36" s="380">
        <v>695</v>
      </c>
      <c r="J36" s="380">
        <v>682</v>
      </c>
      <c r="K36" s="50"/>
    </row>
    <row r="37" spans="1:12" ht="18.75" customHeight="1">
      <c r="A37" s="372" t="s">
        <v>210</v>
      </c>
      <c r="B37" s="373">
        <v>52</v>
      </c>
      <c r="C37" s="370">
        <f>SUM(D37:E37)</f>
        <v>117</v>
      </c>
      <c r="D37" s="374">
        <v>61</v>
      </c>
      <c r="E37" s="375">
        <v>56</v>
      </c>
      <c r="F37" s="377" t="s">
        <v>209</v>
      </c>
      <c r="G37" s="378">
        <f>SUM(G34:G36)</f>
        <v>1533</v>
      </c>
      <c r="H37" s="378">
        <f>SUM(H34:H36)</f>
        <v>3813</v>
      </c>
      <c r="I37" s="378">
        <f>SUM(I34:I36)</f>
        <v>1900</v>
      </c>
      <c r="J37" s="379">
        <f>SUM(J34:J36)</f>
        <v>1913</v>
      </c>
    </row>
    <row r="38" spans="1:12" ht="18.75" customHeight="1">
      <c r="A38" s="372" t="s">
        <v>208</v>
      </c>
      <c r="B38" s="373">
        <v>333</v>
      </c>
      <c r="C38" s="370">
        <f>SUM(D38:E38)</f>
        <v>846</v>
      </c>
      <c r="D38" s="374">
        <v>412</v>
      </c>
      <c r="E38" s="375">
        <v>434</v>
      </c>
      <c r="F38" s="369" t="s">
        <v>207</v>
      </c>
      <c r="G38" s="370">
        <v>862</v>
      </c>
      <c r="H38" s="371">
        <f>SUM(I38:J38)</f>
        <v>2093</v>
      </c>
      <c r="I38" s="370">
        <v>1019</v>
      </c>
      <c r="J38" s="371">
        <v>1074</v>
      </c>
      <c r="K38" s="50"/>
    </row>
    <row r="39" spans="1:12" ht="18.75" customHeight="1">
      <c r="A39" s="372" t="s">
        <v>206</v>
      </c>
      <c r="B39" s="373">
        <v>192</v>
      </c>
      <c r="C39" s="370">
        <f>SUM(D39:E39)</f>
        <v>408</v>
      </c>
      <c r="D39" s="374">
        <v>213</v>
      </c>
      <c r="E39" s="375">
        <v>195</v>
      </c>
      <c r="F39" s="369" t="s">
        <v>205</v>
      </c>
      <c r="G39" s="370">
        <v>524</v>
      </c>
      <c r="H39" s="371">
        <f>SUM(I39:J39)</f>
        <v>1244</v>
      </c>
      <c r="I39" s="370">
        <v>602</v>
      </c>
      <c r="J39" s="371">
        <v>642</v>
      </c>
    </row>
    <row r="40" spans="1:12" ht="18.75" customHeight="1">
      <c r="A40" s="372" t="s">
        <v>204</v>
      </c>
      <c r="B40" s="373">
        <v>302</v>
      </c>
      <c r="C40" s="370">
        <f>SUM(D40:E40)</f>
        <v>662</v>
      </c>
      <c r="D40" s="374">
        <v>323</v>
      </c>
      <c r="E40" s="375">
        <v>339</v>
      </c>
      <c r="F40" s="369" t="s">
        <v>203</v>
      </c>
      <c r="G40" s="370">
        <v>890</v>
      </c>
      <c r="H40" s="371">
        <f>SUM(I40:J40)</f>
        <v>2026</v>
      </c>
      <c r="I40" s="370">
        <v>980</v>
      </c>
      <c r="J40" s="371">
        <v>1046</v>
      </c>
      <c r="K40" s="49" t="s">
        <v>511</v>
      </c>
    </row>
    <row r="41" spans="1:12" ht="18.75" customHeight="1">
      <c r="A41" s="381" t="s">
        <v>202</v>
      </c>
      <c r="B41" s="378">
        <f>SUM(B36:B40)</f>
        <v>1230</v>
      </c>
      <c r="C41" s="378">
        <f>SUM(C36:C40)</f>
        <v>2840</v>
      </c>
      <c r="D41" s="378">
        <f>SUM(D36:D40)</f>
        <v>1405</v>
      </c>
      <c r="E41" s="382">
        <f>SUM(E36:E40)</f>
        <v>1435</v>
      </c>
      <c r="F41" s="369" t="s">
        <v>201</v>
      </c>
      <c r="G41" s="370">
        <v>496</v>
      </c>
      <c r="H41" s="371">
        <f>SUM(I41:J41)</f>
        <v>1211</v>
      </c>
      <c r="I41" s="370">
        <v>583</v>
      </c>
      <c r="J41" s="371">
        <v>628</v>
      </c>
      <c r="L41" s="51"/>
    </row>
    <row r="42" spans="1:12" ht="18.75" customHeight="1">
      <c r="A42" s="372" t="s">
        <v>200</v>
      </c>
      <c r="B42" s="373">
        <v>579</v>
      </c>
      <c r="C42" s="370">
        <f>SUM(D42:E42)</f>
        <v>1372</v>
      </c>
      <c r="D42" s="374">
        <v>703</v>
      </c>
      <c r="E42" s="375">
        <v>669</v>
      </c>
      <c r="F42" s="384" t="s">
        <v>199</v>
      </c>
      <c r="G42" s="383">
        <v>510</v>
      </c>
      <c r="H42" s="371">
        <f>SUM(I42:J42)</f>
        <v>1217</v>
      </c>
      <c r="I42" s="380">
        <v>616</v>
      </c>
      <c r="J42" s="380">
        <v>601</v>
      </c>
      <c r="L42" s="51"/>
    </row>
    <row r="43" spans="1:12" ht="18.75" customHeight="1">
      <c r="A43" s="372" t="s">
        <v>198</v>
      </c>
      <c r="B43" s="373">
        <v>153</v>
      </c>
      <c r="C43" s="370">
        <f>SUM(D43:E43)</f>
        <v>415</v>
      </c>
      <c r="D43" s="373">
        <v>204</v>
      </c>
      <c r="E43" s="375">
        <v>211</v>
      </c>
      <c r="F43" s="377" t="s">
        <v>197</v>
      </c>
      <c r="G43" s="378">
        <f>SUM(G38:G42)</f>
        <v>3282</v>
      </c>
      <c r="H43" s="378">
        <f>SUM(H38:H42)</f>
        <v>7791</v>
      </c>
      <c r="I43" s="378">
        <f>SUM(I38:I42)</f>
        <v>3800</v>
      </c>
      <c r="J43" s="379">
        <f>SUM(J38:J42)</f>
        <v>3991</v>
      </c>
    </row>
    <row r="44" spans="1:12" ht="18.75" customHeight="1">
      <c r="A44" s="385" t="s">
        <v>196</v>
      </c>
      <c r="B44" s="373">
        <v>138</v>
      </c>
      <c r="C44" s="370">
        <f>SUM(D44:E44)</f>
        <v>328</v>
      </c>
      <c r="D44" s="386">
        <v>167</v>
      </c>
      <c r="E44" s="387">
        <v>161</v>
      </c>
      <c r="F44" s="351"/>
      <c r="G44" s="388" t="s">
        <v>656</v>
      </c>
      <c r="H44" s="389" t="s">
        <v>656</v>
      </c>
      <c r="I44" s="388" t="s">
        <v>656</v>
      </c>
      <c r="J44" s="388" t="s">
        <v>656</v>
      </c>
    </row>
    <row r="45" spans="1:12" ht="18.75" customHeight="1">
      <c r="A45" s="381" t="s">
        <v>195</v>
      </c>
      <c r="B45" s="378">
        <f>SUM(B42:B44)</f>
        <v>870</v>
      </c>
      <c r="C45" s="378">
        <f>SUM(C42:C44)</f>
        <v>2115</v>
      </c>
      <c r="D45" s="378">
        <f>SUM(D42:D44)</f>
        <v>1074</v>
      </c>
      <c r="E45" s="382">
        <f>SUM(E42:E44)</f>
        <v>1041</v>
      </c>
      <c r="F45" s="351"/>
      <c r="G45" s="351"/>
      <c r="H45" s="351"/>
      <c r="I45" s="351"/>
      <c r="J45" s="353"/>
    </row>
    <row r="46" spans="1:12">
      <c r="A46" s="728" t="s">
        <v>87</v>
      </c>
      <c r="B46" s="728"/>
      <c r="C46" s="728"/>
      <c r="D46" s="351"/>
      <c r="E46" s="351"/>
      <c r="F46" s="351"/>
      <c r="G46" s="351"/>
      <c r="H46" s="351"/>
      <c r="I46" s="351"/>
      <c r="J46" s="353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zoomScaleNormal="100" zoomScaleSheetLayoutView="100" workbookViewId="0">
      <selection activeCell="G26" sqref="G26"/>
    </sheetView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130" t="s">
        <v>463</v>
      </c>
    </row>
    <row r="2" spans="1:13" s="52" customFormat="1" ht="19.5" customHeight="1">
      <c r="A2" s="390" t="s">
        <v>657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15" customHeight="1" thickBot="1">
      <c r="A3" s="658" t="s">
        <v>181</v>
      </c>
      <c r="B3" s="658"/>
      <c r="C3" s="263"/>
      <c r="D3" s="263"/>
      <c r="E3" s="263"/>
      <c r="F3" s="150"/>
      <c r="G3" s="150"/>
      <c r="H3" s="150"/>
      <c r="I3" s="150"/>
      <c r="J3" s="150"/>
      <c r="K3" s="724" t="s">
        <v>290</v>
      </c>
      <c r="L3" s="724"/>
      <c r="M3" s="724"/>
    </row>
    <row r="4" spans="1:13" ht="18.75" customHeight="1" thickTop="1">
      <c r="A4" s="726"/>
      <c r="B4" s="683" t="s">
        <v>157</v>
      </c>
      <c r="C4" s="664"/>
      <c r="D4" s="664"/>
      <c r="E4" s="743" t="s">
        <v>658</v>
      </c>
      <c r="F4" s="683" t="s">
        <v>639</v>
      </c>
      <c r="G4" s="664"/>
      <c r="H4" s="664"/>
      <c r="I4" s="741" t="s">
        <v>658</v>
      </c>
      <c r="J4" s="683" t="s">
        <v>640</v>
      </c>
      <c r="K4" s="664"/>
      <c r="L4" s="664"/>
      <c r="M4" s="741" t="s">
        <v>658</v>
      </c>
    </row>
    <row r="5" spans="1:13" ht="26.25" customHeight="1">
      <c r="A5" s="745"/>
      <c r="B5" s="392" t="s">
        <v>288</v>
      </c>
      <c r="C5" s="393" t="s">
        <v>289</v>
      </c>
      <c r="D5" s="394" t="s">
        <v>635</v>
      </c>
      <c r="E5" s="744"/>
      <c r="F5" s="392" t="s">
        <v>288</v>
      </c>
      <c r="G5" s="393" t="s">
        <v>634</v>
      </c>
      <c r="H5" s="395" t="s">
        <v>635</v>
      </c>
      <c r="I5" s="742"/>
      <c r="J5" s="392" t="s">
        <v>288</v>
      </c>
      <c r="K5" s="393" t="s">
        <v>634</v>
      </c>
      <c r="L5" s="395" t="s">
        <v>635</v>
      </c>
      <c r="M5" s="742"/>
    </row>
    <row r="6" spans="1:13" ht="3.75" customHeight="1">
      <c r="A6" s="396"/>
      <c r="B6" s="156"/>
      <c r="C6" s="156"/>
      <c r="D6" s="156"/>
      <c r="E6" s="156"/>
      <c r="F6" s="156"/>
      <c r="G6" s="156"/>
      <c r="H6" s="156"/>
      <c r="I6" s="157"/>
      <c r="J6" s="156"/>
      <c r="K6" s="156"/>
      <c r="L6" s="156"/>
      <c r="M6" s="157"/>
    </row>
    <row r="7" spans="1:13" ht="14.25" customHeight="1">
      <c r="A7" s="397" t="s">
        <v>287</v>
      </c>
      <c r="B7" s="398">
        <v>45499</v>
      </c>
      <c r="C7" s="398">
        <v>22331</v>
      </c>
      <c r="D7" s="398">
        <v>23168</v>
      </c>
      <c r="E7" s="399">
        <v>100</v>
      </c>
      <c r="F7" s="398">
        <v>43997</v>
      </c>
      <c r="G7" s="398">
        <v>21463</v>
      </c>
      <c r="H7" s="398">
        <v>22534</v>
      </c>
      <c r="I7" s="399">
        <v>100</v>
      </c>
      <c r="J7" s="398">
        <f>SUM(J8:J27)</f>
        <v>42512</v>
      </c>
      <c r="K7" s="398">
        <f>SUM(K8:K27)</f>
        <v>20623</v>
      </c>
      <c r="L7" s="398">
        <f>SUM(L8:L27)</f>
        <v>21889</v>
      </c>
      <c r="M7" s="399">
        <v>100</v>
      </c>
    </row>
    <row r="8" spans="1:13">
      <c r="A8" s="400" t="s">
        <v>286</v>
      </c>
      <c r="B8" s="401">
        <v>1970</v>
      </c>
      <c r="C8" s="401">
        <v>998</v>
      </c>
      <c r="D8" s="401">
        <v>972</v>
      </c>
      <c r="E8" s="402">
        <v>4.33</v>
      </c>
      <c r="F8" s="403">
        <f t="shared" ref="F8:F27" si="0">SUM(G8:H8)</f>
        <v>1853</v>
      </c>
      <c r="G8" s="401">
        <v>965</v>
      </c>
      <c r="H8" s="401">
        <v>888</v>
      </c>
      <c r="I8" s="404">
        <v>4.21</v>
      </c>
      <c r="J8" s="405">
        <f>SUM(K8:L8)</f>
        <v>1595</v>
      </c>
      <c r="K8" s="406">
        <v>772</v>
      </c>
      <c r="L8" s="401">
        <v>823</v>
      </c>
      <c r="M8" s="402">
        <f>J8/J7*100</f>
        <v>3.7518818216033116</v>
      </c>
    </row>
    <row r="9" spans="1:13">
      <c r="A9" s="400" t="s">
        <v>659</v>
      </c>
      <c r="B9" s="227">
        <v>2127</v>
      </c>
      <c r="C9" s="227">
        <v>1095</v>
      </c>
      <c r="D9" s="227">
        <v>1032</v>
      </c>
      <c r="E9" s="407">
        <v>4.68</v>
      </c>
      <c r="F9" s="408">
        <f t="shared" si="0"/>
        <v>1908</v>
      </c>
      <c r="G9" s="227">
        <v>975</v>
      </c>
      <c r="H9" s="227">
        <v>933</v>
      </c>
      <c r="I9" s="409">
        <v>4.34</v>
      </c>
      <c r="J9" s="410">
        <f t="shared" ref="J9:J27" si="1">SUM(K9:L9)</f>
        <v>1842</v>
      </c>
      <c r="K9" s="228">
        <v>963</v>
      </c>
      <c r="L9" s="227">
        <v>879</v>
      </c>
      <c r="M9" s="407">
        <f>J9/J7*100</f>
        <v>4.332894241625894</v>
      </c>
    </row>
    <row r="10" spans="1:13">
      <c r="A10" s="400" t="s">
        <v>660</v>
      </c>
      <c r="B10" s="227">
        <v>2356</v>
      </c>
      <c r="C10" s="227">
        <v>1224</v>
      </c>
      <c r="D10" s="227">
        <v>1132</v>
      </c>
      <c r="E10" s="407">
        <v>5.18</v>
      </c>
      <c r="F10" s="408">
        <f t="shared" si="0"/>
        <v>2096</v>
      </c>
      <c r="G10" s="227">
        <v>1085</v>
      </c>
      <c r="H10" s="227">
        <v>1011</v>
      </c>
      <c r="I10" s="409">
        <v>4.76</v>
      </c>
      <c r="J10" s="410">
        <f t="shared" si="1"/>
        <v>1934</v>
      </c>
      <c r="K10" s="228">
        <v>982</v>
      </c>
      <c r="L10" s="227">
        <v>952</v>
      </c>
      <c r="M10" s="407">
        <f>J10/J7*100</f>
        <v>4.5493037260067748</v>
      </c>
    </row>
    <row r="11" spans="1:13">
      <c r="A11" s="400" t="s">
        <v>661</v>
      </c>
      <c r="B11" s="227">
        <v>2235</v>
      </c>
      <c r="C11" s="227">
        <v>1107</v>
      </c>
      <c r="D11" s="227">
        <v>1128</v>
      </c>
      <c r="E11" s="407">
        <v>4.91</v>
      </c>
      <c r="F11" s="408">
        <f t="shared" si="0"/>
        <v>2187</v>
      </c>
      <c r="G11" s="227">
        <v>1140</v>
      </c>
      <c r="H11" s="227">
        <v>1047</v>
      </c>
      <c r="I11" s="409">
        <v>4.97</v>
      </c>
      <c r="J11" s="410">
        <f t="shared" si="1"/>
        <v>1917</v>
      </c>
      <c r="K11" s="228">
        <v>961</v>
      </c>
      <c r="L11" s="227">
        <v>956</v>
      </c>
      <c r="M11" s="407">
        <f>J11/J7*100</f>
        <v>4.5093150169363945</v>
      </c>
    </row>
    <row r="12" spans="1:13">
      <c r="A12" s="400" t="s">
        <v>662</v>
      </c>
      <c r="B12" s="227">
        <v>2128</v>
      </c>
      <c r="C12" s="227">
        <v>1090</v>
      </c>
      <c r="D12" s="227">
        <v>1038</v>
      </c>
      <c r="E12" s="407">
        <v>4.68</v>
      </c>
      <c r="F12" s="408">
        <f t="shared" si="0"/>
        <v>1721</v>
      </c>
      <c r="G12" s="227">
        <v>820</v>
      </c>
      <c r="H12" s="227">
        <v>901</v>
      </c>
      <c r="I12" s="409">
        <v>3.91</v>
      </c>
      <c r="J12" s="410">
        <f t="shared" si="1"/>
        <v>1508</v>
      </c>
      <c r="K12" s="228">
        <v>770</v>
      </c>
      <c r="L12" s="227">
        <v>738</v>
      </c>
      <c r="M12" s="407">
        <f>J12/J7*100</f>
        <v>3.5472337222431314</v>
      </c>
    </row>
    <row r="13" spans="1:13">
      <c r="A13" s="400" t="s">
        <v>663</v>
      </c>
      <c r="B13" s="227">
        <v>2754</v>
      </c>
      <c r="C13" s="227">
        <v>1391</v>
      </c>
      <c r="D13" s="227">
        <v>1363</v>
      </c>
      <c r="E13" s="407">
        <v>6.05</v>
      </c>
      <c r="F13" s="408">
        <f t="shared" si="0"/>
        <v>2097</v>
      </c>
      <c r="G13" s="227">
        <v>1092</v>
      </c>
      <c r="H13" s="227">
        <v>1005</v>
      </c>
      <c r="I13" s="409">
        <v>4.7699999999999996</v>
      </c>
      <c r="J13" s="410">
        <f t="shared" si="1"/>
        <v>1787</v>
      </c>
      <c r="K13" s="228">
        <v>887</v>
      </c>
      <c r="L13" s="227">
        <v>900</v>
      </c>
      <c r="M13" s="407">
        <f>J13/J7*100</f>
        <v>4.203519006398194</v>
      </c>
    </row>
    <row r="14" spans="1:13">
      <c r="A14" s="400" t="s">
        <v>664</v>
      </c>
      <c r="B14" s="227">
        <v>3023</v>
      </c>
      <c r="C14" s="227">
        <v>1603</v>
      </c>
      <c r="D14" s="227">
        <v>1420</v>
      </c>
      <c r="E14" s="407">
        <v>6.64</v>
      </c>
      <c r="F14" s="408">
        <f t="shared" si="0"/>
        <v>2771</v>
      </c>
      <c r="G14" s="227">
        <v>1404</v>
      </c>
      <c r="H14" s="227">
        <v>1367</v>
      </c>
      <c r="I14" s="409">
        <v>6.3</v>
      </c>
      <c r="J14" s="410">
        <f t="shared" si="1"/>
        <v>2117</v>
      </c>
      <c r="K14" s="228">
        <v>1071</v>
      </c>
      <c r="L14" s="227">
        <v>1046</v>
      </c>
      <c r="M14" s="407">
        <f>J14/J7*100</f>
        <v>4.9797704177643958</v>
      </c>
    </row>
    <row r="15" spans="1:13">
      <c r="A15" s="400" t="s">
        <v>665</v>
      </c>
      <c r="B15" s="227">
        <v>2690</v>
      </c>
      <c r="C15" s="227">
        <v>1336</v>
      </c>
      <c r="D15" s="227">
        <v>1354</v>
      </c>
      <c r="E15" s="407">
        <v>5.91</v>
      </c>
      <c r="F15" s="408">
        <f t="shared" si="0"/>
        <v>2979</v>
      </c>
      <c r="G15" s="227">
        <v>1560</v>
      </c>
      <c r="H15" s="227">
        <v>1419</v>
      </c>
      <c r="I15" s="409">
        <v>6.77</v>
      </c>
      <c r="J15" s="410">
        <f t="shared" si="1"/>
        <v>2709</v>
      </c>
      <c r="K15" s="228">
        <v>1390</v>
      </c>
      <c r="L15" s="227">
        <v>1319</v>
      </c>
      <c r="M15" s="407">
        <f>J15/J7*100</f>
        <v>6.3723184042152798</v>
      </c>
    </row>
    <row r="16" spans="1:13">
      <c r="A16" s="400" t="s">
        <v>666</v>
      </c>
      <c r="B16" s="227">
        <v>2710</v>
      </c>
      <c r="C16" s="227">
        <v>1368</v>
      </c>
      <c r="D16" s="227">
        <v>1342</v>
      </c>
      <c r="E16" s="407">
        <v>5.96</v>
      </c>
      <c r="F16" s="408">
        <f t="shared" si="0"/>
        <v>2737</v>
      </c>
      <c r="G16" s="227">
        <v>1356</v>
      </c>
      <c r="H16" s="227">
        <v>1381</v>
      </c>
      <c r="I16" s="409">
        <v>6.22</v>
      </c>
      <c r="J16" s="410">
        <f t="shared" si="1"/>
        <v>2948</v>
      </c>
      <c r="K16" s="228">
        <v>1507</v>
      </c>
      <c r="L16" s="227">
        <v>1441</v>
      </c>
      <c r="M16" s="407">
        <f>J16/J7*100</f>
        <v>6.9345126082047415</v>
      </c>
    </row>
    <row r="17" spans="1:13">
      <c r="A17" s="400" t="s">
        <v>667</v>
      </c>
      <c r="B17" s="227">
        <v>2761</v>
      </c>
      <c r="C17" s="227">
        <v>1424</v>
      </c>
      <c r="D17" s="227">
        <v>1337</v>
      </c>
      <c r="E17" s="407">
        <v>6.07</v>
      </c>
      <c r="F17" s="408">
        <f t="shared" si="0"/>
        <v>2670</v>
      </c>
      <c r="G17" s="227">
        <v>1360</v>
      </c>
      <c r="H17" s="227">
        <v>1310</v>
      </c>
      <c r="I17" s="409">
        <v>6.07</v>
      </c>
      <c r="J17" s="410">
        <f t="shared" si="1"/>
        <v>2693</v>
      </c>
      <c r="K17" s="228">
        <v>1335</v>
      </c>
      <c r="L17" s="227">
        <v>1358</v>
      </c>
      <c r="M17" s="407">
        <f>J17/J7*100</f>
        <v>6.3346819721490411</v>
      </c>
    </row>
    <row r="18" spans="1:13">
      <c r="A18" s="400" t="s">
        <v>668</v>
      </c>
      <c r="B18" s="227">
        <v>3208</v>
      </c>
      <c r="C18" s="227">
        <v>1637</v>
      </c>
      <c r="D18" s="227">
        <v>1571</v>
      </c>
      <c r="E18" s="407">
        <v>7.05</v>
      </c>
      <c r="F18" s="408">
        <f t="shared" si="0"/>
        <v>2677</v>
      </c>
      <c r="G18" s="227">
        <v>1385</v>
      </c>
      <c r="H18" s="227">
        <v>1292</v>
      </c>
      <c r="I18" s="409">
        <v>6.08</v>
      </c>
      <c r="J18" s="410">
        <f t="shared" si="1"/>
        <v>2631</v>
      </c>
      <c r="K18" s="228">
        <v>1353</v>
      </c>
      <c r="L18" s="227">
        <v>1278</v>
      </c>
      <c r="M18" s="407">
        <f>J18/J7*100</f>
        <v>6.1888407978923601</v>
      </c>
    </row>
    <row r="19" spans="1:13">
      <c r="A19" s="400" t="s">
        <v>528</v>
      </c>
      <c r="B19" s="227">
        <v>3642</v>
      </c>
      <c r="C19" s="227">
        <v>1858</v>
      </c>
      <c r="D19" s="227">
        <v>1784</v>
      </c>
      <c r="E19" s="407">
        <v>8.01</v>
      </c>
      <c r="F19" s="408">
        <f t="shared" si="0"/>
        <v>3173</v>
      </c>
      <c r="G19" s="227">
        <v>1591</v>
      </c>
      <c r="H19" s="227">
        <v>1582</v>
      </c>
      <c r="I19" s="409">
        <v>7.21</v>
      </c>
      <c r="J19" s="410">
        <f t="shared" si="1"/>
        <v>2651</v>
      </c>
      <c r="K19" s="228">
        <v>1346</v>
      </c>
      <c r="L19" s="227">
        <v>1305</v>
      </c>
      <c r="M19" s="407">
        <f>J19/J7*100</f>
        <v>6.2358863379751597</v>
      </c>
    </row>
    <row r="20" spans="1:13">
      <c r="A20" s="400" t="s">
        <v>529</v>
      </c>
      <c r="B20" s="227">
        <v>3008</v>
      </c>
      <c r="C20" s="227">
        <v>1531</v>
      </c>
      <c r="D20" s="227">
        <v>1477</v>
      </c>
      <c r="E20" s="407">
        <v>6.61</v>
      </c>
      <c r="F20" s="408">
        <f t="shared" si="0"/>
        <v>3605</v>
      </c>
      <c r="G20" s="227">
        <v>1794</v>
      </c>
      <c r="H20" s="227">
        <v>1811</v>
      </c>
      <c r="I20" s="409">
        <v>8.19</v>
      </c>
      <c r="J20" s="410">
        <f t="shared" si="1"/>
        <v>3138</v>
      </c>
      <c r="K20" s="228">
        <v>1551</v>
      </c>
      <c r="L20" s="227">
        <v>1587</v>
      </c>
      <c r="M20" s="407">
        <f>J20/J7*100</f>
        <v>7.3814452389913434</v>
      </c>
    </row>
    <row r="21" spans="1:13">
      <c r="A21" s="400" t="s">
        <v>530</v>
      </c>
      <c r="B21" s="227">
        <v>2445</v>
      </c>
      <c r="C21" s="227">
        <v>1163</v>
      </c>
      <c r="D21" s="227">
        <v>1282</v>
      </c>
      <c r="E21" s="407">
        <v>5.37</v>
      </c>
      <c r="F21" s="408">
        <f t="shared" si="0"/>
        <v>2936</v>
      </c>
      <c r="G21" s="227">
        <v>1469</v>
      </c>
      <c r="H21" s="227">
        <v>1467</v>
      </c>
      <c r="I21" s="409">
        <v>6.67</v>
      </c>
      <c r="J21" s="410">
        <f t="shared" si="1"/>
        <v>3571</v>
      </c>
      <c r="K21" s="228">
        <v>1773</v>
      </c>
      <c r="L21" s="227">
        <v>1798</v>
      </c>
      <c r="M21" s="407">
        <f>J21/J7*100</f>
        <v>8.399981181783966</v>
      </c>
    </row>
    <row r="22" spans="1:13">
      <c r="A22" s="400" t="s">
        <v>531</v>
      </c>
      <c r="B22" s="227">
        <v>2525</v>
      </c>
      <c r="C22" s="227">
        <v>1139</v>
      </c>
      <c r="D22" s="227">
        <v>1386</v>
      </c>
      <c r="E22" s="407">
        <v>5.55</v>
      </c>
      <c r="F22" s="408">
        <f t="shared" si="0"/>
        <v>2361</v>
      </c>
      <c r="G22" s="227">
        <v>1106</v>
      </c>
      <c r="H22" s="227">
        <v>1255</v>
      </c>
      <c r="I22" s="409">
        <v>5.37</v>
      </c>
      <c r="J22" s="410">
        <f t="shared" si="1"/>
        <v>2803</v>
      </c>
      <c r="K22" s="228">
        <v>1372</v>
      </c>
      <c r="L22" s="227">
        <v>1431</v>
      </c>
      <c r="M22" s="407">
        <f>J22/J7*100</f>
        <v>6.5934324426044411</v>
      </c>
    </row>
    <row r="23" spans="1:13">
      <c r="A23" s="400" t="s">
        <v>669</v>
      </c>
      <c r="B23" s="227">
        <v>2355</v>
      </c>
      <c r="C23" s="227">
        <v>1011</v>
      </c>
      <c r="D23" s="227">
        <v>1344</v>
      </c>
      <c r="E23" s="407">
        <v>5.18</v>
      </c>
      <c r="F23" s="408">
        <f t="shared" si="0"/>
        <v>2258</v>
      </c>
      <c r="G23" s="227">
        <v>987</v>
      </c>
      <c r="H23" s="227">
        <v>1271</v>
      </c>
      <c r="I23" s="409">
        <v>5.13</v>
      </c>
      <c r="J23" s="410">
        <f t="shared" si="1"/>
        <v>2157</v>
      </c>
      <c r="K23" s="228">
        <v>989</v>
      </c>
      <c r="L23" s="227">
        <v>1168</v>
      </c>
      <c r="M23" s="407">
        <f>J23/J7*100</f>
        <v>5.0738614979299959</v>
      </c>
    </row>
    <row r="24" spans="1:13">
      <c r="A24" s="400" t="s">
        <v>532</v>
      </c>
      <c r="B24" s="227">
        <v>1630</v>
      </c>
      <c r="C24" s="227">
        <v>584</v>
      </c>
      <c r="D24" s="227">
        <v>1046</v>
      </c>
      <c r="E24" s="407">
        <v>3.58</v>
      </c>
      <c r="F24" s="408">
        <f t="shared" si="0"/>
        <v>2002</v>
      </c>
      <c r="G24" s="227">
        <v>790</v>
      </c>
      <c r="H24" s="227">
        <v>1212</v>
      </c>
      <c r="I24" s="409">
        <v>4.55</v>
      </c>
      <c r="J24" s="410">
        <f t="shared" si="1"/>
        <v>1911</v>
      </c>
      <c r="K24" s="228">
        <v>782</v>
      </c>
      <c r="L24" s="227">
        <v>1129</v>
      </c>
      <c r="M24" s="407">
        <f>J24/J7*100</f>
        <v>4.4952013549115541</v>
      </c>
    </row>
    <row r="25" spans="1:13">
      <c r="A25" s="400" t="s">
        <v>533</v>
      </c>
      <c r="B25" s="227">
        <v>866</v>
      </c>
      <c r="C25" s="227">
        <v>298</v>
      </c>
      <c r="D25" s="227">
        <v>568</v>
      </c>
      <c r="E25" s="407">
        <v>1.9</v>
      </c>
      <c r="F25" s="408">
        <f t="shared" si="0"/>
        <v>1262</v>
      </c>
      <c r="G25" s="227">
        <v>390</v>
      </c>
      <c r="H25" s="227">
        <v>872</v>
      </c>
      <c r="I25" s="409">
        <v>2.87</v>
      </c>
      <c r="J25" s="410">
        <f t="shared" si="1"/>
        <v>1517</v>
      </c>
      <c r="K25" s="228">
        <v>514</v>
      </c>
      <c r="L25" s="227">
        <v>1003</v>
      </c>
      <c r="M25" s="407">
        <f>J25/J7*100</f>
        <v>3.5684042152803914</v>
      </c>
    </row>
    <row r="26" spans="1:13">
      <c r="A26" s="400" t="s">
        <v>285</v>
      </c>
      <c r="B26" s="227">
        <v>547</v>
      </c>
      <c r="C26" s="227">
        <v>132</v>
      </c>
      <c r="D26" s="227">
        <v>415</v>
      </c>
      <c r="E26" s="407">
        <v>1.2</v>
      </c>
      <c r="F26" s="408">
        <f t="shared" si="0"/>
        <v>687</v>
      </c>
      <c r="G26" s="227">
        <v>177</v>
      </c>
      <c r="H26" s="227">
        <v>510</v>
      </c>
      <c r="I26" s="409">
        <v>1.56</v>
      </c>
      <c r="J26" s="410">
        <f t="shared" si="1"/>
        <v>898</v>
      </c>
      <c r="K26" s="228">
        <v>205</v>
      </c>
      <c r="L26" s="227">
        <v>693</v>
      </c>
      <c r="M26" s="407">
        <f>J26/J7*100</f>
        <v>2.1123447497177268</v>
      </c>
    </row>
    <row r="27" spans="1:13">
      <c r="A27" s="400" t="s">
        <v>284</v>
      </c>
      <c r="B27" s="227">
        <v>519</v>
      </c>
      <c r="C27" s="227">
        <v>342</v>
      </c>
      <c r="D27" s="227">
        <v>177</v>
      </c>
      <c r="E27" s="407">
        <v>1.1399999999999999</v>
      </c>
      <c r="F27" s="408">
        <f t="shared" si="0"/>
        <v>17</v>
      </c>
      <c r="G27" s="227">
        <v>17</v>
      </c>
      <c r="H27" s="227" t="s">
        <v>534</v>
      </c>
      <c r="I27" s="407">
        <v>0.04</v>
      </c>
      <c r="J27" s="408">
        <f t="shared" si="1"/>
        <v>185</v>
      </c>
      <c r="K27" s="227">
        <v>100</v>
      </c>
      <c r="L27" s="227">
        <v>85</v>
      </c>
      <c r="M27" s="407">
        <f>J27/J7*100</f>
        <v>0.43517124576590138</v>
      </c>
    </row>
    <row r="28" spans="1:13" ht="4.5" customHeight="1">
      <c r="A28" s="411"/>
      <c r="B28" s="412"/>
      <c r="C28" s="412"/>
      <c r="D28" s="412"/>
      <c r="E28" s="412"/>
      <c r="F28" s="412"/>
      <c r="G28" s="412"/>
      <c r="H28" s="412"/>
      <c r="I28" s="413"/>
      <c r="J28" s="414" t="s">
        <v>535</v>
      </c>
      <c r="K28" s="412"/>
      <c r="L28" s="412"/>
      <c r="M28" s="415" t="s">
        <v>535</v>
      </c>
    </row>
    <row r="29" spans="1:13" ht="18" customHeight="1">
      <c r="A29" s="416" t="s">
        <v>178</v>
      </c>
      <c r="B29" s="150"/>
      <c r="C29" s="150"/>
      <c r="D29" s="150"/>
      <c r="E29" s="150"/>
      <c r="F29" s="150"/>
      <c r="G29" s="150"/>
      <c r="H29" s="150"/>
      <c r="I29" s="417"/>
      <c r="J29" s="418"/>
      <c r="K29" s="418"/>
      <c r="L29" s="418"/>
      <c r="M29" s="417"/>
    </row>
    <row r="30" spans="1:13" ht="21.9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 ht="21.9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 ht="21.95" customHeight="1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21.9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 ht="21.9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3" ht="21.95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</row>
    <row r="36" spans="1:13" ht="21.9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21.95" customHeight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21.95" customHeight="1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21.95" customHeight="1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3" ht="21.95" customHeight="1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1" spans="1:13" ht="21.95" customHeight="1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</row>
    <row r="42" spans="1:13" ht="21.95" customHeight="1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1:13" ht="21.95" customHeight="1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</row>
    <row r="44" spans="1:13" ht="21.95" customHeight="1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</row>
    <row r="45" spans="1:13" ht="21.95" customHeight="1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</row>
    <row r="46" spans="1:13" ht="21.95" customHeight="1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</row>
    <row r="47" spans="1:13" ht="21.95" customHeight="1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</row>
    <row r="48" spans="1:13" ht="21.95" customHeight="1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</row>
    <row r="49" spans="1:13" ht="21.95" customHeight="1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</row>
    <row r="50" spans="1:13" ht="21.95" customHeight="1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</row>
    <row r="51" spans="1:13" ht="21.95" customHeight="1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</row>
    <row r="52" spans="1:13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</row>
    <row r="53" spans="1:13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</row>
    <row r="54" spans="1:13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</row>
    <row r="55" spans="1:13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</row>
    <row r="56" spans="1:13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</row>
    <row r="57" spans="1:13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</row>
    <row r="58" spans="1:13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</row>
    <row r="59" spans="1:1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</row>
    <row r="60" spans="1:13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</row>
    <row r="61" spans="1:13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zoomScaleNormal="100" zoomScaleSheetLayoutView="100" workbookViewId="0">
      <selection activeCell="L33" sqref="L33"/>
    </sheetView>
  </sheetViews>
  <sheetFormatPr defaultColWidth="11" defaultRowHeight="13.5"/>
  <cols>
    <col min="1" max="1" width="12.5" style="10" customWidth="1"/>
    <col min="2" max="5" width="7.875" style="10" customWidth="1"/>
    <col min="6" max="6" width="7.875" style="53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130" t="s">
        <v>463</v>
      </c>
    </row>
    <row r="2" spans="1:12" ht="19.5" customHeight="1">
      <c r="A2" s="390" t="s">
        <v>536</v>
      </c>
      <c r="B2" s="390"/>
      <c r="C2" s="390"/>
      <c r="D2" s="390"/>
      <c r="E2" s="150"/>
      <c r="F2" s="419"/>
      <c r="G2" s="150"/>
      <c r="H2" s="150"/>
      <c r="I2" s="150"/>
      <c r="J2" s="150"/>
      <c r="K2" s="203"/>
      <c r="L2" s="150"/>
    </row>
    <row r="3" spans="1:12" ht="15" customHeight="1" thickBot="1">
      <c r="A3" s="420" t="s">
        <v>181</v>
      </c>
      <c r="B3" s="150"/>
      <c r="C3" s="150"/>
      <c r="D3" s="150"/>
      <c r="E3" s="150"/>
      <c r="F3" s="421"/>
      <c r="G3" s="203"/>
      <c r="H3" s="656" t="s">
        <v>537</v>
      </c>
      <c r="I3" s="656"/>
      <c r="J3" s="656"/>
      <c r="K3" s="422"/>
      <c r="L3" s="150"/>
    </row>
    <row r="4" spans="1:12" ht="22.5" customHeight="1" thickTop="1">
      <c r="A4" s="747" t="s">
        <v>302</v>
      </c>
      <c r="B4" s="684" t="s">
        <v>301</v>
      </c>
      <c r="C4" s="684"/>
      <c r="D4" s="684"/>
      <c r="E4" s="684"/>
      <c r="F4" s="706"/>
      <c r="G4" s="746" t="s">
        <v>670</v>
      </c>
      <c r="H4" s="684"/>
      <c r="I4" s="684"/>
      <c r="J4" s="684"/>
      <c r="K4" s="324"/>
      <c r="L4" s="150"/>
    </row>
    <row r="5" spans="1:12" ht="22.5" customHeight="1">
      <c r="A5" s="748"/>
      <c r="B5" s="423" t="s">
        <v>671</v>
      </c>
      <c r="C5" s="424" t="s">
        <v>294</v>
      </c>
      <c r="D5" s="424" t="s">
        <v>293</v>
      </c>
      <c r="E5" s="424" t="s">
        <v>292</v>
      </c>
      <c r="F5" s="425" t="s">
        <v>291</v>
      </c>
      <c r="G5" s="426" t="s">
        <v>300</v>
      </c>
      <c r="H5" s="427" t="s">
        <v>293</v>
      </c>
      <c r="I5" s="427" t="s">
        <v>292</v>
      </c>
      <c r="J5" s="428" t="s">
        <v>291</v>
      </c>
      <c r="K5" s="429"/>
      <c r="L5" s="150"/>
    </row>
    <row r="6" spans="1:12" ht="23.1" customHeight="1">
      <c r="A6" s="430" t="s">
        <v>299</v>
      </c>
      <c r="B6" s="398">
        <f>SUM(B7:B13)</f>
        <v>42512</v>
      </c>
      <c r="C6" s="398">
        <f>SUM(C7:C13)</f>
        <v>5371</v>
      </c>
      <c r="D6" s="398">
        <f>SUM(D7:D13)</f>
        <v>24099</v>
      </c>
      <c r="E6" s="398">
        <f>SUM(E7:E13)</f>
        <v>12857</v>
      </c>
      <c r="F6" s="398">
        <f>SUM(F7:F13)</f>
        <v>185</v>
      </c>
      <c r="G6" s="431">
        <f t="shared" ref="G6:G13" si="0">C6/B6*100</f>
        <v>12.63407978923598</v>
      </c>
      <c r="H6" s="431">
        <f t="shared" ref="H6:H13" si="1">D6/B6*100</f>
        <v>56.687523522770043</v>
      </c>
      <c r="I6" s="431">
        <f t="shared" ref="I6:I13" si="2">E6/B6*100</f>
        <v>30.243225442228077</v>
      </c>
      <c r="J6" s="432">
        <f t="shared" ref="J6:J13" si="3">F6/B6*100</f>
        <v>0.43517124576590138</v>
      </c>
      <c r="K6" s="433"/>
      <c r="L6" s="150"/>
    </row>
    <row r="7" spans="1:12" ht="23.1" customHeight="1">
      <c r="A7" s="434" t="s">
        <v>298</v>
      </c>
      <c r="B7" s="254">
        <f t="shared" ref="B7:B13" si="4">SUM(C7:F7)</f>
        <v>16026</v>
      </c>
      <c r="C7" s="227">
        <v>1954</v>
      </c>
      <c r="D7" s="227">
        <v>8805</v>
      </c>
      <c r="E7" s="227">
        <v>5172</v>
      </c>
      <c r="F7" s="227">
        <v>95</v>
      </c>
      <c r="G7" s="435">
        <f t="shared" si="0"/>
        <v>12.192686883813803</v>
      </c>
      <c r="H7" s="435">
        <f t="shared" si="1"/>
        <v>54.941969299887681</v>
      </c>
      <c r="I7" s="435">
        <f t="shared" si="2"/>
        <v>32.27255709472108</v>
      </c>
      <c r="J7" s="436">
        <f t="shared" si="3"/>
        <v>0.59278672157743673</v>
      </c>
      <c r="K7" s="436"/>
      <c r="L7" s="150"/>
    </row>
    <row r="8" spans="1:12" ht="23.1" customHeight="1">
      <c r="A8" s="437" t="s">
        <v>189</v>
      </c>
      <c r="B8" s="254">
        <f t="shared" si="4"/>
        <v>7868</v>
      </c>
      <c r="C8" s="227">
        <v>1028</v>
      </c>
      <c r="D8" s="227">
        <v>4647</v>
      </c>
      <c r="E8" s="227">
        <v>2166</v>
      </c>
      <c r="F8" s="227">
        <v>27</v>
      </c>
      <c r="G8" s="435">
        <f t="shared" si="0"/>
        <v>13.065582104728012</v>
      </c>
      <c r="H8" s="435">
        <f t="shared" si="1"/>
        <v>59.062023385866802</v>
      </c>
      <c r="I8" s="435">
        <f t="shared" si="2"/>
        <v>27.529232333502797</v>
      </c>
      <c r="J8" s="436">
        <f t="shared" si="3"/>
        <v>0.3431621759023894</v>
      </c>
      <c r="K8" s="436"/>
      <c r="L8" s="150"/>
    </row>
    <row r="9" spans="1:12" ht="23.1" customHeight="1">
      <c r="A9" s="437" t="s">
        <v>297</v>
      </c>
      <c r="B9" s="254">
        <f t="shared" si="4"/>
        <v>2898</v>
      </c>
      <c r="C9" s="227">
        <v>293</v>
      </c>
      <c r="D9" s="227">
        <v>1546</v>
      </c>
      <c r="E9" s="227">
        <v>1055</v>
      </c>
      <c r="F9" s="227">
        <v>4</v>
      </c>
      <c r="G9" s="435">
        <f t="shared" si="0"/>
        <v>10.110420979986197</v>
      </c>
      <c r="H9" s="435">
        <f t="shared" si="1"/>
        <v>53.347135955831604</v>
      </c>
      <c r="I9" s="435">
        <f t="shared" si="2"/>
        <v>36.404416839199449</v>
      </c>
      <c r="J9" s="436">
        <f t="shared" si="3"/>
        <v>0.13802622498274672</v>
      </c>
      <c r="K9" s="436"/>
      <c r="L9" s="150"/>
    </row>
    <row r="10" spans="1:12" ht="23.1" customHeight="1">
      <c r="A10" s="437" t="s">
        <v>296</v>
      </c>
      <c r="B10" s="254">
        <f t="shared" si="4"/>
        <v>2022</v>
      </c>
      <c r="C10" s="227">
        <v>178</v>
      </c>
      <c r="D10" s="227">
        <v>1094</v>
      </c>
      <c r="E10" s="227">
        <v>748</v>
      </c>
      <c r="F10" s="227">
        <v>2</v>
      </c>
      <c r="G10" s="435">
        <f t="shared" si="0"/>
        <v>8.8031651829871418</v>
      </c>
      <c r="H10" s="435">
        <f t="shared" si="1"/>
        <v>54.104846686449058</v>
      </c>
      <c r="I10" s="435">
        <f t="shared" si="2"/>
        <v>36.99307616221563</v>
      </c>
      <c r="J10" s="436">
        <f t="shared" si="3"/>
        <v>9.8911968348170121E-2</v>
      </c>
      <c r="K10" s="436"/>
      <c r="L10" s="150"/>
    </row>
    <row r="11" spans="1:12" ht="23.1" customHeight="1">
      <c r="A11" s="437" t="s">
        <v>295</v>
      </c>
      <c r="B11" s="254">
        <f t="shared" si="4"/>
        <v>3715</v>
      </c>
      <c r="C11" s="227">
        <v>469</v>
      </c>
      <c r="D11" s="227">
        <v>2202</v>
      </c>
      <c r="E11" s="227">
        <v>1035</v>
      </c>
      <c r="F11" s="227">
        <v>9</v>
      </c>
      <c r="G11" s="435">
        <f t="shared" si="0"/>
        <v>12.624495289367429</v>
      </c>
      <c r="H11" s="435">
        <f t="shared" si="1"/>
        <v>59.273216689098248</v>
      </c>
      <c r="I11" s="435">
        <f t="shared" si="2"/>
        <v>27.860026917900406</v>
      </c>
      <c r="J11" s="436">
        <f t="shared" si="3"/>
        <v>0.24226110363391654</v>
      </c>
      <c r="K11" s="436"/>
      <c r="L11" s="150"/>
    </row>
    <row r="12" spans="1:12" ht="23.1" customHeight="1">
      <c r="A12" s="437" t="s">
        <v>185</v>
      </c>
      <c r="B12" s="254">
        <f t="shared" si="4"/>
        <v>7957</v>
      </c>
      <c r="C12" s="227">
        <v>1210</v>
      </c>
      <c r="D12" s="227">
        <v>4651</v>
      </c>
      <c r="E12" s="227">
        <v>2049</v>
      </c>
      <c r="F12" s="227">
        <v>47</v>
      </c>
      <c r="G12" s="435">
        <f t="shared" si="0"/>
        <v>15.206736207113233</v>
      </c>
      <c r="H12" s="435">
        <f t="shared" si="1"/>
        <v>58.451677768003016</v>
      </c>
      <c r="I12" s="435">
        <f t="shared" si="2"/>
        <v>25.750911147417366</v>
      </c>
      <c r="J12" s="436">
        <f t="shared" si="3"/>
        <v>0.59067487746638181</v>
      </c>
      <c r="K12" s="436"/>
      <c r="L12" s="150"/>
    </row>
    <row r="13" spans="1:12" ht="23.1" customHeight="1">
      <c r="A13" s="438" t="s">
        <v>184</v>
      </c>
      <c r="B13" s="315">
        <f t="shared" si="4"/>
        <v>2026</v>
      </c>
      <c r="C13" s="315">
        <v>239</v>
      </c>
      <c r="D13" s="315">
        <v>1154</v>
      </c>
      <c r="E13" s="315">
        <v>632</v>
      </c>
      <c r="F13" s="315">
        <v>1</v>
      </c>
      <c r="G13" s="439">
        <f t="shared" si="0"/>
        <v>11.796643632773938</v>
      </c>
      <c r="H13" s="439">
        <f t="shared" si="1"/>
        <v>56.959526159921026</v>
      </c>
      <c r="I13" s="439">
        <f t="shared" si="2"/>
        <v>31.19447186574531</v>
      </c>
      <c r="J13" s="440">
        <f t="shared" si="3"/>
        <v>4.9358341559723587E-2</v>
      </c>
      <c r="K13" s="436"/>
      <c r="L13" s="150"/>
    </row>
    <row r="14" spans="1:12" ht="18" customHeight="1">
      <c r="A14" s="276" t="s">
        <v>178</v>
      </c>
      <c r="B14" s="150"/>
      <c r="C14" s="150"/>
      <c r="D14" s="150"/>
      <c r="E14" s="749"/>
      <c r="F14" s="749"/>
      <c r="G14" s="749"/>
      <c r="H14" s="749"/>
      <c r="I14" s="749"/>
      <c r="J14" s="749"/>
      <c r="K14" s="749"/>
      <c r="L14" s="749"/>
    </row>
    <row r="15" spans="1:12" ht="18" customHeight="1">
      <c r="A15" s="150"/>
      <c r="B15" s="441"/>
      <c r="C15" s="441"/>
      <c r="D15" s="441"/>
      <c r="E15" s="441"/>
      <c r="F15" s="441"/>
      <c r="G15" s="441"/>
      <c r="H15" s="441"/>
      <c r="I15" s="150"/>
      <c r="J15" s="150"/>
      <c r="K15" s="150"/>
      <c r="L15" s="150"/>
    </row>
    <row r="16" spans="1:12" ht="13.5" customHeight="1">
      <c r="A16" s="150"/>
      <c r="B16" s="441"/>
      <c r="C16" s="441"/>
      <c r="D16" s="441"/>
      <c r="E16" s="442"/>
      <c r="F16" s="442"/>
      <c r="G16" s="442"/>
      <c r="H16" s="442"/>
      <c r="I16" s="442"/>
      <c r="J16" s="442"/>
      <c r="K16" s="150"/>
      <c r="L16" s="150"/>
    </row>
    <row r="17" spans="1:12" ht="13.5" customHeight="1">
      <c r="A17" s="150"/>
      <c r="B17" s="150"/>
      <c r="C17" s="150"/>
      <c r="D17" s="150"/>
      <c r="E17" s="150"/>
      <c r="F17" s="419"/>
      <c r="G17" s="150"/>
      <c r="H17" s="150"/>
      <c r="I17" s="150"/>
      <c r="J17" s="150"/>
      <c r="K17" s="150"/>
      <c r="L17" s="150"/>
    </row>
    <row r="18" spans="1:12" ht="13.5" customHeight="1">
      <c r="A18" s="150"/>
      <c r="B18" s="150"/>
      <c r="C18" s="150"/>
      <c r="D18" s="150"/>
      <c r="E18" s="150"/>
      <c r="F18" s="419"/>
      <c r="G18" s="150"/>
      <c r="H18" s="150"/>
      <c r="I18" s="150"/>
      <c r="J18" s="150"/>
      <c r="K18" s="150"/>
      <c r="L18" s="150"/>
    </row>
    <row r="19" spans="1:12" ht="13.5" customHeight="1">
      <c r="A19" s="441"/>
      <c r="B19" s="150"/>
      <c r="C19" s="150"/>
      <c r="D19" s="150"/>
      <c r="E19" s="150"/>
      <c r="F19" s="419"/>
      <c r="G19" s="150"/>
      <c r="H19" s="150"/>
      <c r="I19" s="150"/>
      <c r="J19" s="150"/>
      <c r="K19" s="150"/>
      <c r="L19" s="150"/>
    </row>
    <row r="20" spans="1:12" ht="13.5" customHeight="1">
      <c r="A20" s="150"/>
      <c r="B20" s="150"/>
      <c r="C20" s="150"/>
      <c r="D20" s="150"/>
      <c r="E20" s="150"/>
      <c r="F20" s="419"/>
      <c r="G20" s="150"/>
      <c r="H20" s="150"/>
      <c r="I20" s="150"/>
      <c r="J20" s="150"/>
      <c r="K20" s="150"/>
      <c r="L20" s="150"/>
    </row>
    <row r="21" spans="1:12" ht="13.5" customHeight="1">
      <c r="A21" s="150"/>
      <c r="B21" s="150"/>
      <c r="C21" s="150"/>
      <c r="D21" s="150"/>
      <c r="E21" s="150"/>
      <c r="F21" s="419"/>
      <c r="G21" s="150"/>
      <c r="H21" s="150"/>
      <c r="I21" s="150"/>
      <c r="J21" s="150"/>
      <c r="K21" s="150"/>
      <c r="L21" s="150"/>
    </row>
    <row r="22" spans="1:12" ht="13.5" customHeight="1">
      <c r="A22" s="150"/>
      <c r="B22" s="150"/>
      <c r="C22" s="150"/>
      <c r="D22" s="150"/>
      <c r="E22" s="150"/>
      <c r="F22" s="419"/>
      <c r="G22" s="150"/>
      <c r="H22" s="150"/>
      <c r="I22" s="150"/>
      <c r="J22" s="150"/>
      <c r="K22" s="150"/>
      <c r="L22" s="150"/>
    </row>
    <row r="23" spans="1:12" ht="13.5" customHeight="1">
      <c r="A23" s="150"/>
      <c r="B23" s="150"/>
      <c r="C23" s="150"/>
      <c r="D23" s="150"/>
      <c r="E23" s="150"/>
      <c r="F23" s="419"/>
      <c r="G23" s="150"/>
      <c r="H23" s="150"/>
      <c r="I23" s="150"/>
      <c r="J23" s="150"/>
      <c r="K23" s="150"/>
      <c r="L23" s="150"/>
    </row>
    <row r="24" spans="1:12">
      <c r="A24" s="150"/>
      <c r="B24" s="150"/>
      <c r="C24" s="150"/>
      <c r="D24" s="150"/>
      <c r="E24" s="150"/>
      <c r="F24" s="419"/>
      <c r="G24" s="150"/>
      <c r="H24" s="150"/>
      <c r="I24" s="150"/>
      <c r="J24" s="150"/>
      <c r="K24" s="150"/>
      <c r="L24" s="150"/>
    </row>
    <row r="25" spans="1:12">
      <c r="A25" s="150"/>
      <c r="B25" s="150"/>
      <c r="C25" s="150"/>
      <c r="D25" s="150"/>
      <c r="E25" s="150"/>
      <c r="F25" s="419"/>
      <c r="G25" s="150"/>
      <c r="H25" s="150"/>
      <c r="I25" s="150"/>
      <c r="J25" s="150"/>
      <c r="K25" s="150"/>
      <c r="L25" s="150"/>
    </row>
    <row r="26" spans="1:12">
      <c r="A26" s="150"/>
      <c r="B26" s="150"/>
      <c r="C26" s="150"/>
      <c r="D26" s="150"/>
      <c r="E26" s="150"/>
      <c r="F26" s="419"/>
      <c r="G26" s="150"/>
      <c r="H26" s="150"/>
      <c r="I26" s="150"/>
      <c r="J26" s="150"/>
      <c r="K26" s="150"/>
      <c r="L26" s="150"/>
    </row>
    <row r="27" spans="1:12">
      <c r="A27" s="150"/>
      <c r="B27" s="150"/>
      <c r="C27" s="150"/>
      <c r="D27" s="150"/>
      <c r="E27" s="150"/>
      <c r="F27" s="419"/>
      <c r="G27" s="150"/>
      <c r="H27" s="150"/>
      <c r="I27" s="150"/>
      <c r="J27" s="150"/>
      <c r="K27" s="150"/>
      <c r="L27" s="150"/>
    </row>
    <row r="28" spans="1:12">
      <c r="A28" s="150"/>
      <c r="B28" s="150"/>
      <c r="C28" s="150"/>
      <c r="D28" s="150"/>
      <c r="E28" s="150"/>
      <c r="F28" s="419"/>
      <c r="G28" s="150"/>
      <c r="H28" s="150"/>
      <c r="I28" s="150"/>
      <c r="J28" s="150"/>
      <c r="K28" s="150"/>
      <c r="L28" s="150"/>
    </row>
    <row r="29" spans="1:12">
      <c r="A29" s="150"/>
      <c r="B29" s="150"/>
      <c r="C29" s="150"/>
      <c r="D29" s="150"/>
      <c r="E29" s="150"/>
      <c r="F29" s="419"/>
      <c r="G29" s="150"/>
      <c r="H29" s="150"/>
      <c r="I29" s="150"/>
      <c r="J29" s="150"/>
      <c r="K29" s="150"/>
      <c r="L29" s="150"/>
    </row>
    <row r="30" spans="1:12">
      <c r="A30" s="150"/>
      <c r="B30" s="150"/>
      <c r="C30" s="150"/>
      <c r="D30" s="150"/>
      <c r="E30" s="150"/>
      <c r="F30" s="419"/>
      <c r="G30" s="150"/>
      <c r="H30" s="150"/>
      <c r="I30" s="150"/>
      <c r="J30" s="150"/>
      <c r="K30" s="150"/>
      <c r="L30" s="150"/>
    </row>
    <row r="31" spans="1:12">
      <c r="A31" s="150"/>
      <c r="B31" s="150"/>
      <c r="C31" s="150"/>
      <c r="D31" s="150"/>
      <c r="E31" s="150"/>
      <c r="F31" s="419"/>
      <c r="G31" s="150"/>
      <c r="H31" s="150"/>
      <c r="I31" s="150"/>
      <c r="J31" s="150"/>
      <c r="K31" s="150"/>
      <c r="L31" s="150"/>
    </row>
    <row r="32" spans="1:12">
      <c r="A32" s="150"/>
      <c r="B32" s="150"/>
      <c r="C32" s="150"/>
      <c r="D32" s="150"/>
      <c r="E32" s="150"/>
      <c r="F32" s="419"/>
      <c r="G32" s="150"/>
      <c r="H32" s="150"/>
      <c r="I32" s="150"/>
      <c r="J32" s="150"/>
      <c r="K32" s="150"/>
      <c r="L32" s="150"/>
    </row>
    <row r="33" spans="1:12">
      <c r="A33" s="150"/>
      <c r="B33" s="150"/>
      <c r="C33" s="150"/>
      <c r="D33" s="150"/>
      <c r="E33" s="150"/>
      <c r="F33" s="419"/>
      <c r="G33" s="150"/>
      <c r="H33" s="150"/>
      <c r="I33" s="150"/>
      <c r="J33" s="150"/>
      <c r="K33" s="150"/>
      <c r="L33" s="150"/>
    </row>
    <row r="34" spans="1:12">
      <c r="A34" s="150"/>
      <c r="B34" s="150"/>
      <c r="C34" s="150"/>
      <c r="D34" s="150"/>
      <c r="E34" s="150"/>
      <c r="F34" s="419"/>
      <c r="G34" s="150"/>
      <c r="H34" s="150"/>
      <c r="I34" s="150"/>
      <c r="J34" s="150"/>
      <c r="K34" s="150"/>
      <c r="L34" s="150"/>
    </row>
    <row r="35" spans="1:12">
      <c r="A35" s="150"/>
      <c r="B35" s="150"/>
      <c r="C35" s="150"/>
      <c r="D35" s="150"/>
      <c r="E35" s="150"/>
      <c r="F35" s="419"/>
      <c r="G35" s="150"/>
      <c r="H35" s="150"/>
      <c r="I35" s="150"/>
      <c r="J35" s="150"/>
      <c r="K35" s="150"/>
      <c r="L35" s="150"/>
    </row>
    <row r="36" spans="1:12">
      <c r="A36" s="150"/>
      <c r="B36" s="150"/>
      <c r="C36" s="150"/>
      <c r="D36" s="150"/>
      <c r="E36" s="150"/>
      <c r="F36" s="419"/>
      <c r="G36" s="150"/>
      <c r="H36" s="150"/>
      <c r="I36" s="150"/>
      <c r="J36" s="150"/>
      <c r="K36" s="150"/>
      <c r="L36" s="150"/>
    </row>
    <row r="37" spans="1:12">
      <c r="A37" s="150"/>
      <c r="B37" s="150"/>
      <c r="C37" s="150"/>
      <c r="D37" s="150"/>
      <c r="E37" s="150"/>
      <c r="F37" s="419"/>
      <c r="G37" s="150"/>
      <c r="H37" s="150"/>
      <c r="I37" s="150"/>
      <c r="J37" s="150"/>
      <c r="K37" s="150"/>
      <c r="L37" s="150"/>
    </row>
    <row r="38" spans="1:12">
      <c r="A38" s="150"/>
      <c r="B38" s="150"/>
      <c r="C38" s="150"/>
      <c r="D38" s="150"/>
      <c r="E38" s="150"/>
      <c r="F38" s="419"/>
      <c r="G38" s="150"/>
      <c r="H38" s="150"/>
      <c r="I38" s="150"/>
      <c r="J38" s="150"/>
      <c r="K38" s="150"/>
      <c r="L38" s="150"/>
    </row>
    <row r="39" spans="1:12">
      <c r="A39" s="150"/>
      <c r="B39" s="150"/>
      <c r="C39" s="150"/>
      <c r="D39" s="150"/>
      <c r="E39" s="150"/>
      <c r="F39" s="419"/>
      <c r="G39" s="150"/>
      <c r="H39" s="150"/>
      <c r="I39" s="150"/>
      <c r="J39" s="150"/>
      <c r="K39" s="150"/>
      <c r="L39" s="150"/>
    </row>
    <row r="40" spans="1:12">
      <c r="A40" s="150"/>
      <c r="B40" s="150"/>
      <c r="C40" s="150"/>
      <c r="D40" s="150"/>
      <c r="E40" s="150"/>
      <c r="F40" s="419"/>
      <c r="G40" s="150"/>
      <c r="H40" s="150"/>
      <c r="I40" s="150"/>
      <c r="J40" s="150"/>
      <c r="K40" s="150"/>
      <c r="L40" s="150"/>
    </row>
    <row r="41" spans="1:12">
      <c r="A41" s="150"/>
      <c r="B41" s="150"/>
      <c r="C41" s="150"/>
      <c r="D41" s="150"/>
      <c r="E41" s="150"/>
      <c r="F41" s="419"/>
      <c r="G41" s="150"/>
      <c r="H41" s="150"/>
      <c r="I41" s="150"/>
      <c r="J41" s="150"/>
      <c r="K41" s="150"/>
      <c r="L41" s="150"/>
    </row>
    <row r="42" spans="1:12">
      <c r="A42" s="150"/>
      <c r="B42" s="150"/>
      <c r="C42" s="150"/>
      <c r="D42" s="150"/>
      <c r="E42" s="150"/>
      <c r="F42" s="419"/>
      <c r="G42" s="150"/>
      <c r="H42" s="150"/>
      <c r="I42" s="150"/>
      <c r="J42" s="150"/>
      <c r="K42" s="150"/>
      <c r="L42" s="150"/>
    </row>
    <row r="43" spans="1:12">
      <c r="A43" s="150"/>
      <c r="B43" s="150"/>
      <c r="C43" s="150"/>
      <c r="D43" s="150"/>
      <c r="E43" s="150"/>
      <c r="F43" s="419"/>
      <c r="G43" s="150"/>
      <c r="H43" s="150"/>
      <c r="I43" s="150"/>
      <c r="J43" s="150"/>
      <c r="K43" s="150"/>
      <c r="L43" s="150"/>
    </row>
    <row r="44" spans="1:12">
      <c r="A44" s="150"/>
      <c r="B44" s="150"/>
      <c r="C44" s="150"/>
      <c r="D44" s="150"/>
      <c r="E44" s="150"/>
      <c r="F44" s="419"/>
      <c r="G44" s="150"/>
      <c r="H44" s="150"/>
      <c r="I44" s="150"/>
      <c r="J44" s="150"/>
      <c r="K44" s="150"/>
      <c r="L44" s="150"/>
    </row>
    <row r="45" spans="1:12">
      <c r="A45" s="150"/>
      <c r="B45" s="150"/>
      <c r="C45" s="150"/>
      <c r="D45" s="150"/>
      <c r="E45" s="150"/>
      <c r="F45" s="419"/>
      <c r="G45" s="150"/>
      <c r="H45" s="150"/>
      <c r="I45" s="150"/>
      <c r="J45" s="150"/>
      <c r="K45" s="150"/>
      <c r="L45" s="150"/>
    </row>
    <row r="46" spans="1:12">
      <c r="A46" s="150"/>
      <c r="B46" s="150"/>
      <c r="C46" s="150"/>
      <c r="D46" s="150"/>
      <c r="E46" s="150"/>
      <c r="F46" s="419"/>
      <c r="G46" s="150"/>
      <c r="H46" s="150"/>
      <c r="I46" s="150"/>
      <c r="J46" s="150"/>
      <c r="K46" s="150"/>
      <c r="L46" s="150"/>
    </row>
    <row r="47" spans="1:12">
      <c r="A47" s="150"/>
      <c r="B47" s="150"/>
      <c r="C47" s="150"/>
      <c r="D47" s="150"/>
      <c r="E47" s="150"/>
      <c r="F47" s="419"/>
      <c r="G47" s="150"/>
      <c r="H47" s="150"/>
      <c r="I47" s="150"/>
      <c r="J47" s="150"/>
      <c r="K47" s="150"/>
      <c r="L47" s="150"/>
    </row>
    <row r="48" spans="1:12">
      <c r="A48" s="150"/>
      <c r="B48" s="150"/>
      <c r="C48" s="150"/>
      <c r="D48" s="150"/>
      <c r="E48" s="150"/>
      <c r="F48" s="419"/>
      <c r="G48" s="150"/>
      <c r="H48" s="150"/>
      <c r="I48" s="150"/>
      <c r="J48" s="150"/>
      <c r="K48" s="150"/>
      <c r="L48" s="150"/>
    </row>
    <row r="49" spans="1:12">
      <c r="A49" s="150"/>
      <c r="B49" s="150"/>
      <c r="C49" s="150"/>
      <c r="D49" s="150"/>
      <c r="E49" s="150"/>
      <c r="F49" s="419"/>
      <c r="G49" s="150"/>
      <c r="H49" s="150"/>
      <c r="I49" s="150"/>
      <c r="J49" s="150"/>
      <c r="K49" s="150"/>
      <c r="L49" s="150"/>
    </row>
    <row r="50" spans="1:12">
      <c r="A50" s="150"/>
      <c r="B50" s="150"/>
      <c r="C50" s="150"/>
      <c r="D50" s="150"/>
      <c r="E50" s="150"/>
      <c r="F50" s="419"/>
      <c r="G50" s="150"/>
      <c r="H50" s="150"/>
      <c r="I50" s="150"/>
      <c r="J50" s="150"/>
      <c r="K50" s="150"/>
      <c r="L50" s="150"/>
    </row>
    <row r="51" spans="1:12">
      <c r="A51" s="150"/>
      <c r="B51" s="150"/>
      <c r="C51" s="150"/>
      <c r="D51" s="150"/>
      <c r="E51" s="150"/>
      <c r="F51" s="419"/>
      <c r="G51" s="150"/>
      <c r="H51" s="150"/>
      <c r="I51" s="150"/>
      <c r="J51" s="150"/>
      <c r="K51" s="150"/>
      <c r="L51" s="150"/>
    </row>
    <row r="52" spans="1:12">
      <c r="A52" s="150"/>
      <c r="B52" s="150"/>
      <c r="C52" s="150"/>
      <c r="D52" s="150"/>
      <c r="E52" s="150"/>
      <c r="F52" s="419"/>
      <c r="G52" s="150"/>
      <c r="H52" s="150"/>
      <c r="I52" s="150"/>
      <c r="J52" s="150"/>
      <c r="K52" s="150"/>
      <c r="L52" s="150"/>
    </row>
    <row r="53" spans="1:12">
      <c r="A53" s="150"/>
      <c r="B53" s="150"/>
      <c r="C53" s="150"/>
      <c r="D53" s="150"/>
      <c r="E53" s="150"/>
      <c r="F53" s="419"/>
      <c r="G53" s="150"/>
      <c r="H53" s="150"/>
      <c r="I53" s="150"/>
      <c r="J53" s="150"/>
      <c r="K53" s="150"/>
      <c r="L53" s="150"/>
    </row>
    <row r="54" spans="1:12">
      <c r="A54" s="150"/>
      <c r="B54" s="150"/>
      <c r="C54" s="150"/>
      <c r="D54" s="150"/>
      <c r="E54" s="150"/>
      <c r="F54" s="419"/>
      <c r="G54" s="150"/>
      <c r="H54" s="150"/>
      <c r="I54" s="150"/>
      <c r="J54" s="150"/>
      <c r="K54" s="150"/>
      <c r="L54" s="150"/>
    </row>
    <row r="55" spans="1:12">
      <c r="A55" s="150"/>
      <c r="B55" s="150"/>
      <c r="C55" s="150"/>
      <c r="D55" s="150"/>
      <c r="E55" s="150"/>
      <c r="F55" s="419"/>
      <c r="G55" s="150"/>
      <c r="H55" s="150"/>
      <c r="I55" s="150"/>
      <c r="J55" s="150"/>
      <c r="K55" s="150"/>
      <c r="L55" s="150"/>
    </row>
    <row r="56" spans="1:12">
      <c r="A56" s="150"/>
      <c r="B56" s="150"/>
      <c r="C56" s="150"/>
      <c r="D56" s="150"/>
      <c r="E56" s="150"/>
      <c r="F56" s="419"/>
      <c r="G56" s="150"/>
      <c r="H56" s="150"/>
      <c r="I56" s="150"/>
      <c r="J56" s="150"/>
      <c r="K56" s="150"/>
      <c r="L56" s="150"/>
    </row>
    <row r="57" spans="1:12">
      <c r="A57" s="150"/>
      <c r="B57" s="150"/>
      <c r="C57" s="150"/>
      <c r="D57" s="150"/>
      <c r="E57" s="150"/>
      <c r="F57" s="419"/>
      <c r="G57" s="150"/>
      <c r="H57" s="150"/>
      <c r="I57" s="150"/>
      <c r="J57" s="150"/>
      <c r="K57" s="150"/>
      <c r="L57" s="150"/>
    </row>
    <row r="58" spans="1:12">
      <c r="A58" s="150"/>
      <c r="B58" s="150"/>
      <c r="C58" s="150"/>
      <c r="D58" s="150"/>
      <c r="E58" s="150"/>
      <c r="F58" s="419"/>
      <c r="G58" s="150"/>
      <c r="H58" s="150"/>
      <c r="I58" s="150"/>
      <c r="J58" s="150"/>
      <c r="K58" s="150"/>
      <c r="L58" s="150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"/>
  <sheetViews>
    <sheetView topLeftCell="A25" zoomScaleNormal="100" zoomScaleSheetLayoutView="100" workbookViewId="0">
      <selection activeCell="G48" sqref="G48"/>
    </sheetView>
  </sheetViews>
  <sheetFormatPr defaultColWidth="11" defaultRowHeight="13.5"/>
  <cols>
    <col min="1" max="1" width="13.5" style="49" customWidth="1"/>
    <col min="2" max="4" width="8" style="49" customWidth="1"/>
    <col min="5" max="5" width="11" style="49" customWidth="1"/>
    <col min="6" max="6" width="13.5" style="49" customWidth="1"/>
    <col min="7" max="9" width="8" style="49" customWidth="1"/>
    <col min="10" max="10" width="11" style="49" customWidth="1"/>
    <col min="11" max="16384" width="11" style="49"/>
  </cols>
  <sheetData>
    <row r="1" spans="1:10" ht="18" customHeight="1">
      <c r="A1" s="131" t="s">
        <v>463</v>
      </c>
    </row>
    <row r="2" spans="1:10" ht="19.5" customHeight="1">
      <c r="A2" s="751" t="s">
        <v>321</v>
      </c>
      <c r="B2" s="751"/>
      <c r="C2" s="751"/>
      <c r="D2" s="751"/>
      <c r="E2" s="751"/>
      <c r="F2" s="751"/>
      <c r="G2" s="443"/>
      <c r="H2" s="351"/>
      <c r="I2" s="351"/>
      <c r="J2" s="351"/>
    </row>
    <row r="3" spans="1:10" ht="15" customHeight="1" thickBot="1">
      <c r="A3" s="444"/>
      <c r="B3" s="445"/>
      <c r="C3" s="353"/>
      <c r="D3" s="353"/>
      <c r="E3" s="353"/>
      <c r="F3" s="354"/>
      <c r="G3" s="354"/>
      <c r="H3" s="752" t="s">
        <v>648</v>
      </c>
      <c r="I3" s="752"/>
      <c r="J3" s="752"/>
    </row>
    <row r="4" spans="1:10" ht="15.75" customHeight="1" thickTop="1">
      <c r="A4" s="730" t="s">
        <v>283</v>
      </c>
      <c r="B4" s="735" t="s">
        <v>320</v>
      </c>
      <c r="C4" s="735"/>
      <c r="D4" s="757"/>
      <c r="E4" s="753" t="s">
        <v>319</v>
      </c>
      <c r="F4" s="737" t="s">
        <v>283</v>
      </c>
      <c r="G4" s="735" t="s">
        <v>320</v>
      </c>
      <c r="H4" s="735"/>
      <c r="I4" s="757"/>
      <c r="J4" s="755" t="s">
        <v>319</v>
      </c>
    </row>
    <row r="5" spans="1:10" ht="27" customHeight="1">
      <c r="A5" s="731"/>
      <c r="B5" s="446" t="s">
        <v>672</v>
      </c>
      <c r="C5" s="356" t="s">
        <v>24</v>
      </c>
      <c r="D5" s="356" t="s">
        <v>23</v>
      </c>
      <c r="E5" s="754"/>
      <c r="F5" s="738"/>
      <c r="G5" s="447" t="s">
        <v>672</v>
      </c>
      <c r="H5" s="359" t="s">
        <v>24</v>
      </c>
      <c r="I5" s="359" t="s">
        <v>23</v>
      </c>
      <c r="J5" s="756"/>
    </row>
    <row r="6" spans="1:10" ht="20.25" customHeight="1">
      <c r="A6" s="372" t="s">
        <v>268</v>
      </c>
      <c r="B6" s="54">
        <f>SUM(C6:D6)</f>
        <v>283</v>
      </c>
      <c r="C6" s="55">
        <v>133</v>
      </c>
      <c r="D6" s="55">
        <v>150</v>
      </c>
      <c r="E6" s="56">
        <v>25.45</v>
      </c>
      <c r="F6" s="57" t="s">
        <v>318</v>
      </c>
      <c r="G6" s="54">
        <f t="shared" ref="G6:G41" si="0">SUM(H6:I6)</f>
        <v>157</v>
      </c>
      <c r="H6" s="55">
        <v>62</v>
      </c>
      <c r="I6" s="55">
        <v>95</v>
      </c>
      <c r="J6" s="58">
        <v>30.08</v>
      </c>
    </row>
    <row r="7" spans="1:10" ht="20.25" customHeight="1">
      <c r="A7" s="372" t="s">
        <v>266</v>
      </c>
      <c r="B7" s="54">
        <f t="shared" ref="B7:B42" si="1">SUM(C7:D7)</f>
        <v>191</v>
      </c>
      <c r="C7" s="55">
        <v>86</v>
      </c>
      <c r="D7" s="55">
        <v>105</v>
      </c>
      <c r="E7" s="56">
        <v>21.78</v>
      </c>
      <c r="F7" s="57" t="s">
        <v>317</v>
      </c>
      <c r="G7" s="54">
        <f t="shared" si="0"/>
        <v>75</v>
      </c>
      <c r="H7" s="55">
        <v>34</v>
      </c>
      <c r="I7" s="55">
        <v>41</v>
      </c>
      <c r="J7" s="58">
        <v>35.71</v>
      </c>
    </row>
    <row r="8" spans="1:10" ht="20.25" customHeight="1">
      <c r="A8" s="372" t="s">
        <v>264</v>
      </c>
      <c r="B8" s="54">
        <f t="shared" si="1"/>
        <v>152</v>
      </c>
      <c r="C8" s="55">
        <v>71</v>
      </c>
      <c r="D8" s="55">
        <v>81</v>
      </c>
      <c r="E8" s="56">
        <v>37.44</v>
      </c>
      <c r="F8" s="57" t="s">
        <v>316</v>
      </c>
      <c r="G8" s="54">
        <f t="shared" si="0"/>
        <v>87</v>
      </c>
      <c r="H8" s="55">
        <v>41</v>
      </c>
      <c r="I8" s="55">
        <v>46</v>
      </c>
      <c r="J8" s="58">
        <v>23.97</v>
      </c>
    </row>
    <row r="9" spans="1:10" ht="20.25" customHeight="1">
      <c r="A9" s="372" t="s">
        <v>262</v>
      </c>
      <c r="B9" s="54">
        <f t="shared" si="1"/>
        <v>139</v>
      </c>
      <c r="C9" s="55">
        <v>61</v>
      </c>
      <c r="D9" s="55">
        <v>78</v>
      </c>
      <c r="E9" s="56">
        <v>31.17</v>
      </c>
      <c r="F9" s="57" t="s">
        <v>315</v>
      </c>
      <c r="G9" s="54">
        <f t="shared" si="0"/>
        <v>61</v>
      </c>
      <c r="H9" s="55">
        <v>25</v>
      </c>
      <c r="I9" s="55">
        <v>36</v>
      </c>
      <c r="J9" s="58">
        <v>17.43</v>
      </c>
    </row>
    <row r="10" spans="1:10" ht="20.25" customHeight="1">
      <c r="A10" s="372" t="s">
        <v>260</v>
      </c>
      <c r="B10" s="54">
        <f t="shared" si="1"/>
        <v>275</v>
      </c>
      <c r="C10" s="55">
        <v>118</v>
      </c>
      <c r="D10" s="55">
        <v>157</v>
      </c>
      <c r="E10" s="56">
        <v>39.57</v>
      </c>
      <c r="F10" s="57" t="s">
        <v>281</v>
      </c>
      <c r="G10" s="54">
        <f t="shared" si="0"/>
        <v>248</v>
      </c>
      <c r="H10" s="55">
        <v>116</v>
      </c>
      <c r="I10" s="55">
        <v>132</v>
      </c>
      <c r="J10" s="58">
        <v>35.229999999999997</v>
      </c>
    </row>
    <row r="11" spans="1:10" ht="20.25" customHeight="1">
      <c r="A11" s="372" t="s">
        <v>258</v>
      </c>
      <c r="B11" s="54">
        <f t="shared" si="1"/>
        <v>310</v>
      </c>
      <c r="C11" s="55">
        <v>131</v>
      </c>
      <c r="D11" s="55">
        <v>179</v>
      </c>
      <c r="E11" s="56">
        <v>38.130000000000003</v>
      </c>
      <c r="F11" s="57" t="s">
        <v>314</v>
      </c>
      <c r="G11" s="54">
        <f t="shared" si="0"/>
        <v>68</v>
      </c>
      <c r="H11" s="55">
        <v>35</v>
      </c>
      <c r="I11" s="55">
        <v>33</v>
      </c>
      <c r="J11" s="58">
        <v>29.69</v>
      </c>
    </row>
    <row r="12" spans="1:10" ht="20.25" customHeight="1">
      <c r="A12" s="372" t="s">
        <v>256</v>
      </c>
      <c r="B12" s="54">
        <f t="shared" si="1"/>
        <v>52</v>
      </c>
      <c r="C12" s="55">
        <v>19</v>
      </c>
      <c r="D12" s="55">
        <v>33</v>
      </c>
      <c r="E12" s="56">
        <v>39.69</v>
      </c>
      <c r="F12" s="57" t="s">
        <v>257</v>
      </c>
      <c r="G12" s="54">
        <f t="shared" si="0"/>
        <v>193</v>
      </c>
      <c r="H12" s="55">
        <v>91</v>
      </c>
      <c r="I12" s="55">
        <v>102</v>
      </c>
      <c r="J12" s="58">
        <v>34.4</v>
      </c>
    </row>
    <row r="13" spans="1:10" ht="20.25" customHeight="1">
      <c r="A13" s="372" t="s">
        <v>254</v>
      </c>
      <c r="B13" s="54">
        <f t="shared" si="1"/>
        <v>154</v>
      </c>
      <c r="C13" s="55">
        <v>57</v>
      </c>
      <c r="D13" s="55">
        <v>97</v>
      </c>
      <c r="E13" s="56">
        <v>38.5</v>
      </c>
      <c r="F13" s="57" t="s">
        <v>255</v>
      </c>
      <c r="G13" s="54">
        <f t="shared" si="0"/>
        <v>61</v>
      </c>
      <c r="H13" s="55">
        <v>22</v>
      </c>
      <c r="I13" s="55">
        <v>39</v>
      </c>
      <c r="J13" s="58">
        <v>30.35</v>
      </c>
    </row>
    <row r="14" spans="1:10" ht="20.25" customHeight="1">
      <c r="A14" s="372" t="s">
        <v>252</v>
      </c>
      <c r="B14" s="54">
        <f t="shared" si="1"/>
        <v>206</v>
      </c>
      <c r="C14" s="55">
        <v>100</v>
      </c>
      <c r="D14" s="55">
        <v>106</v>
      </c>
      <c r="E14" s="56">
        <v>36.08</v>
      </c>
      <c r="F14" s="57" t="s">
        <v>253</v>
      </c>
      <c r="G14" s="54">
        <f t="shared" si="0"/>
        <v>171</v>
      </c>
      <c r="H14" s="55">
        <v>73</v>
      </c>
      <c r="I14" s="55">
        <v>98</v>
      </c>
      <c r="J14" s="58">
        <v>27.4</v>
      </c>
    </row>
    <row r="15" spans="1:10" ht="20.25" customHeight="1">
      <c r="A15" s="372" t="s">
        <v>250</v>
      </c>
      <c r="B15" s="54">
        <f t="shared" si="1"/>
        <v>157</v>
      </c>
      <c r="C15" s="55">
        <v>59</v>
      </c>
      <c r="D15" s="55">
        <v>98</v>
      </c>
      <c r="E15" s="56">
        <v>38.770000000000003</v>
      </c>
      <c r="F15" s="57" t="s">
        <v>251</v>
      </c>
      <c r="G15" s="54">
        <f t="shared" si="0"/>
        <v>324</v>
      </c>
      <c r="H15" s="55">
        <v>137</v>
      </c>
      <c r="I15" s="55">
        <v>187</v>
      </c>
      <c r="J15" s="58">
        <v>23.23</v>
      </c>
    </row>
    <row r="16" spans="1:10" ht="20.25" customHeight="1">
      <c r="A16" s="372" t="s">
        <v>248</v>
      </c>
      <c r="B16" s="54">
        <f t="shared" si="1"/>
        <v>93</v>
      </c>
      <c r="C16" s="55">
        <v>38</v>
      </c>
      <c r="D16" s="55">
        <v>55</v>
      </c>
      <c r="E16" s="56">
        <v>38.11</v>
      </c>
      <c r="F16" s="57" t="s">
        <v>249</v>
      </c>
      <c r="G16" s="54">
        <f t="shared" si="0"/>
        <v>359</v>
      </c>
      <c r="H16" s="55">
        <v>164</v>
      </c>
      <c r="I16" s="55">
        <v>195</v>
      </c>
      <c r="J16" s="58">
        <v>26</v>
      </c>
    </row>
    <row r="17" spans="1:10" ht="20.25" customHeight="1">
      <c r="A17" s="372" t="s">
        <v>246</v>
      </c>
      <c r="B17" s="54">
        <f t="shared" si="1"/>
        <v>103</v>
      </c>
      <c r="C17" s="54">
        <v>45</v>
      </c>
      <c r="D17" s="55">
        <v>58</v>
      </c>
      <c r="E17" s="56">
        <v>35.15</v>
      </c>
      <c r="F17" s="57" t="s">
        <v>247</v>
      </c>
      <c r="G17" s="54">
        <f t="shared" si="0"/>
        <v>106</v>
      </c>
      <c r="H17" s="55">
        <v>46</v>
      </c>
      <c r="I17" s="55">
        <v>60</v>
      </c>
      <c r="J17" s="58">
        <v>39.85</v>
      </c>
    </row>
    <row r="18" spans="1:10" ht="20.25" customHeight="1">
      <c r="A18" s="372" t="s">
        <v>244</v>
      </c>
      <c r="B18" s="54">
        <f t="shared" si="1"/>
        <v>112</v>
      </c>
      <c r="C18" s="54">
        <v>48</v>
      </c>
      <c r="D18" s="55">
        <v>64</v>
      </c>
      <c r="E18" s="56">
        <v>30.94</v>
      </c>
      <c r="F18" s="57" t="s">
        <v>245</v>
      </c>
      <c r="G18" s="54">
        <f t="shared" si="0"/>
        <v>60</v>
      </c>
      <c r="H18" s="55">
        <v>28</v>
      </c>
      <c r="I18" s="55">
        <v>32</v>
      </c>
      <c r="J18" s="58">
        <v>37.97</v>
      </c>
    </row>
    <row r="19" spans="1:10" ht="20.25" customHeight="1">
      <c r="A19" s="372" t="s">
        <v>242</v>
      </c>
      <c r="B19" s="54">
        <f t="shared" si="1"/>
        <v>120</v>
      </c>
      <c r="C19" s="54">
        <v>51</v>
      </c>
      <c r="D19" s="55">
        <v>69</v>
      </c>
      <c r="E19" s="56">
        <v>33.24</v>
      </c>
      <c r="F19" s="57" t="s">
        <v>243</v>
      </c>
      <c r="G19" s="54">
        <f t="shared" si="0"/>
        <v>212</v>
      </c>
      <c r="H19" s="55">
        <v>94</v>
      </c>
      <c r="I19" s="55">
        <v>118</v>
      </c>
      <c r="J19" s="58">
        <v>31.83</v>
      </c>
    </row>
    <row r="20" spans="1:10" ht="20.25" customHeight="1">
      <c r="A20" s="372" t="s">
        <v>240</v>
      </c>
      <c r="B20" s="54">
        <f t="shared" si="1"/>
        <v>164</v>
      </c>
      <c r="C20" s="54">
        <v>63</v>
      </c>
      <c r="D20" s="55">
        <v>101</v>
      </c>
      <c r="E20" s="56">
        <v>41.1</v>
      </c>
      <c r="F20" s="59" t="s">
        <v>241</v>
      </c>
      <c r="G20" s="54">
        <f t="shared" si="0"/>
        <v>130</v>
      </c>
      <c r="H20" s="55">
        <v>64</v>
      </c>
      <c r="I20" s="55">
        <v>66</v>
      </c>
      <c r="J20" s="58">
        <v>23.17</v>
      </c>
    </row>
    <row r="21" spans="1:10" ht="20.25" customHeight="1">
      <c r="A21" s="372" t="s">
        <v>238</v>
      </c>
      <c r="B21" s="54">
        <f t="shared" si="1"/>
        <v>94</v>
      </c>
      <c r="C21" s="54">
        <v>39</v>
      </c>
      <c r="D21" s="55">
        <v>55</v>
      </c>
      <c r="E21" s="56">
        <v>27.73</v>
      </c>
      <c r="F21" s="60" t="s">
        <v>313</v>
      </c>
      <c r="G21" s="448">
        <f>SUM(G6:G20)</f>
        <v>2312</v>
      </c>
      <c r="H21" s="135">
        <f>SUM(H6:H20)</f>
        <v>1032</v>
      </c>
      <c r="I21" s="135">
        <f>SUM(I6:I20)</f>
        <v>1280</v>
      </c>
      <c r="J21" s="449">
        <v>28.23</v>
      </c>
    </row>
    <row r="22" spans="1:10" ht="20.25" customHeight="1">
      <c r="A22" s="372" t="s">
        <v>236</v>
      </c>
      <c r="B22" s="54">
        <f t="shared" si="1"/>
        <v>471</v>
      </c>
      <c r="C22" s="54">
        <v>198</v>
      </c>
      <c r="D22" s="55">
        <v>273</v>
      </c>
      <c r="E22" s="56">
        <v>27.89</v>
      </c>
      <c r="F22" s="57" t="s">
        <v>237</v>
      </c>
      <c r="G22" s="54">
        <f t="shared" si="0"/>
        <v>130</v>
      </c>
      <c r="H22" s="55">
        <v>58</v>
      </c>
      <c r="I22" s="55">
        <v>72</v>
      </c>
      <c r="J22" s="58">
        <v>42.07</v>
      </c>
    </row>
    <row r="23" spans="1:10" ht="20.25" customHeight="1">
      <c r="A23" s="372" t="s">
        <v>234</v>
      </c>
      <c r="B23" s="54">
        <f t="shared" si="1"/>
        <v>98</v>
      </c>
      <c r="C23" s="54">
        <v>35</v>
      </c>
      <c r="D23" s="55">
        <v>63</v>
      </c>
      <c r="E23" s="56">
        <v>52.97</v>
      </c>
      <c r="F23" s="57" t="s">
        <v>235</v>
      </c>
      <c r="G23" s="54">
        <f t="shared" si="0"/>
        <v>38</v>
      </c>
      <c r="H23" s="55">
        <v>18</v>
      </c>
      <c r="I23" s="55">
        <v>20</v>
      </c>
      <c r="J23" s="58">
        <v>43.18</v>
      </c>
    </row>
    <row r="24" spans="1:10" ht="20.25" customHeight="1">
      <c r="A24" s="372" t="s">
        <v>232</v>
      </c>
      <c r="B24" s="54">
        <f t="shared" si="1"/>
        <v>132</v>
      </c>
      <c r="C24" s="54">
        <v>58</v>
      </c>
      <c r="D24" s="55">
        <v>74</v>
      </c>
      <c r="E24" s="56">
        <v>34.549999999999997</v>
      </c>
      <c r="F24" s="57" t="s">
        <v>233</v>
      </c>
      <c r="G24" s="54">
        <f t="shared" si="0"/>
        <v>89</v>
      </c>
      <c r="H24" s="55">
        <v>35</v>
      </c>
      <c r="I24" s="55">
        <v>54</v>
      </c>
      <c r="J24" s="58">
        <v>32.01</v>
      </c>
    </row>
    <row r="25" spans="1:10" ht="20.25" customHeight="1">
      <c r="A25" s="372" t="s">
        <v>230</v>
      </c>
      <c r="B25" s="54">
        <f t="shared" si="1"/>
        <v>580</v>
      </c>
      <c r="C25" s="54">
        <v>241</v>
      </c>
      <c r="D25" s="55">
        <v>339</v>
      </c>
      <c r="E25" s="56">
        <v>34.590000000000003</v>
      </c>
      <c r="F25" s="57" t="s">
        <v>280</v>
      </c>
      <c r="G25" s="54">
        <f t="shared" si="0"/>
        <v>35</v>
      </c>
      <c r="H25" s="55">
        <v>17</v>
      </c>
      <c r="I25" s="55">
        <v>18</v>
      </c>
      <c r="J25" s="58">
        <v>49.3</v>
      </c>
    </row>
    <row r="26" spans="1:10" ht="20.25" customHeight="1">
      <c r="A26" s="372" t="s">
        <v>228</v>
      </c>
      <c r="B26" s="54">
        <f t="shared" si="1"/>
        <v>259</v>
      </c>
      <c r="C26" s="54">
        <v>117</v>
      </c>
      <c r="D26" s="55">
        <v>142</v>
      </c>
      <c r="E26" s="56">
        <v>31.39</v>
      </c>
      <c r="F26" s="57" t="s">
        <v>229</v>
      </c>
      <c r="G26" s="54">
        <f t="shared" si="0"/>
        <v>60</v>
      </c>
      <c r="H26" s="55">
        <v>27</v>
      </c>
      <c r="I26" s="55">
        <v>33</v>
      </c>
      <c r="J26" s="58">
        <v>43.48</v>
      </c>
    </row>
    <row r="27" spans="1:10" ht="20.25" customHeight="1">
      <c r="A27" s="372" t="s">
        <v>226</v>
      </c>
      <c r="B27" s="54">
        <f t="shared" si="1"/>
        <v>65</v>
      </c>
      <c r="C27" s="54">
        <v>23</v>
      </c>
      <c r="D27" s="55">
        <v>42</v>
      </c>
      <c r="E27" s="56">
        <v>58.56</v>
      </c>
      <c r="F27" s="57" t="s">
        <v>227</v>
      </c>
      <c r="G27" s="54">
        <f t="shared" si="0"/>
        <v>95</v>
      </c>
      <c r="H27" s="55">
        <v>47</v>
      </c>
      <c r="I27" s="55">
        <v>48</v>
      </c>
      <c r="J27" s="58">
        <v>36.96</v>
      </c>
    </row>
    <row r="28" spans="1:10" ht="20.25" customHeight="1">
      <c r="A28" s="372" t="s">
        <v>224</v>
      </c>
      <c r="B28" s="54">
        <f t="shared" si="1"/>
        <v>232</v>
      </c>
      <c r="C28" s="54">
        <v>97</v>
      </c>
      <c r="D28" s="55">
        <v>135</v>
      </c>
      <c r="E28" s="56">
        <v>26.61</v>
      </c>
      <c r="F28" s="57" t="s">
        <v>279</v>
      </c>
      <c r="G28" s="54">
        <f t="shared" si="0"/>
        <v>57</v>
      </c>
      <c r="H28" s="55">
        <v>22</v>
      </c>
      <c r="I28" s="55">
        <v>35</v>
      </c>
      <c r="J28" s="58">
        <v>30</v>
      </c>
    </row>
    <row r="29" spans="1:10" ht="20.25" customHeight="1">
      <c r="A29" s="372" t="s">
        <v>222</v>
      </c>
      <c r="B29" s="54">
        <f t="shared" si="1"/>
        <v>241</v>
      </c>
      <c r="C29" s="54">
        <v>110</v>
      </c>
      <c r="D29" s="55">
        <v>131</v>
      </c>
      <c r="E29" s="56">
        <v>36.630000000000003</v>
      </c>
      <c r="F29" s="57" t="s">
        <v>278</v>
      </c>
      <c r="G29" s="54">
        <f t="shared" si="0"/>
        <v>90</v>
      </c>
      <c r="H29" s="55">
        <v>43</v>
      </c>
      <c r="I29" s="55">
        <v>47</v>
      </c>
      <c r="J29" s="58">
        <v>37.340000000000003</v>
      </c>
    </row>
    <row r="30" spans="1:10" ht="20.25" customHeight="1">
      <c r="A30" s="372" t="s">
        <v>220</v>
      </c>
      <c r="B30" s="54">
        <f t="shared" si="1"/>
        <v>275</v>
      </c>
      <c r="C30" s="54">
        <v>128</v>
      </c>
      <c r="D30" s="55">
        <v>147</v>
      </c>
      <c r="E30" s="56">
        <v>29.57</v>
      </c>
      <c r="F30" s="57" t="s">
        <v>221</v>
      </c>
      <c r="G30" s="54">
        <f t="shared" si="0"/>
        <v>125</v>
      </c>
      <c r="H30" s="55">
        <v>58</v>
      </c>
      <c r="I30" s="55">
        <v>67</v>
      </c>
      <c r="J30" s="58">
        <v>36.340000000000003</v>
      </c>
    </row>
    <row r="31" spans="1:10" ht="20.25" customHeight="1">
      <c r="A31" s="372" t="s">
        <v>218</v>
      </c>
      <c r="B31" s="54">
        <f t="shared" si="1"/>
        <v>148</v>
      </c>
      <c r="C31" s="54">
        <v>63</v>
      </c>
      <c r="D31" s="55">
        <v>85</v>
      </c>
      <c r="E31" s="56">
        <v>50.17</v>
      </c>
      <c r="F31" s="57" t="s">
        <v>277</v>
      </c>
      <c r="G31" s="54">
        <f t="shared" si="0"/>
        <v>105</v>
      </c>
      <c r="H31" s="55">
        <v>49</v>
      </c>
      <c r="I31" s="61">
        <v>56</v>
      </c>
      <c r="J31" s="62">
        <v>47.95</v>
      </c>
    </row>
    <row r="32" spans="1:10" ht="20.25" customHeight="1">
      <c r="A32" s="372" t="s">
        <v>216</v>
      </c>
      <c r="B32" s="54">
        <f t="shared" si="1"/>
        <v>91</v>
      </c>
      <c r="C32" s="54">
        <v>43</v>
      </c>
      <c r="D32" s="55">
        <v>48</v>
      </c>
      <c r="E32" s="56">
        <v>25.14</v>
      </c>
      <c r="F32" s="60" t="s">
        <v>312</v>
      </c>
      <c r="G32" s="135">
        <f>SUM(G22:G31)</f>
        <v>824</v>
      </c>
      <c r="H32" s="135">
        <f>SUM(H22:H31)</f>
        <v>374</v>
      </c>
      <c r="I32" s="135">
        <f>SUM(I22:I31)</f>
        <v>450</v>
      </c>
      <c r="J32" s="449">
        <v>38.590000000000003</v>
      </c>
    </row>
    <row r="33" spans="1:12" ht="20.25" customHeight="1">
      <c r="A33" s="381" t="s">
        <v>311</v>
      </c>
      <c r="B33" s="135">
        <f>SUM(B6:B32)</f>
        <v>5197</v>
      </c>
      <c r="C33" s="135">
        <f>SUM(C6:C32)</f>
        <v>2232</v>
      </c>
      <c r="D33" s="135">
        <f>SUM(D6:D32)</f>
        <v>2965</v>
      </c>
      <c r="E33" s="63">
        <v>32.81</v>
      </c>
      <c r="F33" s="57" t="s">
        <v>215</v>
      </c>
      <c r="G33" s="54">
        <f t="shared" si="0"/>
        <v>244</v>
      </c>
      <c r="H33" s="55">
        <v>111</v>
      </c>
      <c r="I33" s="55">
        <v>133</v>
      </c>
      <c r="J33" s="64">
        <v>23.92</v>
      </c>
    </row>
    <row r="34" spans="1:12" ht="20.25" customHeight="1">
      <c r="A34" s="372" t="s">
        <v>212</v>
      </c>
      <c r="B34" s="54">
        <f>SUM(C34:D34)</f>
        <v>313</v>
      </c>
      <c r="C34" s="55">
        <v>149</v>
      </c>
      <c r="D34" s="55">
        <v>164</v>
      </c>
      <c r="E34" s="56">
        <v>38.79</v>
      </c>
      <c r="F34" s="57" t="s">
        <v>276</v>
      </c>
      <c r="G34" s="54">
        <f t="shared" si="0"/>
        <v>457</v>
      </c>
      <c r="H34" s="55">
        <v>199</v>
      </c>
      <c r="I34" s="55">
        <v>258</v>
      </c>
      <c r="J34" s="64">
        <v>32.270000000000003</v>
      </c>
    </row>
    <row r="35" spans="1:12" ht="20.25" customHeight="1">
      <c r="A35" s="372" t="s">
        <v>210</v>
      </c>
      <c r="B35" s="54">
        <f>SUM(C35:D35)</f>
        <v>55</v>
      </c>
      <c r="C35" s="55">
        <v>27</v>
      </c>
      <c r="D35" s="55">
        <v>28</v>
      </c>
      <c r="E35" s="56">
        <v>47.01</v>
      </c>
      <c r="F35" s="65" t="s">
        <v>310</v>
      </c>
      <c r="G35" s="54">
        <f t="shared" si="0"/>
        <v>402</v>
      </c>
      <c r="H35" s="66">
        <v>187</v>
      </c>
      <c r="I35" s="66">
        <v>215</v>
      </c>
      <c r="J35" s="67">
        <v>29.19</v>
      </c>
      <c r="K35" s="50"/>
    </row>
    <row r="36" spans="1:12" ht="20.25" customHeight="1">
      <c r="A36" s="372" t="s">
        <v>208</v>
      </c>
      <c r="B36" s="54">
        <f t="shared" si="1"/>
        <v>213</v>
      </c>
      <c r="C36" s="55">
        <v>100</v>
      </c>
      <c r="D36" s="55">
        <v>113</v>
      </c>
      <c r="E36" s="56">
        <v>25.18</v>
      </c>
      <c r="F36" s="60" t="s">
        <v>309</v>
      </c>
      <c r="G36" s="135">
        <f>SUM(G33:G35)</f>
        <v>1103</v>
      </c>
      <c r="H36" s="135">
        <f>SUM(H33:H35)</f>
        <v>497</v>
      </c>
      <c r="I36" s="135">
        <f>SUM(I33:I35)</f>
        <v>606</v>
      </c>
      <c r="J36" s="449">
        <v>28.93</v>
      </c>
    </row>
    <row r="37" spans="1:12" ht="20.25" customHeight="1">
      <c r="A37" s="372" t="s">
        <v>206</v>
      </c>
      <c r="B37" s="54">
        <f t="shared" si="1"/>
        <v>124</v>
      </c>
      <c r="C37" s="55">
        <v>54</v>
      </c>
      <c r="D37" s="55">
        <v>70</v>
      </c>
      <c r="E37" s="56">
        <v>30.39</v>
      </c>
      <c r="F37" s="450" t="s">
        <v>308</v>
      </c>
      <c r="G37" s="54">
        <f t="shared" si="0"/>
        <v>503</v>
      </c>
      <c r="H37" s="55">
        <v>228</v>
      </c>
      <c r="I37" s="55">
        <v>275</v>
      </c>
      <c r="J37" s="58">
        <v>24.03</v>
      </c>
      <c r="K37" s="50"/>
    </row>
    <row r="38" spans="1:12" ht="20.25" customHeight="1">
      <c r="A38" s="372" t="s">
        <v>204</v>
      </c>
      <c r="B38" s="54">
        <f t="shared" si="1"/>
        <v>293</v>
      </c>
      <c r="C38" s="55">
        <v>118</v>
      </c>
      <c r="D38" s="55">
        <v>175</v>
      </c>
      <c r="E38" s="56">
        <v>44.26</v>
      </c>
      <c r="F38" s="57" t="s">
        <v>205</v>
      </c>
      <c r="G38" s="54">
        <f t="shared" si="0"/>
        <v>361</v>
      </c>
      <c r="H38" s="55">
        <v>156</v>
      </c>
      <c r="I38" s="55">
        <v>205</v>
      </c>
      <c r="J38" s="58">
        <v>29.02</v>
      </c>
    </row>
    <row r="39" spans="1:12" ht="20.25" customHeight="1">
      <c r="A39" s="381" t="s">
        <v>307</v>
      </c>
      <c r="B39" s="135">
        <f>SUM(B34:B38)</f>
        <v>998</v>
      </c>
      <c r="C39" s="135">
        <f>SUM(C34:C38)</f>
        <v>448</v>
      </c>
      <c r="D39" s="135">
        <f>SUM(D34:D38)</f>
        <v>550</v>
      </c>
      <c r="E39" s="63">
        <v>35.14</v>
      </c>
      <c r="F39" s="57" t="s">
        <v>203</v>
      </c>
      <c r="G39" s="54">
        <f t="shared" si="0"/>
        <v>543</v>
      </c>
      <c r="H39" s="55">
        <v>247</v>
      </c>
      <c r="I39" s="55">
        <v>296</v>
      </c>
      <c r="J39" s="58">
        <v>26.8</v>
      </c>
      <c r="K39" s="49" t="s">
        <v>465</v>
      </c>
    </row>
    <row r="40" spans="1:12" ht="20.25" customHeight="1">
      <c r="A40" s="372" t="s">
        <v>200</v>
      </c>
      <c r="B40" s="54">
        <f t="shared" si="1"/>
        <v>428</v>
      </c>
      <c r="C40" s="55">
        <v>199</v>
      </c>
      <c r="D40" s="55">
        <v>229</v>
      </c>
      <c r="E40" s="56">
        <v>31.2</v>
      </c>
      <c r="F40" s="57" t="s">
        <v>201</v>
      </c>
      <c r="G40" s="54">
        <f t="shared" si="0"/>
        <v>265</v>
      </c>
      <c r="H40" s="55">
        <v>121</v>
      </c>
      <c r="I40" s="55">
        <v>144</v>
      </c>
      <c r="J40" s="58">
        <v>21.88</v>
      </c>
      <c r="L40" s="51"/>
    </row>
    <row r="41" spans="1:12" ht="20.25" customHeight="1">
      <c r="A41" s="372" t="s">
        <v>198</v>
      </c>
      <c r="B41" s="54">
        <f t="shared" si="1"/>
        <v>148</v>
      </c>
      <c r="C41" s="68">
        <v>67</v>
      </c>
      <c r="D41" s="68">
        <v>81</v>
      </c>
      <c r="E41" s="56">
        <v>35.659999999999997</v>
      </c>
      <c r="F41" s="65" t="s">
        <v>306</v>
      </c>
      <c r="G41" s="54">
        <f t="shared" si="0"/>
        <v>279</v>
      </c>
      <c r="H41" s="66">
        <v>133</v>
      </c>
      <c r="I41" s="66">
        <v>146</v>
      </c>
      <c r="J41" s="67">
        <v>22.93</v>
      </c>
      <c r="L41" s="51"/>
    </row>
    <row r="42" spans="1:12" ht="20.25" customHeight="1" thickBot="1">
      <c r="A42" s="385" t="s">
        <v>196</v>
      </c>
      <c r="B42" s="54">
        <f t="shared" si="1"/>
        <v>111</v>
      </c>
      <c r="C42" s="61">
        <v>53</v>
      </c>
      <c r="D42" s="61">
        <v>58</v>
      </c>
      <c r="E42" s="69">
        <v>33.840000000000003</v>
      </c>
      <c r="F42" s="451" t="s">
        <v>305</v>
      </c>
      <c r="G42" s="70">
        <f>SUM(G37:G41)</f>
        <v>1951</v>
      </c>
      <c r="H42" s="70">
        <f>SUM(H37:H41)</f>
        <v>885</v>
      </c>
      <c r="I42" s="70">
        <f>SUM(I37:I41)</f>
        <v>1066</v>
      </c>
      <c r="J42" s="452">
        <v>25.04</v>
      </c>
    </row>
    <row r="43" spans="1:12" ht="21" customHeight="1" thickBot="1">
      <c r="A43" s="381" t="s">
        <v>304</v>
      </c>
      <c r="B43" s="135">
        <f>SUM(B40:B42)</f>
        <v>687</v>
      </c>
      <c r="C43" s="135">
        <f>SUM(C40:C42)</f>
        <v>319</v>
      </c>
      <c r="D43" s="135">
        <f>SUM(D40:D42)</f>
        <v>368</v>
      </c>
      <c r="E43" s="63">
        <v>32.479999999999997</v>
      </c>
      <c r="F43" s="71" t="s">
        <v>303</v>
      </c>
      <c r="G43" s="136">
        <f>SUM(H43:I43)</f>
        <v>13072</v>
      </c>
      <c r="H43" s="72">
        <f>C33+C39+C43+H21+H32+H36+H42</f>
        <v>5787</v>
      </c>
      <c r="I43" s="73">
        <f>D33+D39+D43+I21+I32+I36+I42</f>
        <v>7285</v>
      </c>
      <c r="J43" s="74">
        <v>30.6</v>
      </c>
    </row>
    <row r="44" spans="1:12">
      <c r="A44" s="728" t="s">
        <v>519</v>
      </c>
      <c r="B44" s="750"/>
      <c r="C44" s="728"/>
      <c r="D44" s="353"/>
      <c r="E44" s="351"/>
      <c r="F44" s="453"/>
      <c r="G44" s="454"/>
      <c r="H44" s="389"/>
      <c r="I44" s="389"/>
      <c r="J44" s="389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zoomScaleNormal="100" zoomScaleSheetLayoutView="100" workbookViewId="0">
      <selection activeCell="B54" sqref="B54"/>
    </sheetView>
  </sheetViews>
  <sheetFormatPr defaultRowHeight="13.5"/>
  <cols>
    <col min="1" max="1" width="9.625" style="75" customWidth="1"/>
    <col min="2" max="2" width="14.375" style="75" customWidth="1"/>
    <col min="3" max="5" width="15.375" style="75" customWidth="1"/>
    <col min="6" max="16384" width="9" style="75"/>
  </cols>
  <sheetData>
    <row r="1" spans="1:5" ht="18" customHeight="1">
      <c r="A1" s="130" t="s">
        <v>463</v>
      </c>
    </row>
    <row r="2" spans="1:5" ht="19.5" customHeight="1">
      <c r="A2" s="766" t="s">
        <v>335</v>
      </c>
      <c r="B2" s="766"/>
      <c r="C2" s="766"/>
      <c r="D2" s="766"/>
      <c r="E2" s="455"/>
    </row>
    <row r="3" spans="1:5" ht="15" customHeight="1" thickBot="1">
      <c r="A3" s="455"/>
      <c r="B3" s="455"/>
      <c r="C3" s="455"/>
      <c r="D3" s="455"/>
      <c r="E3" s="456" t="s">
        <v>334</v>
      </c>
    </row>
    <row r="4" spans="1:5" ht="18" customHeight="1" thickTop="1">
      <c r="A4" s="758" t="s">
        <v>332</v>
      </c>
      <c r="B4" s="760" t="s">
        <v>333</v>
      </c>
      <c r="C4" s="761"/>
      <c r="D4" s="761"/>
      <c r="E4" s="761"/>
    </row>
    <row r="5" spans="1:5" ht="19.5" customHeight="1">
      <c r="A5" s="759"/>
      <c r="B5" s="457" t="s">
        <v>282</v>
      </c>
      <c r="C5" s="458" t="s">
        <v>300</v>
      </c>
      <c r="D5" s="458" t="s">
        <v>330</v>
      </c>
      <c r="E5" s="458" t="s">
        <v>539</v>
      </c>
    </row>
    <row r="6" spans="1:5" ht="19.5" customHeight="1">
      <c r="A6" s="459" t="s">
        <v>329</v>
      </c>
      <c r="B6" s="460">
        <v>43997</v>
      </c>
      <c r="C6" s="461">
        <v>5857</v>
      </c>
      <c r="D6" s="461">
        <v>26631</v>
      </c>
      <c r="E6" s="461">
        <v>11509</v>
      </c>
    </row>
    <row r="7" spans="1:5" ht="19.5" customHeight="1">
      <c r="A7" s="459" t="s">
        <v>328</v>
      </c>
      <c r="B7" s="460">
        <v>42281</v>
      </c>
      <c r="C7" s="461">
        <v>5317</v>
      </c>
      <c r="D7" s="461">
        <v>24206</v>
      </c>
      <c r="E7" s="461">
        <v>12758</v>
      </c>
    </row>
    <row r="8" spans="1:5" ht="19.5" customHeight="1">
      <c r="A8" s="459" t="s">
        <v>327</v>
      </c>
      <c r="B8" s="460">
        <v>40507</v>
      </c>
      <c r="C8" s="461">
        <v>4812</v>
      </c>
      <c r="D8" s="461">
        <v>22379</v>
      </c>
      <c r="E8" s="461">
        <v>13316</v>
      </c>
    </row>
    <row r="9" spans="1:5" ht="19.5" customHeight="1">
      <c r="A9" s="459" t="s">
        <v>326</v>
      </c>
      <c r="B9" s="460">
        <v>38572</v>
      </c>
      <c r="C9" s="461">
        <v>4289</v>
      </c>
      <c r="D9" s="461">
        <v>21039</v>
      </c>
      <c r="E9" s="461">
        <v>13244</v>
      </c>
    </row>
    <row r="10" spans="1:5" ht="19.5" customHeight="1">
      <c r="A10" s="459" t="s">
        <v>325</v>
      </c>
      <c r="B10" s="460">
        <v>36517</v>
      </c>
      <c r="C10" s="461">
        <v>3819</v>
      </c>
      <c r="D10" s="461">
        <v>19671</v>
      </c>
      <c r="E10" s="461">
        <v>13027</v>
      </c>
    </row>
    <row r="11" spans="1:5" ht="19.5" customHeight="1">
      <c r="A11" s="459" t="s">
        <v>324</v>
      </c>
      <c r="B11" s="460">
        <v>34401</v>
      </c>
      <c r="C11" s="461">
        <v>3518</v>
      </c>
      <c r="D11" s="461">
        <v>18109</v>
      </c>
      <c r="E11" s="461">
        <v>12774</v>
      </c>
    </row>
    <row r="12" spans="1:5" ht="19.5" customHeight="1">
      <c r="A12" s="462" t="s">
        <v>323</v>
      </c>
      <c r="B12" s="463">
        <v>32220</v>
      </c>
      <c r="C12" s="464">
        <v>3286</v>
      </c>
      <c r="D12" s="464">
        <v>16244</v>
      </c>
      <c r="E12" s="464">
        <v>12690</v>
      </c>
    </row>
    <row r="13" spans="1:5" ht="15" customHeight="1" thickBot="1">
      <c r="A13" s="465"/>
      <c r="B13" s="455"/>
      <c r="C13" s="455"/>
      <c r="D13" s="455"/>
      <c r="E13" s="455"/>
    </row>
    <row r="14" spans="1:5" ht="18" customHeight="1" thickTop="1">
      <c r="A14" s="762" t="s">
        <v>332</v>
      </c>
      <c r="B14" s="764" t="s">
        <v>331</v>
      </c>
      <c r="C14" s="764"/>
      <c r="D14" s="764"/>
      <c r="E14" s="765"/>
    </row>
    <row r="15" spans="1:5" ht="19.5" customHeight="1">
      <c r="A15" s="763"/>
      <c r="B15" s="458" t="s">
        <v>282</v>
      </c>
      <c r="C15" s="457" t="s">
        <v>300</v>
      </c>
      <c r="D15" s="457" t="s">
        <v>330</v>
      </c>
      <c r="E15" s="466" t="s">
        <v>539</v>
      </c>
    </row>
    <row r="16" spans="1:5" ht="19.5" customHeight="1">
      <c r="A16" s="459" t="s">
        <v>329</v>
      </c>
      <c r="B16" s="467">
        <v>100</v>
      </c>
      <c r="C16" s="468">
        <v>100</v>
      </c>
      <c r="D16" s="468">
        <v>100</v>
      </c>
      <c r="E16" s="469">
        <v>100</v>
      </c>
    </row>
    <row r="17" spans="1:5" ht="19.5" customHeight="1">
      <c r="A17" s="459" t="s">
        <v>328</v>
      </c>
      <c r="B17" s="470">
        <v>96.1</v>
      </c>
      <c r="C17" s="471">
        <v>90.8</v>
      </c>
      <c r="D17" s="471">
        <v>90.9</v>
      </c>
      <c r="E17" s="472">
        <v>110.9</v>
      </c>
    </row>
    <row r="18" spans="1:5" ht="19.5" customHeight="1">
      <c r="A18" s="459" t="s">
        <v>327</v>
      </c>
      <c r="B18" s="470">
        <v>92.1</v>
      </c>
      <c r="C18" s="471">
        <v>82.2</v>
      </c>
      <c r="D18" s="471">
        <v>84</v>
      </c>
      <c r="E18" s="472">
        <v>115.7</v>
      </c>
    </row>
    <row r="19" spans="1:5" ht="19.5" customHeight="1">
      <c r="A19" s="459" t="s">
        <v>326</v>
      </c>
      <c r="B19" s="470">
        <v>87.7</v>
      </c>
      <c r="C19" s="471">
        <v>73.2</v>
      </c>
      <c r="D19" s="471">
        <v>79</v>
      </c>
      <c r="E19" s="472">
        <v>115.1</v>
      </c>
    </row>
    <row r="20" spans="1:5" ht="19.5" customHeight="1">
      <c r="A20" s="459" t="s">
        <v>325</v>
      </c>
      <c r="B20" s="470">
        <v>83</v>
      </c>
      <c r="C20" s="471">
        <v>65.2</v>
      </c>
      <c r="D20" s="471">
        <v>73.900000000000006</v>
      </c>
      <c r="E20" s="472">
        <v>113.2</v>
      </c>
    </row>
    <row r="21" spans="1:5" ht="19.5" customHeight="1">
      <c r="A21" s="459" t="s">
        <v>324</v>
      </c>
      <c r="B21" s="470">
        <v>78.2</v>
      </c>
      <c r="C21" s="471">
        <v>60.1</v>
      </c>
      <c r="D21" s="471">
        <v>68</v>
      </c>
      <c r="E21" s="472">
        <v>111</v>
      </c>
    </row>
    <row r="22" spans="1:5" ht="19.5" customHeight="1">
      <c r="A22" s="462" t="s">
        <v>323</v>
      </c>
      <c r="B22" s="473">
        <v>73.2</v>
      </c>
      <c r="C22" s="474">
        <v>56.1</v>
      </c>
      <c r="D22" s="474">
        <v>61</v>
      </c>
      <c r="E22" s="475">
        <v>110.3</v>
      </c>
    </row>
    <row r="23" spans="1:5" ht="18" customHeight="1">
      <c r="A23" s="465" t="s">
        <v>322</v>
      </c>
      <c r="B23" s="455"/>
      <c r="C23" s="455"/>
      <c r="D23" s="455"/>
      <c r="E23" s="455"/>
    </row>
    <row r="24" spans="1:5">
      <c r="A24" s="455"/>
      <c r="B24" s="455"/>
      <c r="C24" s="455"/>
      <c r="D24" s="455"/>
      <c r="E24" s="455"/>
    </row>
    <row r="25" spans="1:5">
      <c r="A25" s="455"/>
      <c r="B25" s="455"/>
      <c r="C25" s="455"/>
      <c r="D25" s="455"/>
      <c r="E25" s="455"/>
    </row>
    <row r="26" spans="1:5">
      <c r="A26" s="455"/>
      <c r="B26" s="455"/>
      <c r="C26" s="455"/>
      <c r="D26" s="455"/>
      <c r="E26" s="455"/>
    </row>
    <row r="27" spans="1:5">
      <c r="A27" s="455"/>
      <c r="B27" s="455"/>
      <c r="C27" s="455"/>
      <c r="D27" s="455"/>
      <c r="E27" s="455"/>
    </row>
    <row r="28" spans="1:5">
      <c r="A28" s="455"/>
      <c r="B28" s="455"/>
      <c r="C28" s="455"/>
      <c r="D28" s="455"/>
      <c r="E28" s="455"/>
    </row>
    <row r="29" spans="1:5">
      <c r="A29" s="455"/>
      <c r="B29" s="455"/>
      <c r="C29" s="455"/>
      <c r="D29" s="455"/>
      <c r="E29" s="455"/>
    </row>
    <row r="30" spans="1:5">
      <c r="A30" s="455"/>
      <c r="B30" s="455"/>
      <c r="C30" s="455"/>
      <c r="D30" s="455"/>
      <c r="E30" s="455"/>
    </row>
    <row r="31" spans="1:5">
      <c r="A31" s="455"/>
      <c r="B31" s="455"/>
      <c r="C31" s="455"/>
      <c r="D31" s="455"/>
      <c r="E31" s="455"/>
    </row>
    <row r="32" spans="1:5">
      <c r="A32" s="455"/>
      <c r="B32" s="455"/>
      <c r="C32" s="455"/>
      <c r="D32" s="455"/>
      <c r="E32" s="455"/>
    </row>
    <row r="33" spans="1:5">
      <c r="A33" s="455"/>
      <c r="B33" s="455"/>
      <c r="C33" s="455"/>
      <c r="D33" s="455"/>
      <c r="E33" s="455"/>
    </row>
    <row r="34" spans="1:5">
      <c r="A34" s="455"/>
      <c r="B34" s="455"/>
      <c r="C34" s="455"/>
      <c r="D34" s="455"/>
      <c r="E34" s="455"/>
    </row>
    <row r="35" spans="1:5">
      <c r="A35" s="455"/>
      <c r="B35" s="455"/>
      <c r="C35" s="455"/>
      <c r="D35" s="455"/>
      <c r="E35" s="455"/>
    </row>
    <row r="36" spans="1:5">
      <c r="A36" s="455"/>
      <c r="B36" s="455"/>
      <c r="C36" s="455"/>
      <c r="D36" s="455"/>
      <c r="E36" s="455"/>
    </row>
    <row r="37" spans="1:5">
      <c r="A37" s="455"/>
      <c r="B37" s="455"/>
      <c r="C37" s="455"/>
      <c r="D37" s="455"/>
      <c r="E37" s="455"/>
    </row>
    <row r="38" spans="1:5">
      <c r="A38" s="455"/>
      <c r="B38" s="455"/>
      <c r="C38" s="455"/>
      <c r="D38" s="455"/>
      <c r="E38" s="455"/>
    </row>
    <row r="39" spans="1:5">
      <c r="A39" s="455"/>
      <c r="B39" s="455"/>
      <c r="C39" s="455"/>
      <c r="D39" s="455"/>
      <c r="E39" s="455"/>
    </row>
    <row r="40" spans="1:5">
      <c r="A40" s="455"/>
      <c r="B40" s="455"/>
      <c r="C40" s="455"/>
      <c r="D40" s="455"/>
      <c r="E40" s="455"/>
    </row>
    <row r="41" spans="1:5">
      <c r="A41" s="455"/>
      <c r="B41" s="455"/>
      <c r="C41" s="455"/>
      <c r="D41" s="455"/>
      <c r="E41" s="455"/>
    </row>
    <row r="42" spans="1:5">
      <c r="A42" s="455"/>
      <c r="B42" s="455"/>
      <c r="C42" s="455"/>
      <c r="D42" s="455"/>
      <c r="E42" s="455"/>
    </row>
    <row r="43" spans="1:5">
      <c r="A43" s="455"/>
      <c r="B43" s="455"/>
      <c r="C43" s="455"/>
      <c r="D43" s="455"/>
      <c r="E43" s="455"/>
    </row>
    <row r="44" spans="1:5">
      <c r="A44" s="455"/>
      <c r="B44" s="455"/>
      <c r="C44" s="455"/>
      <c r="D44" s="455"/>
      <c r="E44" s="455"/>
    </row>
    <row r="45" spans="1:5">
      <c r="A45" s="455"/>
      <c r="B45" s="455"/>
      <c r="C45" s="455"/>
      <c r="D45" s="455"/>
      <c r="E45" s="455"/>
    </row>
    <row r="46" spans="1:5">
      <c r="A46" s="455"/>
      <c r="B46" s="455"/>
      <c r="C46" s="455"/>
      <c r="D46" s="455"/>
      <c r="E46" s="455"/>
    </row>
    <row r="47" spans="1:5">
      <c r="A47" s="455"/>
      <c r="B47" s="455"/>
      <c r="C47" s="455"/>
      <c r="D47" s="455"/>
      <c r="E47" s="455"/>
    </row>
    <row r="48" spans="1:5">
      <c r="A48" s="455"/>
      <c r="B48" s="455"/>
      <c r="C48" s="455"/>
      <c r="D48" s="455"/>
      <c r="E48" s="455"/>
    </row>
    <row r="49" spans="1:5">
      <c r="A49" s="455"/>
      <c r="B49" s="455"/>
      <c r="C49" s="455"/>
      <c r="D49" s="455"/>
      <c r="E49" s="455"/>
    </row>
    <row r="50" spans="1:5">
      <c r="A50" s="455"/>
      <c r="B50" s="455"/>
      <c r="C50" s="455"/>
      <c r="D50" s="455"/>
      <c r="E50" s="455"/>
    </row>
    <row r="51" spans="1:5">
      <c r="A51" s="455"/>
      <c r="B51" s="455"/>
      <c r="C51" s="455"/>
      <c r="D51" s="455"/>
      <c r="E51" s="455"/>
    </row>
    <row r="52" spans="1:5">
      <c r="A52" s="455"/>
      <c r="B52" s="455"/>
      <c r="C52" s="455"/>
      <c r="D52" s="455"/>
      <c r="E52" s="455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>
      <selection activeCell="G21" sqref="G21"/>
    </sheetView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130" t="s">
        <v>463</v>
      </c>
    </row>
    <row r="2" spans="1:11" ht="19.5" customHeight="1">
      <c r="A2" s="767" t="s">
        <v>673</v>
      </c>
      <c r="B2" s="767"/>
      <c r="C2" s="768"/>
      <c r="D2" s="768"/>
      <c r="E2" s="768"/>
      <c r="F2" s="768"/>
      <c r="G2" s="768"/>
    </row>
    <row r="3" spans="1:11" ht="15" customHeight="1" thickBot="1">
      <c r="A3" s="476" t="s">
        <v>181</v>
      </c>
      <c r="B3" s="263"/>
      <c r="C3" s="263"/>
      <c r="D3" s="659" t="s">
        <v>674</v>
      </c>
      <c r="E3" s="659"/>
      <c r="F3" s="659"/>
      <c r="G3" s="659"/>
    </row>
    <row r="4" spans="1:11" ht="20.100000000000001" customHeight="1" thickTop="1">
      <c r="A4" s="660" t="s">
        <v>676</v>
      </c>
      <c r="B4" s="746" t="s">
        <v>160</v>
      </c>
      <c r="C4" s="706"/>
      <c r="D4" s="746" t="s">
        <v>677</v>
      </c>
      <c r="E4" s="706"/>
      <c r="F4" s="746" t="s">
        <v>678</v>
      </c>
      <c r="G4" s="684"/>
    </row>
    <row r="5" spans="1:11" ht="20.100000000000001" customHeight="1">
      <c r="A5" s="661"/>
      <c r="B5" s="426" t="s">
        <v>348</v>
      </c>
      <c r="C5" s="426" t="s">
        <v>347</v>
      </c>
      <c r="D5" s="426" t="s">
        <v>348</v>
      </c>
      <c r="E5" s="426" t="s">
        <v>347</v>
      </c>
      <c r="F5" s="426" t="s">
        <v>348</v>
      </c>
      <c r="G5" s="477" t="s">
        <v>347</v>
      </c>
    </row>
    <row r="6" spans="1:11" ht="24" customHeight="1">
      <c r="A6" s="478" t="s">
        <v>346</v>
      </c>
      <c r="B6" s="378">
        <v>36322</v>
      </c>
      <c r="C6" s="479">
        <v>100</v>
      </c>
      <c r="D6" s="378">
        <v>37810</v>
      </c>
      <c r="E6" s="479">
        <v>100</v>
      </c>
      <c r="F6" s="378">
        <v>38920</v>
      </c>
      <c r="G6" s="480">
        <v>100</v>
      </c>
    </row>
    <row r="7" spans="1:11" ht="20.100000000000001" customHeight="1">
      <c r="A7" s="481" t="s">
        <v>345</v>
      </c>
      <c r="B7" s="370">
        <v>24232</v>
      </c>
      <c r="C7" s="482">
        <v>66.7</v>
      </c>
      <c r="D7" s="370">
        <v>25170</v>
      </c>
      <c r="E7" s="482">
        <v>66.599999999999994</v>
      </c>
      <c r="F7" s="370">
        <v>24776</v>
      </c>
      <c r="G7" s="483">
        <v>63.7</v>
      </c>
    </row>
    <row r="8" spans="1:11" ht="20.100000000000001" customHeight="1">
      <c r="A8" s="481" t="s">
        <v>344</v>
      </c>
      <c r="B8" s="370">
        <v>23665</v>
      </c>
      <c r="C8" s="482">
        <v>65.099999999999994</v>
      </c>
      <c r="D8" s="370">
        <v>24469</v>
      </c>
      <c r="E8" s="482">
        <v>64.7</v>
      </c>
      <c r="F8" s="370">
        <v>23874</v>
      </c>
      <c r="G8" s="483">
        <v>61.3</v>
      </c>
    </row>
    <row r="9" spans="1:11" ht="20.100000000000001" customHeight="1">
      <c r="A9" s="481" t="s">
        <v>343</v>
      </c>
      <c r="B9" s="370">
        <v>567</v>
      </c>
      <c r="C9" s="482">
        <v>1.6</v>
      </c>
      <c r="D9" s="370">
        <v>701</v>
      </c>
      <c r="E9" s="482">
        <v>1.9</v>
      </c>
      <c r="F9" s="370">
        <v>902</v>
      </c>
      <c r="G9" s="483">
        <v>2.2999999999999998</v>
      </c>
    </row>
    <row r="10" spans="1:11" ht="24.95" customHeight="1" thickBot="1">
      <c r="A10" s="484" t="s">
        <v>342</v>
      </c>
      <c r="B10" s="383">
        <v>12055</v>
      </c>
      <c r="C10" s="485">
        <v>33.200000000000003</v>
      </c>
      <c r="D10" s="383">
        <v>12624</v>
      </c>
      <c r="E10" s="485">
        <v>33.4</v>
      </c>
      <c r="F10" s="486">
        <v>13801</v>
      </c>
      <c r="G10" s="487">
        <v>35.5</v>
      </c>
    </row>
    <row r="11" spans="1:11" ht="18.75" customHeight="1" thickTop="1">
      <c r="A11" s="660" t="s">
        <v>676</v>
      </c>
      <c r="B11" s="684" t="s">
        <v>679</v>
      </c>
      <c r="C11" s="684"/>
      <c r="D11" s="746" t="s">
        <v>680</v>
      </c>
      <c r="E11" s="684"/>
      <c r="F11" s="746" t="s">
        <v>681</v>
      </c>
      <c r="G11" s="684"/>
      <c r="H11" s="14"/>
      <c r="I11" s="14"/>
      <c r="J11" s="14"/>
      <c r="K11" s="14"/>
    </row>
    <row r="12" spans="1:11" ht="18.75" customHeight="1">
      <c r="A12" s="661"/>
      <c r="B12" s="426" t="s">
        <v>348</v>
      </c>
      <c r="C12" s="488" t="s">
        <v>347</v>
      </c>
      <c r="D12" s="426" t="s">
        <v>348</v>
      </c>
      <c r="E12" s="488" t="s">
        <v>347</v>
      </c>
      <c r="F12" s="426" t="s">
        <v>348</v>
      </c>
      <c r="G12" s="488" t="s">
        <v>347</v>
      </c>
      <c r="H12" s="14"/>
      <c r="I12" s="14"/>
      <c r="J12" s="14"/>
      <c r="K12" s="14"/>
    </row>
    <row r="13" spans="1:11" ht="24" customHeight="1">
      <c r="A13" s="478" t="s">
        <v>346</v>
      </c>
      <c r="B13" s="378">
        <v>38527</v>
      </c>
      <c r="C13" s="480">
        <v>100</v>
      </c>
      <c r="D13" s="378">
        <v>38123</v>
      </c>
      <c r="E13" s="480">
        <v>100</v>
      </c>
      <c r="F13" s="378">
        <v>36956</v>
      </c>
      <c r="G13" s="480">
        <v>100</v>
      </c>
      <c r="H13" s="14"/>
      <c r="I13" s="14"/>
      <c r="J13" s="14"/>
      <c r="K13" s="14"/>
    </row>
    <row r="14" spans="1:11" ht="19.5" customHeight="1">
      <c r="A14" s="481" t="s">
        <v>345</v>
      </c>
      <c r="B14" s="370">
        <v>24348</v>
      </c>
      <c r="C14" s="483">
        <v>63.2</v>
      </c>
      <c r="D14" s="370">
        <v>23084</v>
      </c>
      <c r="E14" s="483">
        <v>60.6</v>
      </c>
      <c r="F14" s="370">
        <v>22501</v>
      </c>
      <c r="G14" s="483">
        <v>60.9</v>
      </c>
      <c r="H14" s="14"/>
      <c r="I14" s="14"/>
      <c r="J14" s="14"/>
      <c r="K14" s="14"/>
    </row>
    <row r="15" spans="1:11" ht="19.5" customHeight="1">
      <c r="A15" s="481" t="s">
        <v>344</v>
      </c>
      <c r="B15" s="370">
        <v>22571</v>
      </c>
      <c r="C15" s="483">
        <v>58.6</v>
      </c>
      <c r="D15" s="370">
        <v>20266</v>
      </c>
      <c r="E15" s="483">
        <v>53.2</v>
      </c>
      <c r="F15" s="370">
        <v>21687</v>
      </c>
      <c r="G15" s="483">
        <v>58.7</v>
      </c>
      <c r="H15" s="14"/>
      <c r="I15" s="14"/>
      <c r="J15" s="14"/>
      <c r="K15" s="14"/>
    </row>
    <row r="16" spans="1:11" ht="19.5" customHeight="1">
      <c r="A16" s="481" t="s">
        <v>343</v>
      </c>
      <c r="B16" s="370">
        <v>1777</v>
      </c>
      <c r="C16" s="483">
        <v>4.5999999999999996</v>
      </c>
      <c r="D16" s="370">
        <v>2818</v>
      </c>
      <c r="E16" s="483">
        <v>7.4</v>
      </c>
      <c r="F16" s="370">
        <v>814</v>
      </c>
      <c r="G16" s="483">
        <v>2.2000000000000002</v>
      </c>
      <c r="H16" s="14"/>
      <c r="I16" s="14"/>
      <c r="J16" s="14"/>
      <c r="K16" s="14"/>
    </row>
    <row r="17" spans="1:11" ht="24.75" customHeight="1">
      <c r="A17" s="484" t="s">
        <v>342</v>
      </c>
      <c r="B17" s="383">
        <v>14020</v>
      </c>
      <c r="C17" s="489">
        <v>36.4</v>
      </c>
      <c r="D17" s="383">
        <v>14819</v>
      </c>
      <c r="E17" s="489">
        <v>38.9</v>
      </c>
      <c r="F17" s="383">
        <v>14019</v>
      </c>
      <c r="G17" s="489">
        <v>37.9</v>
      </c>
      <c r="H17" s="14"/>
      <c r="I17" s="14"/>
      <c r="J17" s="14"/>
      <c r="K17" s="14"/>
    </row>
    <row r="18" spans="1:11" ht="18" customHeight="1">
      <c r="A18" s="276" t="s">
        <v>178</v>
      </c>
      <c r="B18" s="150"/>
      <c r="C18" s="769" t="s">
        <v>341</v>
      </c>
      <c r="D18" s="769"/>
      <c r="E18" s="769"/>
      <c r="F18" s="769"/>
      <c r="G18" s="769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F5" sqref="F5:G5"/>
    </sheetView>
  </sheetViews>
  <sheetFormatPr defaultRowHeight="13.5"/>
  <cols>
    <col min="1" max="1" width="12.375" style="13" customWidth="1"/>
    <col min="2" max="7" width="10.5" style="13" customWidth="1"/>
    <col min="8" max="16384" width="9" style="13"/>
  </cols>
  <sheetData>
    <row r="1" spans="1:11" ht="18" customHeight="1">
      <c r="A1" s="130" t="s">
        <v>463</v>
      </c>
    </row>
    <row r="2" spans="1:11" s="10" customFormat="1" ht="19.5" customHeight="1">
      <c r="A2" s="390" t="s">
        <v>682</v>
      </c>
      <c r="B2" s="390"/>
      <c r="C2" s="150"/>
      <c r="D2" s="150"/>
      <c r="E2" s="150"/>
      <c r="F2" s="150"/>
      <c r="G2" s="150"/>
    </row>
    <row r="3" spans="1:11" s="10" customFormat="1" ht="15" customHeight="1" thickBot="1">
      <c r="A3" s="490" t="s">
        <v>181</v>
      </c>
      <c r="B3" s="150"/>
      <c r="C3" s="322"/>
      <c r="D3" s="322"/>
      <c r="E3" s="659" t="s">
        <v>275</v>
      </c>
      <c r="F3" s="659"/>
      <c r="G3" s="659"/>
    </row>
    <row r="4" spans="1:11" s="10" customFormat="1" ht="21" customHeight="1" thickTop="1">
      <c r="A4" s="261" t="s">
        <v>675</v>
      </c>
      <c r="B4" s="746" t="s">
        <v>340</v>
      </c>
      <c r="C4" s="706"/>
      <c r="D4" s="746" t="s">
        <v>683</v>
      </c>
      <c r="E4" s="706"/>
      <c r="F4" s="746" t="s">
        <v>684</v>
      </c>
      <c r="G4" s="684"/>
    </row>
    <row r="5" spans="1:11" s="10" customFormat="1" ht="24" customHeight="1">
      <c r="A5" s="491" t="s">
        <v>191</v>
      </c>
      <c r="B5" s="772">
        <v>23665</v>
      </c>
      <c r="C5" s="780"/>
      <c r="D5" s="772">
        <v>24469</v>
      </c>
      <c r="E5" s="780"/>
      <c r="F5" s="772">
        <v>23874</v>
      </c>
      <c r="G5" s="773"/>
    </row>
    <row r="6" spans="1:11" s="10" customFormat="1" ht="19.5" customHeight="1">
      <c r="A6" s="492" t="s">
        <v>339</v>
      </c>
      <c r="B6" s="774">
        <v>15483</v>
      </c>
      <c r="C6" s="776"/>
      <c r="D6" s="774">
        <v>16743</v>
      </c>
      <c r="E6" s="776"/>
      <c r="F6" s="774">
        <v>18384</v>
      </c>
      <c r="G6" s="775"/>
    </row>
    <row r="7" spans="1:11" s="10" customFormat="1" ht="19.5" customHeight="1">
      <c r="A7" s="492" t="s">
        <v>338</v>
      </c>
      <c r="B7" s="774">
        <v>2798</v>
      </c>
      <c r="C7" s="776"/>
      <c r="D7" s="774">
        <v>2358</v>
      </c>
      <c r="E7" s="776"/>
      <c r="F7" s="774">
        <v>1968</v>
      </c>
      <c r="G7" s="775"/>
    </row>
    <row r="8" spans="1:11" s="10" customFormat="1" ht="19.5" customHeight="1" thickBot="1">
      <c r="A8" s="493" t="s">
        <v>337</v>
      </c>
      <c r="B8" s="770">
        <v>5382</v>
      </c>
      <c r="C8" s="777"/>
      <c r="D8" s="770">
        <v>5367</v>
      </c>
      <c r="E8" s="777"/>
      <c r="F8" s="778">
        <v>3521</v>
      </c>
      <c r="G8" s="779"/>
    </row>
    <row r="9" spans="1:11" s="10" customFormat="1" ht="21" customHeight="1" thickTop="1">
      <c r="A9" s="261" t="s">
        <v>675</v>
      </c>
      <c r="B9" s="746" t="s">
        <v>685</v>
      </c>
      <c r="C9" s="684"/>
      <c r="D9" s="746" t="s">
        <v>686</v>
      </c>
      <c r="E9" s="684"/>
      <c r="F9" s="746" t="s">
        <v>687</v>
      </c>
      <c r="G9" s="684"/>
      <c r="H9" s="11"/>
      <c r="I9" s="11"/>
      <c r="J9" s="11"/>
      <c r="K9" s="11"/>
    </row>
    <row r="10" spans="1:11" s="10" customFormat="1" ht="24" customHeight="1">
      <c r="A10" s="491" t="s">
        <v>191</v>
      </c>
      <c r="B10" s="772">
        <v>22571</v>
      </c>
      <c r="C10" s="773"/>
      <c r="D10" s="772">
        <v>20266</v>
      </c>
      <c r="E10" s="773"/>
      <c r="F10" s="772">
        <v>21687</v>
      </c>
      <c r="G10" s="773"/>
      <c r="H10" s="11"/>
      <c r="I10" s="11"/>
      <c r="J10" s="11"/>
      <c r="K10" s="11"/>
    </row>
    <row r="11" spans="1:11" s="10" customFormat="1" ht="19.5" customHeight="1">
      <c r="A11" s="492" t="s">
        <v>339</v>
      </c>
      <c r="B11" s="774">
        <v>16052</v>
      </c>
      <c r="C11" s="775"/>
      <c r="D11" s="774">
        <v>15135</v>
      </c>
      <c r="E11" s="775"/>
      <c r="F11" s="774">
        <v>16240</v>
      </c>
      <c r="G11" s="775"/>
      <c r="H11" s="11"/>
      <c r="I11" s="11"/>
      <c r="J11" s="11"/>
      <c r="K11" s="11"/>
    </row>
    <row r="12" spans="1:11" s="10" customFormat="1" ht="19.5" customHeight="1">
      <c r="A12" s="492" t="s">
        <v>338</v>
      </c>
      <c r="B12" s="774">
        <v>1825</v>
      </c>
      <c r="C12" s="775"/>
      <c r="D12" s="774">
        <v>1145</v>
      </c>
      <c r="E12" s="775"/>
      <c r="F12" s="774">
        <v>1202</v>
      </c>
      <c r="G12" s="775"/>
      <c r="H12" s="11"/>
      <c r="I12" s="11"/>
      <c r="J12" s="11"/>
      <c r="K12" s="11"/>
    </row>
    <row r="13" spans="1:11" s="10" customFormat="1" ht="19.5" customHeight="1">
      <c r="A13" s="493" t="s">
        <v>337</v>
      </c>
      <c r="B13" s="770">
        <v>4616</v>
      </c>
      <c r="C13" s="771"/>
      <c r="D13" s="770">
        <v>3682</v>
      </c>
      <c r="E13" s="771"/>
      <c r="F13" s="770">
        <v>3714</v>
      </c>
      <c r="G13" s="771"/>
    </row>
    <row r="14" spans="1:11" s="10" customFormat="1" ht="18" customHeight="1">
      <c r="A14" s="416" t="s">
        <v>178</v>
      </c>
      <c r="B14" s="150"/>
      <c r="C14" s="150"/>
      <c r="D14" s="299" t="s">
        <v>336</v>
      </c>
      <c r="E14" s="150"/>
      <c r="F14" s="494"/>
      <c r="G14" s="494"/>
    </row>
  </sheetData>
  <mergeCells count="31">
    <mergeCell ref="B4:C4"/>
    <mergeCell ref="D4:E4"/>
    <mergeCell ref="F4:G4"/>
    <mergeCell ref="B5:C5"/>
    <mergeCell ref="D5:E5"/>
    <mergeCell ref="F5:G5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11:C11"/>
    <mergeCell ref="D11:E11"/>
    <mergeCell ref="B12:C12"/>
    <mergeCell ref="D12:E12"/>
    <mergeCell ref="B13:C13"/>
    <mergeCell ref="D13:E13"/>
    <mergeCell ref="F13:G13"/>
    <mergeCell ref="E3:G3"/>
    <mergeCell ref="F9:G9"/>
    <mergeCell ref="F10:G10"/>
    <mergeCell ref="F11:G11"/>
    <mergeCell ref="F12:G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H16" sqref="H16"/>
    </sheetView>
  </sheetViews>
  <sheetFormatPr defaultRowHeight="13.5"/>
  <cols>
    <col min="1" max="16384" width="9" style="13"/>
  </cols>
  <sheetData>
    <row r="1" spans="1:10" ht="18" customHeight="1">
      <c r="A1" s="130" t="s">
        <v>463</v>
      </c>
    </row>
    <row r="2" spans="1:10" s="10" customFormat="1" ht="19.5" customHeight="1">
      <c r="A2" s="655" t="s">
        <v>688</v>
      </c>
      <c r="B2" s="655"/>
      <c r="C2" s="655"/>
      <c r="D2" s="655"/>
      <c r="E2" s="655"/>
      <c r="F2" s="768"/>
      <c r="G2" s="768"/>
      <c r="H2" s="768"/>
      <c r="I2" s="768"/>
      <c r="J2" s="768"/>
    </row>
    <row r="3" spans="1:10" s="10" customFormat="1" ht="15" customHeight="1" thickBot="1">
      <c r="A3" s="260" t="s">
        <v>181</v>
      </c>
      <c r="B3" s="495"/>
      <c r="C3" s="263"/>
      <c r="D3" s="263"/>
      <c r="E3" s="263"/>
      <c r="F3" s="263"/>
      <c r="G3" s="659" t="s">
        <v>689</v>
      </c>
      <c r="H3" s="659"/>
      <c r="I3" s="659"/>
      <c r="J3" s="659"/>
    </row>
    <row r="4" spans="1:10" s="10" customFormat="1" ht="18" customHeight="1" thickTop="1">
      <c r="A4" s="660" t="s">
        <v>690</v>
      </c>
      <c r="B4" s="782" t="s">
        <v>691</v>
      </c>
      <c r="C4" s="683" t="s">
        <v>692</v>
      </c>
      <c r="D4" s="664"/>
      <c r="E4" s="664"/>
      <c r="F4" s="664"/>
      <c r="G4" s="664"/>
      <c r="H4" s="664"/>
      <c r="I4" s="660"/>
      <c r="J4" s="782" t="s">
        <v>693</v>
      </c>
    </row>
    <row r="5" spans="1:10" s="10" customFormat="1" ht="16.5" customHeight="1">
      <c r="A5" s="781"/>
      <c r="B5" s="783"/>
      <c r="C5" s="663" t="s">
        <v>631</v>
      </c>
      <c r="D5" s="784" t="s">
        <v>694</v>
      </c>
      <c r="E5" s="785"/>
      <c r="F5" s="785"/>
      <c r="G5" s="785"/>
      <c r="H5" s="785"/>
      <c r="I5" s="786" t="s">
        <v>695</v>
      </c>
      <c r="J5" s="783"/>
    </row>
    <row r="6" spans="1:10" s="10" customFormat="1" ht="31.5" customHeight="1">
      <c r="A6" s="781"/>
      <c r="B6" s="783"/>
      <c r="C6" s="663"/>
      <c r="D6" s="496" t="s">
        <v>631</v>
      </c>
      <c r="E6" s="393" t="s">
        <v>696</v>
      </c>
      <c r="F6" s="497" t="s">
        <v>697</v>
      </c>
      <c r="G6" s="498" t="s">
        <v>698</v>
      </c>
      <c r="H6" s="499" t="s">
        <v>699</v>
      </c>
      <c r="I6" s="663"/>
      <c r="J6" s="783"/>
    </row>
    <row r="7" spans="1:10" s="10" customFormat="1" ht="24" customHeight="1">
      <c r="A7" s="500" t="s">
        <v>351</v>
      </c>
      <c r="B7" s="378">
        <f t="shared" ref="B7:J7" si="0">SUM(B8:B9)</f>
        <v>36956</v>
      </c>
      <c r="C7" s="378">
        <f t="shared" si="0"/>
        <v>22501</v>
      </c>
      <c r="D7" s="378">
        <f t="shared" si="0"/>
        <v>21687</v>
      </c>
      <c r="E7" s="378">
        <f t="shared" si="0"/>
        <v>18202</v>
      </c>
      <c r="F7" s="378">
        <f t="shared" si="0"/>
        <v>3010</v>
      </c>
      <c r="G7" s="378">
        <f t="shared" si="0"/>
        <v>102</v>
      </c>
      <c r="H7" s="378">
        <f t="shared" si="0"/>
        <v>373</v>
      </c>
      <c r="I7" s="378">
        <f t="shared" si="0"/>
        <v>814</v>
      </c>
      <c r="J7" s="379">
        <f t="shared" si="0"/>
        <v>14019</v>
      </c>
    </row>
    <row r="8" spans="1:10" s="10" customFormat="1" ht="22.5" customHeight="1">
      <c r="A8" s="501" t="s">
        <v>350</v>
      </c>
      <c r="B8" s="370">
        <v>17806</v>
      </c>
      <c r="C8" s="371">
        <v>12679</v>
      </c>
      <c r="D8" s="371">
        <v>12106</v>
      </c>
      <c r="E8" s="371">
        <v>11531</v>
      </c>
      <c r="F8" s="371">
        <v>343</v>
      </c>
      <c r="G8" s="371">
        <v>42</v>
      </c>
      <c r="H8" s="371">
        <v>190</v>
      </c>
      <c r="I8" s="371">
        <v>573</v>
      </c>
      <c r="J8" s="371">
        <v>4906</v>
      </c>
    </row>
    <row r="9" spans="1:10" s="10" customFormat="1" ht="22.5" customHeight="1">
      <c r="A9" s="502" t="s">
        <v>349</v>
      </c>
      <c r="B9" s="383">
        <v>19150</v>
      </c>
      <c r="C9" s="380">
        <v>9822</v>
      </c>
      <c r="D9" s="383">
        <v>9581</v>
      </c>
      <c r="E9" s="380">
        <v>6671</v>
      </c>
      <c r="F9" s="380">
        <v>2667</v>
      </c>
      <c r="G9" s="380">
        <v>60</v>
      </c>
      <c r="H9" s="380">
        <v>183</v>
      </c>
      <c r="I9" s="380">
        <v>241</v>
      </c>
      <c r="J9" s="380">
        <v>9113</v>
      </c>
    </row>
    <row r="10" spans="1:10" s="10" customFormat="1" ht="18" customHeight="1">
      <c r="A10" s="685" t="s">
        <v>194</v>
      </c>
      <c r="B10" s="686"/>
      <c r="C10" s="150"/>
      <c r="D10" s="150"/>
      <c r="E10" s="150"/>
      <c r="F10" s="150"/>
      <c r="G10" s="150"/>
      <c r="H10" s="150"/>
      <c r="I10" s="150"/>
      <c r="J10" s="150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F13" sqref="F13"/>
    </sheetView>
  </sheetViews>
  <sheetFormatPr defaultRowHeight="13.5"/>
  <cols>
    <col min="1" max="16384" width="9" style="13"/>
  </cols>
  <sheetData>
    <row r="1" spans="1:10" ht="18" customHeight="1">
      <c r="A1" s="130" t="s">
        <v>463</v>
      </c>
    </row>
    <row r="2" spans="1:10" s="10" customFormat="1" ht="19.5" customHeight="1">
      <c r="A2" s="655" t="s">
        <v>700</v>
      </c>
      <c r="B2" s="655"/>
      <c r="C2" s="655"/>
      <c r="D2" s="655"/>
      <c r="E2" s="655"/>
      <c r="F2" s="150"/>
      <c r="G2" s="150"/>
      <c r="H2" s="150"/>
      <c r="I2" s="150"/>
      <c r="J2" s="150"/>
    </row>
    <row r="3" spans="1:10" s="10" customFormat="1" ht="15" customHeight="1" thickBot="1">
      <c r="A3" s="260" t="s">
        <v>181</v>
      </c>
      <c r="B3" s="495"/>
      <c r="C3" s="203"/>
      <c r="D3" s="150"/>
      <c r="E3" s="150"/>
      <c r="F3" s="150"/>
      <c r="G3" s="787" t="s">
        <v>627</v>
      </c>
      <c r="H3" s="787"/>
      <c r="I3" s="787"/>
      <c r="J3" s="150"/>
    </row>
    <row r="4" spans="1:10" s="10" customFormat="1" ht="18" customHeight="1" thickTop="1">
      <c r="A4" s="660" t="s">
        <v>690</v>
      </c>
      <c r="B4" s="664" t="s">
        <v>701</v>
      </c>
      <c r="C4" s="664"/>
      <c r="D4" s="503"/>
      <c r="E4" s="503"/>
      <c r="F4" s="503"/>
      <c r="G4" s="504"/>
      <c r="H4" s="504"/>
      <c r="I4" s="504"/>
      <c r="J4" s="150"/>
    </row>
    <row r="5" spans="1:10" s="10" customFormat="1" ht="18" customHeight="1">
      <c r="A5" s="781"/>
      <c r="B5" s="789"/>
      <c r="C5" s="789"/>
      <c r="D5" s="790" t="s">
        <v>702</v>
      </c>
      <c r="E5" s="707"/>
      <c r="F5" s="791" t="s">
        <v>703</v>
      </c>
      <c r="G5" s="792"/>
      <c r="H5" s="785" t="s">
        <v>704</v>
      </c>
      <c r="I5" s="785"/>
      <c r="J5" s="150"/>
    </row>
    <row r="6" spans="1:10" s="10" customFormat="1" ht="19.5" customHeight="1" thickBot="1">
      <c r="A6" s="788"/>
      <c r="B6" s="505" t="s">
        <v>352</v>
      </c>
      <c r="C6" s="506" t="s">
        <v>347</v>
      </c>
      <c r="D6" s="505" t="s">
        <v>352</v>
      </c>
      <c r="E6" s="507" t="s">
        <v>347</v>
      </c>
      <c r="F6" s="506" t="s">
        <v>352</v>
      </c>
      <c r="G6" s="507" t="s">
        <v>347</v>
      </c>
      <c r="H6" s="506" t="s">
        <v>352</v>
      </c>
      <c r="I6" s="507" t="s">
        <v>347</v>
      </c>
      <c r="J6" s="150"/>
    </row>
    <row r="7" spans="1:10" s="10" customFormat="1" ht="24" customHeight="1" thickTop="1">
      <c r="A7" s="508" t="s">
        <v>351</v>
      </c>
      <c r="B7" s="509">
        <f>SUM(B8:B9)</f>
        <v>21687</v>
      </c>
      <c r="C7" s="509">
        <v>100</v>
      </c>
      <c r="D7" s="509">
        <f>SUM(D8:D9)</f>
        <v>17149</v>
      </c>
      <c r="E7" s="510">
        <f>D7/B7*100</f>
        <v>79.075021902522252</v>
      </c>
      <c r="F7" s="509">
        <f>SUM(F8:F9)</f>
        <v>2867</v>
      </c>
      <c r="G7" s="510">
        <f>F7/B7*100</f>
        <v>13.219901323373451</v>
      </c>
      <c r="H7" s="509">
        <f>SUM(H8:H9)</f>
        <v>1202</v>
      </c>
      <c r="I7" s="510">
        <f>H7/B7*100</f>
        <v>5.5424908931618022</v>
      </c>
      <c r="J7" s="150"/>
    </row>
    <row r="8" spans="1:10" s="10" customFormat="1" ht="22.5" customHeight="1">
      <c r="A8" s="501" t="s">
        <v>350</v>
      </c>
      <c r="B8" s="371">
        <v>12106</v>
      </c>
      <c r="C8" s="371">
        <v>100</v>
      </c>
      <c r="D8" s="371">
        <v>9293</v>
      </c>
      <c r="E8" s="511">
        <f>D8/B8*100</f>
        <v>76.76358830332066</v>
      </c>
      <c r="F8" s="371">
        <v>2311</v>
      </c>
      <c r="G8" s="511">
        <f>F8/B8*100</f>
        <v>19.089707583016686</v>
      </c>
      <c r="H8" s="371">
        <v>235</v>
      </c>
      <c r="I8" s="511">
        <f>H8/B8*100</f>
        <v>1.9411861886667769</v>
      </c>
      <c r="J8" s="150"/>
    </row>
    <row r="9" spans="1:10" s="10" customFormat="1" ht="22.5" customHeight="1">
      <c r="A9" s="502" t="s">
        <v>349</v>
      </c>
      <c r="B9" s="380">
        <v>9581</v>
      </c>
      <c r="C9" s="380">
        <v>100</v>
      </c>
      <c r="D9" s="380">
        <v>7856</v>
      </c>
      <c r="E9" s="512">
        <f>D9/B9*100</f>
        <v>81.995616323974531</v>
      </c>
      <c r="F9" s="383">
        <v>556</v>
      </c>
      <c r="G9" s="513">
        <f>F9/B9*100</f>
        <v>5.8031520718087881</v>
      </c>
      <c r="H9" s="380">
        <v>967</v>
      </c>
      <c r="I9" s="512">
        <f>H9/B9*100</f>
        <v>10.092892182444421</v>
      </c>
      <c r="J9" s="150"/>
    </row>
    <row r="10" spans="1:10" s="10" customFormat="1" ht="18" customHeight="1">
      <c r="A10" s="685" t="s">
        <v>194</v>
      </c>
      <c r="B10" s="686"/>
      <c r="C10" s="150"/>
      <c r="D10" s="150"/>
      <c r="E10" s="150"/>
      <c r="F10" s="150"/>
      <c r="G10" s="150"/>
      <c r="H10" s="150"/>
      <c r="I10" s="150"/>
      <c r="J10" s="150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2"/>
  <sheetViews>
    <sheetView zoomScaleNormal="100" zoomScaleSheetLayoutView="100" workbookViewId="0"/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130" t="s">
        <v>463</v>
      </c>
    </row>
    <row r="2" spans="1:7" ht="19.5" customHeight="1">
      <c r="A2" s="655" t="s">
        <v>594</v>
      </c>
      <c r="B2" s="655"/>
      <c r="C2" s="655"/>
      <c r="D2" s="150"/>
      <c r="E2" s="150"/>
      <c r="F2" s="656"/>
      <c r="G2" s="657"/>
    </row>
    <row r="3" spans="1:7" ht="15" customHeight="1" thickBot="1">
      <c r="A3" s="658" t="s">
        <v>466</v>
      </c>
      <c r="B3" s="658"/>
      <c r="C3" s="150"/>
      <c r="D3" s="150"/>
      <c r="E3" s="150"/>
      <c r="F3" s="659" t="s">
        <v>595</v>
      </c>
      <c r="G3" s="659"/>
    </row>
    <row r="4" spans="1:7" ht="14.25" customHeight="1" thickTop="1">
      <c r="A4" s="660" t="s">
        <v>27</v>
      </c>
      <c r="B4" s="662" t="s">
        <v>585</v>
      </c>
      <c r="C4" s="664" t="s">
        <v>26</v>
      </c>
      <c r="D4" s="664"/>
      <c r="E4" s="664"/>
      <c r="F4" s="665" t="s">
        <v>467</v>
      </c>
      <c r="G4" s="667" t="s">
        <v>468</v>
      </c>
    </row>
    <row r="5" spans="1:7">
      <c r="A5" s="661"/>
      <c r="B5" s="663"/>
      <c r="C5" s="151" t="s">
        <v>25</v>
      </c>
      <c r="D5" s="152" t="s">
        <v>24</v>
      </c>
      <c r="E5" s="153" t="s">
        <v>23</v>
      </c>
      <c r="F5" s="666"/>
      <c r="G5" s="668"/>
    </row>
    <row r="6" spans="1:7" ht="3" customHeight="1">
      <c r="A6" s="154"/>
      <c r="B6" s="155"/>
      <c r="C6" s="156"/>
      <c r="D6" s="156"/>
      <c r="E6" s="156"/>
      <c r="F6" s="156"/>
      <c r="G6" s="157"/>
    </row>
    <row r="7" spans="1:7" ht="15" customHeight="1">
      <c r="A7" s="158" t="s">
        <v>469</v>
      </c>
      <c r="B7" s="159">
        <v>7546</v>
      </c>
      <c r="C7" s="160">
        <v>37020</v>
      </c>
      <c r="D7" s="161">
        <v>17780</v>
      </c>
      <c r="E7" s="161">
        <v>19240</v>
      </c>
      <c r="F7" s="162">
        <v>392.5</v>
      </c>
      <c r="G7" s="163">
        <v>4.91</v>
      </c>
    </row>
    <row r="8" spans="1:7" ht="15" customHeight="1">
      <c r="A8" s="158" t="s">
        <v>470</v>
      </c>
      <c r="B8" s="159">
        <v>7513</v>
      </c>
      <c r="C8" s="160">
        <v>36951</v>
      </c>
      <c r="D8" s="161">
        <v>17707</v>
      </c>
      <c r="E8" s="161">
        <v>19244</v>
      </c>
      <c r="F8" s="162">
        <v>382.5</v>
      </c>
      <c r="G8" s="163">
        <v>4.92</v>
      </c>
    </row>
    <row r="9" spans="1:7" ht="15" customHeight="1">
      <c r="A9" s="158" t="s">
        <v>471</v>
      </c>
      <c r="B9" s="159">
        <v>7479</v>
      </c>
      <c r="C9" s="160">
        <v>36866</v>
      </c>
      <c r="D9" s="161">
        <v>17674</v>
      </c>
      <c r="E9" s="161">
        <v>19192</v>
      </c>
      <c r="F9" s="162">
        <v>381.6</v>
      </c>
      <c r="G9" s="163">
        <v>4.93</v>
      </c>
    </row>
    <row r="10" spans="1:7" ht="15" customHeight="1">
      <c r="A10" s="158" t="s">
        <v>472</v>
      </c>
      <c r="B10" s="159">
        <v>7678</v>
      </c>
      <c r="C10" s="160">
        <v>37374</v>
      </c>
      <c r="D10" s="161">
        <v>17849</v>
      </c>
      <c r="E10" s="161">
        <v>19525</v>
      </c>
      <c r="F10" s="162">
        <v>386.9</v>
      </c>
      <c r="G10" s="163">
        <v>4.87</v>
      </c>
    </row>
    <row r="11" spans="1:7" ht="15" customHeight="1">
      <c r="A11" s="158" t="s">
        <v>473</v>
      </c>
      <c r="B11" s="159">
        <v>7769</v>
      </c>
      <c r="C11" s="160">
        <v>37149</v>
      </c>
      <c r="D11" s="161">
        <v>17776</v>
      </c>
      <c r="E11" s="161">
        <v>19373</v>
      </c>
      <c r="F11" s="162">
        <v>384.6</v>
      </c>
      <c r="G11" s="163">
        <v>4.78</v>
      </c>
    </row>
    <row r="12" spans="1:7" ht="15" customHeight="1">
      <c r="A12" s="158" t="s">
        <v>474</v>
      </c>
      <c r="B12" s="159">
        <v>8283</v>
      </c>
      <c r="C12" s="160">
        <v>39111</v>
      </c>
      <c r="D12" s="161">
        <v>18729</v>
      </c>
      <c r="E12" s="161">
        <v>20382</v>
      </c>
      <c r="F12" s="162">
        <v>404.9</v>
      </c>
      <c r="G12" s="163">
        <v>4.7300000000000004</v>
      </c>
    </row>
    <row r="13" spans="1:7" ht="15" customHeight="1">
      <c r="A13" s="158" t="s">
        <v>475</v>
      </c>
      <c r="B13" s="159">
        <v>8545</v>
      </c>
      <c r="C13" s="160">
        <v>39283</v>
      </c>
      <c r="D13" s="161">
        <v>18774</v>
      </c>
      <c r="E13" s="161">
        <v>20509</v>
      </c>
      <c r="F13" s="162">
        <v>406.7</v>
      </c>
      <c r="G13" s="163">
        <v>4.5</v>
      </c>
    </row>
    <row r="14" spans="1:7" ht="15" customHeight="1">
      <c r="A14" s="158" t="s">
        <v>476</v>
      </c>
      <c r="B14" s="159">
        <v>8607</v>
      </c>
      <c r="C14" s="160">
        <v>39106</v>
      </c>
      <c r="D14" s="161">
        <v>18628</v>
      </c>
      <c r="E14" s="161">
        <v>20478</v>
      </c>
      <c r="F14" s="162">
        <v>404.8</v>
      </c>
      <c r="G14" s="163">
        <v>4.54</v>
      </c>
    </row>
    <row r="15" spans="1:7" ht="15" customHeight="1">
      <c r="A15" s="158" t="s">
        <v>477</v>
      </c>
      <c r="B15" s="159">
        <v>8761</v>
      </c>
      <c r="C15" s="160">
        <v>38933</v>
      </c>
      <c r="D15" s="161">
        <v>18537</v>
      </c>
      <c r="E15" s="161">
        <v>20396</v>
      </c>
      <c r="F15" s="162">
        <v>403</v>
      </c>
      <c r="G15" s="163">
        <v>4.4400000000000004</v>
      </c>
    </row>
    <row r="16" spans="1:7" ht="15" customHeight="1">
      <c r="A16" s="158" t="s">
        <v>478</v>
      </c>
      <c r="B16" s="159">
        <v>8823</v>
      </c>
      <c r="C16" s="160">
        <v>39097</v>
      </c>
      <c r="D16" s="161">
        <v>18640</v>
      </c>
      <c r="E16" s="161">
        <v>20457</v>
      </c>
      <c r="F16" s="162">
        <v>404.7</v>
      </c>
      <c r="G16" s="163">
        <v>4.43</v>
      </c>
    </row>
    <row r="17" spans="1:7" ht="15" customHeight="1">
      <c r="A17" s="158" t="s">
        <v>479</v>
      </c>
      <c r="B17" s="159">
        <v>8875</v>
      </c>
      <c r="C17" s="160">
        <v>38824</v>
      </c>
      <c r="D17" s="161">
        <v>18539</v>
      </c>
      <c r="E17" s="161">
        <v>20285</v>
      </c>
      <c r="F17" s="162">
        <v>401.9</v>
      </c>
      <c r="G17" s="163">
        <v>4.37</v>
      </c>
    </row>
    <row r="18" spans="1:7" ht="15" customHeight="1">
      <c r="A18" s="158" t="s">
        <v>22</v>
      </c>
      <c r="B18" s="159">
        <v>9197</v>
      </c>
      <c r="C18" s="160">
        <v>38830</v>
      </c>
      <c r="D18" s="161">
        <v>18587</v>
      </c>
      <c r="E18" s="161">
        <v>20243</v>
      </c>
      <c r="F18" s="162">
        <v>402</v>
      </c>
      <c r="G18" s="163">
        <v>4.22</v>
      </c>
    </row>
    <row r="19" spans="1:7" ht="15" customHeight="1">
      <c r="A19" s="158" t="s">
        <v>480</v>
      </c>
      <c r="B19" s="159">
        <v>9167</v>
      </c>
      <c r="C19" s="160">
        <v>38550</v>
      </c>
      <c r="D19" s="161">
        <v>18493</v>
      </c>
      <c r="E19" s="161">
        <v>20057</v>
      </c>
      <c r="F19" s="162">
        <v>399.1</v>
      </c>
      <c r="G19" s="163">
        <v>4.21</v>
      </c>
    </row>
    <row r="20" spans="1:7" ht="15" customHeight="1">
      <c r="A20" s="158" t="s">
        <v>481</v>
      </c>
      <c r="B20" s="159">
        <v>9320</v>
      </c>
      <c r="C20" s="160">
        <v>38582</v>
      </c>
      <c r="D20" s="161">
        <v>18439</v>
      </c>
      <c r="E20" s="161">
        <v>20143</v>
      </c>
      <c r="F20" s="162">
        <v>399.4</v>
      </c>
      <c r="G20" s="163">
        <v>4.13</v>
      </c>
    </row>
    <row r="21" spans="1:7" ht="15" customHeight="1">
      <c r="A21" s="158" t="s">
        <v>482</v>
      </c>
      <c r="B21" s="159">
        <v>9418</v>
      </c>
      <c r="C21" s="160">
        <v>38539</v>
      </c>
      <c r="D21" s="161">
        <v>18302</v>
      </c>
      <c r="E21" s="161">
        <v>20237</v>
      </c>
      <c r="F21" s="162">
        <v>399</v>
      </c>
      <c r="G21" s="163">
        <v>4.09</v>
      </c>
    </row>
    <row r="22" spans="1:7" ht="15" customHeight="1">
      <c r="A22" s="158" t="s">
        <v>483</v>
      </c>
      <c r="B22" s="159">
        <v>9713</v>
      </c>
      <c r="C22" s="160">
        <v>38732</v>
      </c>
      <c r="D22" s="161">
        <v>18418</v>
      </c>
      <c r="E22" s="161">
        <v>20314</v>
      </c>
      <c r="F22" s="162">
        <v>401</v>
      </c>
      <c r="G22" s="163">
        <v>3.99</v>
      </c>
    </row>
    <row r="23" spans="1:7" ht="15" customHeight="1">
      <c r="A23" s="158" t="s">
        <v>21</v>
      </c>
      <c r="B23" s="159">
        <v>9940</v>
      </c>
      <c r="C23" s="160">
        <v>39020</v>
      </c>
      <c r="D23" s="161">
        <v>18510</v>
      </c>
      <c r="E23" s="161">
        <v>20510</v>
      </c>
      <c r="F23" s="162">
        <v>403.9</v>
      </c>
      <c r="G23" s="163">
        <v>3.93</v>
      </c>
    </row>
    <row r="24" spans="1:7" ht="15" customHeight="1">
      <c r="A24" s="158" t="s">
        <v>484</v>
      </c>
      <c r="B24" s="159">
        <v>10326</v>
      </c>
      <c r="C24" s="160">
        <v>38980</v>
      </c>
      <c r="D24" s="161">
        <v>18572</v>
      </c>
      <c r="E24" s="161">
        <v>20408</v>
      </c>
      <c r="F24" s="162">
        <v>403.5</v>
      </c>
      <c r="G24" s="163">
        <v>3.77</v>
      </c>
    </row>
    <row r="25" spans="1:7" ht="15" customHeight="1">
      <c r="A25" s="158" t="s">
        <v>485</v>
      </c>
      <c r="B25" s="159">
        <v>10550</v>
      </c>
      <c r="C25" s="160">
        <v>39053</v>
      </c>
      <c r="D25" s="161">
        <v>18671</v>
      </c>
      <c r="E25" s="161">
        <v>20382</v>
      </c>
      <c r="F25" s="162">
        <v>404.4</v>
      </c>
      <c r="G25" s="163">
        <v>3.7</v>
      </c>
    </row>
    <row r="26" spans="1:7" ht="15" customHeight="1">
      <c r="A26" s="158" t="s">
        <v>486</v>
      </c>
      <c r="B26" s="159">
        <v>10717</v>
      </c>
      <c r="C26" s="160">
        <v>39180</v>
      </c>
      <c r="D26" s="161">
        <v>18720</v>
      </c>
      <c r="E26" s="161">
        <v>20460</v>
      </c>
      <c r="F26" s="162">
        <v>416.8</v>
      </c>
      <c r="G26" s="163">
        <v>3.66</v>
      </c>
    </row>
    <row r="27" spans="1:7" ht="15" customHeight="1">
      <c r="A27" s="158" t="s">
        <v>487</v>
      </c>
      <c r="B27" s="159">
        <v>10932</v>
      </c>
      <c r="C27" s="160">
        <v>39497</v>
      </c>
      <c r="D27" s="161">
        <v>18978</v>
      </c>
      <c r="E27" s="161">
        <v>20519</v>
      </c>
      <c r="F27" s="162">
        <v>420.1</v>
      </c>
      <c r="G27" s="163">
        <v>3.61</v>
      </c>
    </row>
    <row r="28" spans="1:7" ht="15" customHeight="1">
      <c r="A28" s="158" t="s">
        <v>20</v>
      </c>
      <c r="B28" s="159">
        <v>11397</v>
      </c>
      <c r="C28" s="160">
        <v>39667</v>
      </c>
      <c r="D28" s="161">
        <v>19167</v>
      </c>
      <c r="E28" s="161">
        <v>20500</v>
      </c>
      <c r="F28" s="162">
        <v>421.9</v>
      </c>
      <c r="G28" s="163">
        <v>3.48</v>
      </c>
    </row>
    <row r="29" spans="1:7" ht="15" customHeight="1">
      <c r="A29" s="158" t="s">
        <v>488</v>
      </c>
      <c r="B29" s="159">
        <v>11487</v>
      </c>
      <c r="C29" s="160">
        <v>40049</v>
      </c>
      <c r="D29" s="161">
        <v>19415</v>
      </c>
      <c r="E29" s="161">
        <v>20634</v>
      </c>
      <c r="F29" s="162">
        <v>426</v>
      </c>
      <c r="G29" s="163">
        <v>3.49</v>
      </c>
    </row>
    <row r="30" spans="1:7" ht="15" customHeight="1">
      <c r="A30" s="158" t="s">
        <v>489</v>
      </c>
      <c r="B30" s="159">
        <v>11688</v>
      </c>
      <c r="C30" s="160">
        <v>41009</v>
      </c>
      <c r="D30" s="161">
        <v>19967</v>
      </c>
      <c r="E30" s="161">
        <v>21042</v>
      </c>
      <c r="F30" s="162">
        <v>436.2</v>
      </c>
      <c r="G30" s="163">
        <v>3.51</v>
      </c>
    </row>
    <row r="31" spans="1:7" ht="15" customHeight="1">
      <c r="A31" s="158" t="s">
        <v>490</v>
      </c>
      <c r="B31" s="159">
        <v>11884</v>
      </c>
      <c r="C31" s="160">
        <v>41556</v>
      </c>
      <c r="D31" s="161">
        <v>20244</v>
      </c>
      <c r="E31" s="161">
        <v>21312</v>
      </c>
      <c r="F31" s="162">
        <v>442</v>
      </c>
      <c r="G31" s="163">
        <v>3.5</v>
      </c>
    </row>
    <row r="32" spans="1:7" ht="15" customHeight="1">
      <c r="A32" s="158" t="s">
        <v>491</v>
      </c>
      <c r="B32" s="159">
        <v>12093</v>
      </c>
      <c r="C32" s="160">
        <v>42066</v>
      </c>
      <c r="D32" s="161">
        <v>20530</v>
      </c>
      <c r="E32" s="161">
        <v>21536</v>
      </c>
      <c r="F32" s="162">
        <v>447.4</v>
      </c>
      <c r="G32" s="163">
        <v>3.48</v>
      </c>
    </row>
    <row r="33" spans="1:7" ht="15" customHeight="1">
      <c r="A33" s="158" t="s">
        <v>19</v>
      </c>
      <c r="B33" s="159">
        <v>12326</v>
      </c>
      <c r="C33" s="160">
        <v>42415</v>
      </c>
      <c r="D33" s="161">
        <v>20736</v>
      </c>
      <c r="E33" s="161">
        <v>21679</v>
      </c>
      <c r="F33" s="162">
        <v>451.1</v>
      </c>
      <c r="G33" s="163">
        <v>3.44</v>
      </c>
    </row>
    <row r="34" spans="1:7" ht="15" customHeight="1">
      <c r="A34" s="158" t="s">
        <v>492</v>
      </c>
      <c r="B34" s="159">
        <v>12439</v>
      </c>
      <c r="C34" s="160">
        <v>42589</v>
      </c>
      <c r="D34" s="161">
        <v>20867</v>
      </c>
      <c r="E34" s="161">
        <v>21722</v>
      </c>
      <c r="F34" s="162">
        <v>453</v>
      </c>
      <c r="G34" s="163">
        <v>3.42</v>
      </c>
    </row>
    <row r="35" spans="1:7" ht="15" customHeight="1">
      <c r="A35" s="158" t="s">
        <v>493</v>
      </c>
      <c r="B35" s="159">
        <v>12645</v>
      </c>
      <c r="C35" s="160">
        <v>42936</v>
      </c>
      <c r="D35" s="161">
        <v>21088</v>
      </c>
      <c r="E35" s="161">
        <v>21848</v>
      </c>
      <c r="F35" s="162">
        <v>456.7</v>
      </c>
      <c r="G35" s="163">
        <v>3.4</v>
      </c>
    </row>
    <row r="36" spans="1:7" ht="15" customHeight="1">
      <c r="A36" s="158" t="s">
        <v>494</v>
      </c>
      <c r="B36" s="159">
        <v>12838</v>
      </c>
      <c r="C36" s="160">
        <v>43214</v>
      </c>
      <c r="D36" s="161">
        <v>21200</v>
      </c>
      <c r="E36" s="161">
        <v>22014</v>
      </c>
      <c r="F36" s="162">
        <v>459.7</v>
      </c>
      <c r="G36" s="163">
        <v>3.37</v>
      </c>
    </row>
    <row r="37" spans="1:7" ht="15" customHeight="1">
      <c r="A37" s="158" t="s">
        <v>495</v>
      </c>
      <c r="B37" s="159">
        <v>13043</v>
      </c>
      <c r="C37" s="160">
        <v>43524</v>
      </c>
      <c r="D37" s="161">
        <v>21388</v>
      </c>
      <c r="E37" s="161">
        <v>22136</v>
      </c>
      <c r="F37" s="162">
        <v>463</v>
      </c>
      <c r="G37" s="163">
        <v>3.34</v>
      </c>
    </row>
    <row r="38" spans="1:7" ht="15" customHeight="1">
      <c r="A38" s="158" t="s">
        <v>18</v>
      </c>
      <c r="B38" s="159">
        <v>13208</v>
      </c>
      <c r="C38" s="160">
        <v>43674</v>
      </c>
      <c r="D38" s="161">
        <v>21489</v>
      </c>
      <c r="E38" s="161">
        <v>22185</v>
      </c>
      <c r="F38" s="162">
        <v>464.6</v>
      </c>
      <c r="G38" s="163">
        <v>3.31</v>
      </c>
    </row>
    <row r="39" spans="1:7" ht="15" customHeight="1">
      <c r="A39" s="158" t="s">
        <v>496</v>
      </c>
      <c r="B39" s="159">
        <v>13443</v>
      </c>
      <c r="C39" s="160">
        <v>43944</v>
      </c>
      <c r="D39" s="161">
        <v>21649</v>
      </c>
      <c r="E39" s="161">
        <v>22295</v>
      </c>
      <c r="F39" s="162">
        <v>467.4</v>
      </c>
      <c r="G39" s="163">
        <v>3.27</v>
      </c>
    </row>
    <row r="40" spans="1:7" ht="15" customHeight="1">
      <c r="A40" s="158" t="s">
        <v>497</v>
      </c>
      <c r="B40" s="159">
        <v>13569</v>
      </c>
      <c r="C40" s="160">
        <v>44019</v>
      </c>
      <c r="D40" s="161">
        <v>21692</v>
      </c>
      <c r="E40" s="161">
        <v>22327</v>
      </c>
      <c r="F40" s="162">
        <v>468.2</v>
      </c>
      <c r="G40" s="163">
        <v>3.24</v>
      </c>
    </row>
    <row r="41" spans="1:7" ht="15" customHeight="1">
      <c r="A41" s="158" t="s">
        <v>498</v>
      </c>
      <c r="B41" s="159">
        <v>13837</v>
      </c>
      <c r="C41" s="160">
        <v>44197</v>
      </c>
      <c r="D41" s="161">
        <v>21787</v>
      </c>
      <c r="E41" s="161">
        <v>22410</v>
      </c>
      <c r="F41" s="162">
        <v>470.1</v>
      </c>
      <c r="G41" s="163">
        <v>3.19</v>
      </c>
    </row>
    <row r="42" spans="1:7" ht="15" customHeight="1">
      <c r="A42" s="158" t="s">
        <v>499</v>
      </c>
      <c r="B42" s="159">
        <v>13954</v>
      </c>
      <c r="C42" s="160">
        <v>44246</v>
      </c>
      <c r="D42" s="161">
        <v>21799</v>
      </c>
      <c r="E42" s="161">
        <v>22447</v>
      </c>
      <c r="F42" s="162">
        <v>448</v>
      </c>
      <c r="G42" s="163">
        <v>3.17</v>
      </c>
    </row>
    <row r="43" spans="1:7" ht="15" customHeight="1">
      <c r="A43" s="158" t="s">
        <v>500</v>
      </c>
      <c r="B43" s="159">
        <v>14184</v>
      </c>
      <c r="C43" s="160">
        <v>44397</v>
      </c>
      <c r="D43" s="161">
        <v>21829</v>
      </c>
      <c r="E43" s="161">
        <v>22568</v>
      </c>
      <c r="F43" s="162">
        <v>449.5</v>
      </c>
      <c r="G43" s="163">
        <v>3.13</v>
      </c>
    </row>
    <row r="44" spans="1:7" ht="15" customHeight="1">
      <c r="A44" s="158" t="s">
        <v>501</v>
      </c>
      <c r="B44" s="159">
        <v>14366</v>
      </c>
      <c r="C44" s="160">
        <v>44467</v>
      </c>
      <c r="D44" s="161">
        <v>21862</v>
      </c>
      <c r="E44" s="161">
        <v>22605</v>
      </c>
      <c r="F44" s="162">
        <v>450.2</v>
      </c>
      <c r="G44" s="163">
        <v>3.1</v>
      </c>
    </row>
    <row r="45" spans="1:7" ht="15" customHeight="1">
      <c r="A45" s="158" t="s">
        <v>502</v>
      </c>
      <c r="B45" s="159">
        <v>14586</v>
      </c>
      <c r="C45" s="160">
        <v>44641</v>
      </c>
      <c r="D45" s="161">
        <v>21985</v>
      </c>
      <c r="E45" s="161">
        <v>22656</v>
      </c>
      <c r="F45" s="162">
        <v>452</v>
      </c>
      <c r="G45" s="163">
        <v>3.06</v>
      </c>
    </row>
    <row r="46" spans="1:7" ht="15" customHeight="1">
      <c r="A46" s="158" t="s">
        <v>503</v>
      </c>
      <c r="B46" s="159">
        <v>14824</v>
      </c>
      <c r="C46" s="160">
        <v>44732</v>
      </c>
      <c r="D46" s="161">
        <v>22020</v>
      </c>
      <c r="E46" s="161">
        <v>22712</v>
      </c>
      <c r="F46" s="162">
        <v>453</v>
      </c>
      <c r="G46" s="163">
        <v>3.02</v>
      </c>
    </row>
    <row r="47" spans="1:7" ht="15" customHeight="1">
      <c r="A47" s="158" t="s">
        <v>504</v>
      </c>
      <c r="B47" s="159">
        <v>15093</v>
      </c>
      <c r="C47" s="160">
        <v>44945</v>
      </c>
      <c r="D47" s="161">
        <v>22168</v>
      </c>
      <c r="E47" s="161">
        <v>22777</v>
      </c>
      <c r="F47" s="162">
        <v>455.5</v>
      </c>
      <c r="G47" s="163">
        <v>2.98</v>
      </c>
    </row>
    <row r="48" spans="1:7" ht="15" customHeight="1">
      <c r="A48" s="158" t="s">
        <v>17</v>
      </c>
      <c r="B48" s="159">
        <v>15258</v>
      </c>
      <c r="C48" s="160">
        <v>44998</v>
      </c>
      <c r="D48" s="161">
        <v>22197</v>
      </c>
      <c r="E48" s="161">
        <v>22801</v>
      </c>
      <c r="F48" s="162">
        <v>456</v>
      </c>
      <c r="G48" s="163">
        <v>2.95</v>
      </c>
    </row>
    <row r="49" spans="1:7" ht="15" customHeight="1">
      <c r="A49" s="158" t="s">
        <v>505</v>
      </c>
      <c r="B49" s="159">
        <v>15598</v>
      </c>
      <c r="C49" s="160">
        <v>45236</v>
      </c>
      <c r="D49" s="161">
        <v>22342</v>
      </c>
      <c r="E49" s="161">
        <v>22894</v>
      </c>
      <c r="F49" s="162">
        <v>458.5</v>
      </c>
      <c r="G49" s="163">
        <v>2.9</v>
      </c>
    </row>
    <row r="50" spans="1:7" ht="15" customHeight="1">
      <c r="A50" s="158" t="s">
        <v>16</v>
      </c>
      <c r="B50" s="159">
        <v>15738</v>
      </c>
      <c r="C50" s="160">
        <v>45143</v>
      </c>
      <c r="D50" s="161">
        <v>22318</v>
      </c>
      <c r="E50" s="161">
        <v>22825</v>
      </c>
      <c r="F50" s="162">
        <v>457.5</v>
      </c>
      <c r="G50" s="163">
        <v>2.87</v>
      </c>
    </row>
    <row r="51" spans="1:7" ht="15" customHeight="1">
      <c r="A51" s="158" t="s">
        <v>15</v>
      </c>
      <c r="B51" s="159">
        <v>15985</v>
      </c>
      <c r="C51" s="160">
        <v>45216</v>
      </c>
      <c r="D51" s="161">
        <v>22379</v>
      </c>
      <c r="E51" s="161">
        <v>22837</v>
      </c>
      <c r="F51" s="162">
        <v>458.2</v>
      </c>
      <c r="G51" s="163">
        <v>2.83</v>
      </c>
    </row>
    <row r="52" spans="1:7" ht="15" customHeight="1">
      <c r="A52" s="158" t="s">
        <v>14</v>
      </c>
      <c r="B52" s="159">
        <v>16246</v>
      </c>
      <c r="C52" s="160">
        <v>45385</v>
      </c>
      <c r="D52" s="161">
        <v>22499</v>
      </c>
      <c r="E52" s="161">
        <v>22886</v>
      </c>
      <c r="F52" s="162">
        <v>460</v>
      </c>
      <c r="G52" s="163">
        <v>2.79</v>
      </c>
    </row>
    <row r="53" spans="1:7" ht="15" customHeight="1">
      <c r="A53" s="158" t="s">
        <v>13</v>
      </c>
      <c r="B53" s="159">
        <v>16477</v>
      </c>
      <c r="C53" s="160">
        <v>45315</v>
      </c>
      <c r="D53" s="161">
        <v>22522</v>
      </c>
      <c r="E53" s="161">
        <v>22793</v>
      </c>
      <c r="F53" s="162">
        <v>459.3</v>
      </c>
      <c r="G53" s="163">
        <v>2.75</v>
      </c>
    </row>
    <row r="54" spans="1:7" ht="15" customHeight="1">
      <c r="A54" s="158" t="s">
        <v>12</v>
      </c>
      <c r="B54" s="159">
        <v>16526</v>
      </c>
      <c r="C54" s="160">
        <v>45078</v>
      </c>
      <c r="D54" s="161">
        <v>22384</v>
      </c>
      <c r="E54" s="161">
        <v>22694</v>
      </c>
      <c r="F54" s="162">
        <v>456.9</v>
      </c>
      <c r="G54" s="163">
        <v>2.73</v>
      </c>
    </row>
    <row r="55" spans="1:7" ht="15" customHeight="1">
      <c r="A55" s="158" t="s">
        <v>11</v>
      </c>
      <c r="B55" s="159">
        <v>16683</v>
      </c>
      <c r="C55" s="160">
        <v>45007</v>
      </c>
      <c r="D55" s="161">
        <v>22349</v>
      </c>
      <c r="E55" s="161">
        <v>22658</v>
      </c>
      <c r="F55" s="162">
        <v>456.2</v>
      </c>
      <c r="G55" s="163">
        <v>2.7</v>
      </c>
    </row>
    <row r="56" spans="1:7" ht="15" customHeight="1">
      <c r="A56" s="158" t="s">
        <v>10</v>
      </c>
      <c r="B56" s="159">
        <v>16896</v>
      </c>
      <c r="C56" s="160">
        <v>44918</v>
      </c>
      <c r="D56" s="161">
        <v>22281</v>
      </c>
      <c r="E56" s="161">
        <v>22637</v>
      </c>
      <c r="F56" s="162">
        <v>455.3</v>
      </c>
      <c r="G56" s="163">
        <v>2.66</v>
      </c>
    </row>
    <row r="57" spans="1:7" ht="15" customHeight="1">
      <c r="A57" s="158" t="s">
        <v>9</v>
      </c>
      <c r="B57" s="159">
        <v>17073</v>
      </c>
      <c r="C57" s="160">
        <v>44816</v>
      </c>
      <c r="D57" s="161">
        <v>22238</v>
      </c>
      <c r="E57" s="161">
        <v>22578</v>
      </c>
      <c r="F57" s="162">
        <v>454.2</v>
      </c>
      <c r="G57" s="163">
        <v>2.62</v>
      </c>
    </row>
    <row r="58" spans="1:7" ht="15" customHeight="1">
      <c r="A58" s="158" t="s">
        <v>8</v>
      </c>
      <c r="B58" s="159">
        <v>17156</v>
      </c>
      <c r="C58" s="160">
        <v>44593</v>
      </c>
      <c r="D58" s="161">
        <v>22044</v>
      </c>
      <c r="E58" s="161">
        <v>22549</v>
      </c>
      <c r="F58" s="162">
        <v>451.9</v>
      </c>
      <c r="G58" s="163">
        <v>2.59</v>
      </c>
    </row>
    <row r="59" spans="1:7" ht="15" customHeight="1">
      <c r="A59" s="158" t="s">
        <v>7</v>
      </c>
      <c r="B59" s="159">
        <v>17370</v>
      </c>
      <c r="C59" s="160">
        <v>44523</v>
      </c>
      <c r="D59" s="161">
        <v>21950</v>
      </c>
      <c r="E59" s="161">
        <v>22573</v>
      </c>
      <c r="F59" s="162">
        <v>451.3</v>
      </c>
      <c r="G59" s="163">
        <v>2.56</v>
      </c>
    </row>
    <row r="60" spans="1:7" ht="15" customHeight="1">
      <c r="A60" s="158" t="s">
        <v>6</v>
      </c>
      <c r="B60" s="159">
        <v>17460</v>
      </c>
      <c r="C60" s="160">
        <v>44306</v>
      </c>
      <c r="D60" s="161">
        <v>21843</v>
      </c>
      <c r="E60" s="161">
        <v>22501</v>
      </c>
      <c r="F60" s="162">
        <v>449.1</v>
      </c>
      <c r="G60" s="163">
        <v>2.54</v>
      </c>
    </row>
    <row r="61" spans="1:7" ht="15" customHeight="1">
      <c r="A61" s="158" t="s">
        <v>5</v>
      </c>
      <c r="B61" s="159">
        <v>17636</v>
      </c>
      <c r="C61" s="160">
        <v>44268</v>
      </c>
      <c r="D61" s="161">
        <v>21834</v>
      </c>
      <c r="E61" s="161">
        <v>22434</v>
      </c>
      <c r="F61" s="162">
        <v>448.7</v>
      </c>
      <c r="G61" s="163">
        <v>2.5099999999999998</v>
      </c>
    </row>
    <row r="62" spans="1:7" ht="15" customHeight="1">
      <c r="A62" s="158" t="s">
        <v>4</v>
      </c>
      <c r="B62" s="159">
        <v>17629</v>
      </c>
      <c r="C62" s="160">
        <v>43948</v>
      </c>
      <c r="D62" s="161">
        <v>21646</v>
      </c>
      <c r="E62" s="161">
        <v>22302</v>
      </c>
      <c r="F62" s="162">
        <v>445.4</v>
      </c>
      <c r="G62" s="163">
        <v>2.4900000000000002</v>
      </c>
    </row>
    <row r="63" spans="1:7" ht="15" customHeight="1">
      <c r="A63" s="158" t="s">
        <v>3</v>
      </c>
      <c r="B63" s="159">
        <v>17722</v>
      </c>
      <c r="C63" s="160">
        <v>43755</v>
      </c>
      <c r="D63" s="161">
        <v>21531</v>
      </c>
      <c r="E63" s="161">
        <v>22224</v>
      </c>
      <c r="F63" s="162">
        <v>443.5</v>
      </c>
      <c r="G63" s="163">
        <v>2.4700000000000002</v>
      </c>
    </row>
    <row r="64" spans="1:7" ht="16.5" customHeight="1">
      <c r="A64" s="158" t="s">
        <v>2</v>
      </c>
      <c r="B64" s="164">
        <v>17850</v>
      </c>
      <c r="C64" s="165">
        <v>43602</v>
      </c>
      <c r="D64" s="166">
        <v>21451</v>
      </c>
      <c r="E64" s="166">
        <v>22151</v>
      </c>
      <c r="F64" s="167">
        <v>441.9</v>
      </c>
      <c r="G64" s="168">
        <v>2.44</v>
      </c>
    </row>
    <row r="65" spans="1:7" ht="16.5" customHeight="1">
      <c r="A65" s="169" t="s">
        <v>1</v>
      </c>
      <c r="B65" s="164">
        <v>18106</v>
      </c>
      <c r="C65" s="170">
        <v>44046</v>
      </c>
      <c r="D65" s="164">
        <v>21516</v>
      </c>
      <c r="E65" s="164">
        <v>22530</v>
      </c>
      <c r="F65" s="171">
        <v>446.4</v>
      </c>
      <c r="G65" s="171">
        <v>2.4300000000000002</v>
      </c>
    </row>
    <row r="66" spans="1:7" ht="16.5" customHeight="1">
      <c r="A66" s="158" t="s">
        <v>0</v>
      </c>
      <c r="B66" s="166">
        <v>18128</v>
      </c>
      <c r="C66" s="165">
        <v>43717</v>
      </c>
      <c r="D66" s="166">
        <v>21348</v>
      </c>
      <c r="E66" s="166">
        <v>22369</v>
      </c>
      <c r="F66" s="167">
        <v>443.1</v>
      </c>
      <c r="G66" s="171">
        <v>2.41</v>
      </c>
    </row>
    <row r="67" spans="1:7" ht="16.5" customHeight="1">
      <c r="A67" s="169" t="s">
        <v>464</v>
      </c>
      <c r="B67" s="166">
        <v>18289</v>
      </c>
      <c r="C67" s="165">
        <v>43559</v>
      </c>
      <c r="D67" s="166">
        <v>21274</v>
      </c>
      <c r="E67" s="166">
        <v>22285</v>
      </c>
      <c r="F67" s="167">
        <v>441.5</v>
      </c>
      <c r="G67" s="168">
        <v>2.38</v>
      </c>
    </row>
    <row r="68" spans="1:7" ht="16.5" customHeight="1">
      <c r="A68" s="169" t="s">
        <v>518</v>
      </c>
      <c r="B68" s="166">
        <v>18476</v>
      </c>
      <c r="C68" s="165">
        <v>43350</v>
      </c>
      <c r="D68" s="166">
        <v>21199</v>
      </c>
      <c r="E68" s="166">
        <v>22151</v>
      </c>
      <c r="F68" s="167">
        <v>439.9</v>
      </c>
      <c r="G68" s="168">
        <v>2.35</v>
      </c>
    </row>
    <row r="69" spans="1:7" ht="16.5" customHeight="1">
      <c r="A69" s="169" t="s">
        <v>521</v>
      </c>
      <c r="B69" s="166">
        <v>18613</v>
      </c>
      <c r="C69" s="165">
        <v>43121</v>
      </c>
      <c r="D69" s="166">
        <v>21068</v>
      </c>
      <c r="E69" s="166">
        <v>22053</v>
      </c>
      <c r="F69" s="167">
        <v>437.6</v>
      </c>
      <c r="G69" s="168">
        <v>2.3199999999999998</v>
      </c>
    </row>
    <row r="70" spans="1:7" ht="16.5" customHeight="1">
      <c r="A70" s="172" t="s">
        <v>596</v>
      </c>
      <c r="B70" s="173">
        <v>18615</v>
      </c>
      <c r="C70" s="165">
        <f>SUM(D70:E70)</f>
        <v>42714</v>
      </c>
      <c r="D70" s="166">
        <v>20896</v>
      </c>
      <c r="E70" s="166">
        <v>21818</v>
      </c>
      <c r="F70" s="167">
        <v>433.4</v>
      </c>
      <c r="G70" s="168">
        <v>2.29</v>
      </c>
    </row>
    <row r="71" spans="1:7" ht="15" hidden="1" customHeight="1">
      <c r="A71" s="172"/>
      <c r="B71" s="173"/>
      <c r="C71" s="174"/>
      <c r="D71" s="173"/>
      <c r="E71" s="173"/>
      <c r="F71" s="175"/>
      <c r="G71" s="176"/>
    </row>
    <row r="72" spans="1:7">
      <c r="A72" s="653" t="s">
        <v>506</v>
      </c>
      <c r="B72" s="653"/>
      <c r="C72" s="654" t="s">
        <v>507</v>
      </c>
      <c r="D72" s="654"/>
      <c r="E72" s="654"/>
      <c r="F72" s="654"/>
      <c r="G72" s="654"/>
    </row>
  </sheetData>
  <mergeCells count="11">
    <mergeCell ref="A72:B72"/>
    <mergeCell ref="C72:G72"/>
    <mergeCell ref="A2:C2"/>
    <mergeCell ref="F2:G2"/>
    <mergeCell ref="A3:B3"/>
    <mergeCell ref="F3:G3"/>
    <mergeCell ref="A4:A5"/>
    <mergeCell ref="B4:B5"/>
    <mergeCell ref="C4:E4"/>
    <mergeCell ref="F4:F5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topLeftCell="A85" zoomScaleNormal="100" zoomScaleSheetLayoutView="100" workbookViewId="0">
      <selection activeCell="G34" sqref="G34"/>
    </sheetView>
  </sheetViews>
  <sheetFormatPr defaultColWidth="11" defaultRowHeight="13.5"/>
  <cols>
    <col min="1" max="1" width="32.875" style="10" customWidth="1"/>
    <col min="2" max="6" width="8.625" style="10" customWidth="1"/>
    <col min="7" max="7" width="8.625" style="12" customWidth="1"/>
    <col min="8" max="16384" width="11" style="10"/>
  </cols>
  <sheetData>
    <row r="1" spans="1:8" ht="18" customHeight="1">
      <c r="A1" s="130" t="s">
        <v>463</v>
      </c>
    </row>
    <row r="2" spans="1:8" ht="19.5" customHeight="1">
      <c r="A2" s="390" t="s">
        <v>707</v>
      </c>
      <c r="B2" s="150"/>
      <c r="C2" s="150"/>
      <c r="D2" s="150"/>
      <c r="E2" s="150"/>
      <c r="F2" s="150"/>
      <c r="G2" s="203"/>
    </row>
    <row r="3" spans="1:8" ht="15" customHeight="1" thickBot="1">
      <c r="A3" s="514" t="s">
        <v>181</v>
      </c>
      <c r="B3" s="263"/>
      <c r="C3" s="263"/>
      <c r="D3" s="263"/>
      <c r="E3" s="263"/>
      <c r="F3" s="263"/>
      <c r="G3" s="263"/>
    </row>
    <row r="4" spans="1:8" ht="22.5" customHeight="1" thickTop="1">
      <c r="A4" s="794"/>
      <c r="B4" s="683" t="s">
        <v>159</v>
      </c>
      <c r="C4" s="664"/>
      <c r="D4" s="660"/>
      <c r="E4" s="683" t="s">
        <v>158</v>
      </c>
      <c r="F4" s="664"/>
      <c r="G4" s="660"/>
    </row>
    <row r="5" spans="1:8" ht="22.5" customHeight="1">
      <c r="A5" s="795"/>
      <c r="B5" s="278" t="s">
        <v>25</v>
      </c>
      <c r="C5" s="153" t="s">
        <v>350</v>
      </c>
      <c r="D5" s="152" t="s">
        <v>349</v>
      </c>
      <c r="E5" s="278" t="s">
        <v>25</v>
      </c>
      <c r="F5" s="153" t="s">
        <v>350</v>
      </c>
      <c r="G5" s="152" t="s">
        <v>349</v>
      </c>
    </row>
    <row r="6" spans="1:8" s="15" customFormat="1" ht="21.75" customHeight="1">
      <c r="A6" s="515" t="s">
        <v>374</v>
      </c>
      <c r="B6" s="516">
        <v>24469</v>
      </c>
      <c r="C6" s="517">
        <v>14681</v>
      </c>
      <c r="D6" s="518">
        <v>9788</v>
      </c>
      <c r="E6" s="519">
        <v>23874</v>
      </c>
      <c r="F6" s="520">
        <v>14143</v>
      </c>
      <c r="G6" s="521">
        <v>9731</v>
      </c>
      <c r="H6" s="10"/>
    </row>
    <row r="7" spans="1:8" ht="3.75" customHeight="1">
      <c r="A7" s="522"/>
      <c r="B7" s="523"/>
      <c r="C7" s="524"/>
      <c r="D7" s="525"/>
      <c r="E7" s="523"/>
      <c r="F7" s="524"/>
      <c r="G7" s="525"/>
    </row>
    <row r="8" spans="1:8">
      <c r="A8" s="522" t="s">
        <v>373</v>
      </c>
      <c r="B8" s="523">
        <v>3130</v>
      </c>
      <c r="C8" s="524">
        <v>1728</v>
      </c>
      <c r="D8" s="525">
        <v>1402</v>
      </c>
      <c r="E8" s="523">
        <v>2520</v>
      </c>
      <c r="F8" s="524">
        <v>1397</v>
      </c>
      <c r="G8" s="525">
        <v>1123</v>
      </c>
    </row>
    <row r="9" spans="1:8">
      <c r="A9" s="526" t="s">
        <v>372</v>
      </c>
      <c r="B9" s="527">
        <v>3110</v>
      </c>
      <c r="C9" s="528">
        <v>1710</v>
      </c>
      <c r="D9" s="529">
        <v>1400</v>
      </c>
      <c r="E9" s="527">
        <v>2489</v>
      </c>
      <c r="F9" s="528">
        <v>1369</v>
      </c>
      <c r="G9" s="529">
        <v>1120</v>
      </c>
    </row>
    <row r="10" spans="1:8">
      <c r="A10" s="526" t="s">
        <v>371</v>
      </c>
      <c r="B10" s="527">
        <v>19</v>
      </c>
      <c r="C10" s="528">
        <v>17</v>
      </c>
      <c r="D10" s="529">
        <v>2</v>
      </c>
      <c r="E10" s="527">
        <v>30</v>
      </c>
      <c r="F10" s="528">
        <v>27</v>
      </c>
      <c r="G10" s="529">
        <v>3</v>
      </c>
    </row>
    <row r="11" spans="1:8">
      <c r="A11" s="526" t="s">
        <v>370</v>
      </c>
      <c r="B11" s="527">
        <v>1</v>
      </c>
      <c r="C11" s="528">
        <v>1</v>
      </c>
      <c r="D11" s="529" t="s">
        <v>705</v>
      </c>
      <c r="E11" s="527">
        <v>1</v>
      </c>
      <c r="F11" s="528">
        <v>1</v>
      </c>
      <c r="G11" s="529" t="s">
        <v>705</v>
      </c>
    </row>
    <row r="12" spans="1:8" ht="3.75" customHeight="1">
      <c r="A12" s="526"/>
      <c r="B12" s="527"/>
      <c r="C12" s="528"/>
      <c r="D12" s="529"/>
      <c r="E12" s="527"/>
      <c r="F12" s="528"/>
      <c r="G12" s="529"/>
    </row>
    <row r="13" spans="1:8">
      <c r="A13" s="522" t="s">
        <v>369</v>
      </c>
      <c r="B13" s="523">
        <v>9262</v>
      </c>
      <c r="C13" s="524">
        <v>6457</v>
      </c>
      <c r="D13" s="525">
        <v>2805</v>
      </c>
      <c r="E13" s="523">
        <v>8865</v>
      </c>
      <c r="F13" s="524">
        <v>6360</v>
      </c>
      <c r="G13" s="525">
        <v>2505</v>
      </c>
    </row>
    <row r="14" spans="1:8">
      <c r="A14" s="526" t="s">
        <v>368</v>
      </c>
      <c r="B14" s="527">
        <v>11</v>
      </c>
      <c r="C14" s="528">
        <v>11</v>
      </c>
      <c r="D14" s="529" t="s">
        <v>705</v>
      </c>
      <c r="E14" s="527">
        <v>9</v>
      </c>
      <c r="F14" s="528">
        <v>6</v>
      </c>
      <c r="G14" s="529">
        <v>3</v>
      </c>
    </row>
    <row r="15" spans="1:8">
      <c r="A15" s="526" t="s">
        <v>367</v>
      </c>
      <c r="B15" s="527">
        <v>2948</v>
      </c>
      <c r="C15" s="528">
        <v>2488</v>
      </c>
      <c r="D15" s="529">
        <v>460</v>
      </c>
      <c r="E15" s="527">
        <v>2672</v>
      </c>
      <c r="F15" s="528">
        <v>2313</v>
      </c>
      <c r="G15" s="529">
        <v>359</v>
      </c>
    </row>
    <row r="16" spans="1:8">
      <c r="A16" s="526" t="s">
        <v>366</v>
      </c>
      <c r="B16" s="527">
        <v>6303</v>
      </c>
      <c r="C16" s="528">
        <v>3958</v>
      </c>
      <c r="D16" s="529">
        <v>2345</v>
      </c>
      <c r="E16" s="527">
        <v>6184</v>
      </c>
      <c r="F16" s="528">
        <v>4041</v>
      </c>
      <c r="G16" s="529">
        <v>2143</v>
      </c>
    </row>
    <row r="17" spans="1:7" ht="3.75" customHeight="1">
      <c r="A17" s="526"/>
      <c r="B17" s="527"/>
      <c r="C17" s="528"/>
      <c r="D17" s="529"/>
      <c r="E17" s="527"/>
      <c r="F17" s="528"/>
      <c r="G17" s="529"/>
    </row>
    <row r="18" spans="1:7">
      <c r="A18" s="522" t="s">
        <v>365</v>
      </c>
      <c r="B18" s="523">
        <v>12069</v>
      </c>
      <c r="C18" s="524">
        <v>6492</v>
      </c>
      <c r="D18" s="525">
        <v>5577</v>
      </c>
      <c r="E18" s="523">
        <v>12464</v>
      </c>
      <c r="F18" s="524">
        <v>6372</v>
      </c>
      <c r="G18" s="525">
        <v>6092</v>
      </c>
    </row>
    <row r="19" spans="1:7" ht="12.75" customHeight="1">
      <c r="A19" s="526" t="s">
        <v>364</v>
      </c>
      <c r="B19" s="527">
        <v>252</v>
      </c>
      <c r="C19" s="528">
        <v>223</v>
      </c>
      <c r="D19" s="529">
        <v>29</v>
      </c>
      <c r="E19" s="527">
        <v>215</v>
      </c>
      <c r="F19" s="528">
        <v>182</v>
      </c>
      <c r="G19" s="529">
        <v>33</v>
      </c>
    </row>
    <row r="20" spans="1:7" ht="12.75" customHeight="1">
      <c r="A20" s="526" t="s">
        <v>363</v>
      </c>
      <c r="B20" s="527">
        <v>1055</v>
      </c>
      <c r="C20" s="528">
        <v>901</v>
      </c>
      <c r="D20" s="529">
        <v>154</v>
      </c>
      <c r="E20" s="527">
        <v>996</v>
      </c>
      <c r="F20" s="528">
        <v>823</v>
      </c>
      <c r="G20" s="529">
        <v>173</v>
      </c>
    </row>
    <row r="21" spans="1:7" ht="12.75" customHeight="1">
      <c r="A21" s="526" t="s">
        <v>362</v>
      </c>
      <c r="B21" s="527">
        <v>4463</v>
      </c>
      <c r="C21" s="528">
        <v>2265</v>
      </c>
      <c r="D21" s="529">
        <v>2198</v>
      </c>
      <c r="E21" s="527">
        <v>4543</v>
      </c>
      <c r="F21" s="528">
        <v>2153</v>
      </c>
      <c r="G21" s="529">
        <v>2390</v>
      </c>
    </row>
    <row r="22" spans="1:7" ht="12.75" customHeight="1">
      <c r="A22" s="526" t="s">
        <v>361</v>
      </c>
      <c r="B22" s="527">
        <v>508</v>
      </c>
      <c r="C22" s="528">
        <v>200</v>
      </c>
      <c r="D22" s="529">
        <v>308</v>
      </c>
      <c r="E22" s="527">
        <v>402</v>
      </c>
      <c r="F22" s="528">
        <v>185</v>
      </c>
      <c r="G22" s="529">
        <v>217</v>
      </c>
    </row>
    <row r="23" spans="1:7" ht="12.75" customHeight="1">
      <c r="A23" s="526" t="s">
        <v>360</v>
      </c>
      <c r="B23" s="527">
        <v>145</v>
      </c>
      <c r="C23" s="528">
        <v>86</v>
      </c>
      <c r="D23" s="529">
        <v>59</v>
      </c>
      <c r="E23" s="527">
        <v>126</v>
      </c>
      <c r="F23" s="528">
        <v>83</v>
      </c>
      <c r="G23" s="529">
        <v>43</v>
      </c>
    </row>
    <row r="24" spans="1:7" ht="12.75" customHeight="1">
      <c r="A24" s="526" t="s">
        <v>359</v>
      </c>
      <c r="B24" s="527" t="s">
        <v>705</v>
      </c>
      <c r="C24" s="528" t="s">
        <v>705</v>
      </c>
      <c r="D24" s="529" t="s">
        <v>705</v>
      </c>
      <c r="E24" s="527" t="s">
        <v>705</v>
      </c>
      <c r="F24" s="528" t="s">
        <v>705</v>
      </c>
      <c r="G24" s="529" t="s">
        <v>705</v>
      </c>
    </row>
    <row r="25" spans="1:7" ht="12.75" customHeight="1">
      <c r="A25" s="526" t="s">
        <v>358</v>
      </c>
      <c r="B25" s="527" t="s">
        <v>705</v>
      </c>
      <c r="C25" s="528" t="s">
        <v>705</v>
      </c>
      <c r="D25" s="529" t="s">
        <v>705</v>
      </c>
      <c r="E25" s="527" t="s">
        <v>705</v>
      </c>
      <c r="F25" s="528" t="s">
        <v>705</v>
      </c>
      <c r="G25" s="529" t="s">
        <v>705</v>
      </c>
    </row>
    <row r="26" spans="1:7" ht="12.75" customHeight="1">
      <c r="A26" s="526" t="s">
        <v>357</v>
      </c>
      <c r="B26" s="527" t="s">
        <v>705</v>
      </c>
      <c r="C26" s="528" t="s">
        <v>705</v>
      </c>
      <c r="D26" s="529" t="s">
        <v>705</v>
      </c>
      <c r="E26" s="527" t="s">
        <v>705</v>
      </c>
      <c r="F26" s="528" t="s">
        <v>705</v>
      </c>
      <c r="G26" s="529" t="s">
        <v>705</v>
      </c>
    </row>
    <row r="27" spans="1:7" ht="12.75" customHeight="1">
      <c r="A27" s="526" t="s">
        <v>356</v>
      </c>
      <c r="B27" s="527" t="s">
        <v>705</v>
      </c>
      <c r="C27" s="528" t="s">
        <v>705</v>
      </c>
      <c r="D27" s="529" t="s">
        <v>705</v>
      </c>
      <c r="E27" s="527" t="s">
        <v>705</v>
      </c>
      <c r="F27" s="528" t="s">
        <v>705</v>
      </c>
      <c r="G27" s="529" t="s">
        <v>705</v>
      </c>
    </row>
    <row r="28" spans="1:7" ht="12.75" customHeight="1">
      <c r="A28" s="526" t="s">
        <v>355</v>
      </c>
      <c r="B28" s="527">
        <v>5144</v>
      </c>
      <c r="C28" s="528">
        <v>2439</v>
      </c>
      <c r="D28" s="529">
        <v>2705</v>
      </c>
      <c r="E28" s="527">
        <v>5646</v>
      </c>
      <c r="F28" s="528">
        <v>2572</v>
      </c>
      <c r="G28" s="529">
        <v>3074</v>
      </c>
    </row>
    <row r="29" spans="1:7" ht="12.75" customHeight="1">
      <c r="A29" s="526" t="s">
        <v>354</v>
      </c>
      <c r="B29" s="527">
        <v>502</v>
      </c>
      <c r="C29" s="528">
        <v>378</v>
      </c>
      <c r="D29" s="529">
        <v>124</v>
      </c>
      <c r="E29" s="527">
        <v>536</v>
      </c>
      <c r="F29" s="528">
        <v>374</v>
      </c>
      <c r="G29" s="529">
        <v>162</v>
      </c>
    </row>
    <row r="30" spans="1:7" ht="12.75" customHeight="1">
      <c r="A30" s="526" t="s">
        <v>353</v>
      </c>
      <c r="B30" s="523">
        <v>8</v>
      </c>
      <c r="C30" s="524">
        <v>4</v>
      </c>
      <c r="D30" s="524">
        <v>4</v>
      </c>
      <c r="E30" s="523">
        <v>25</v>
      </c>
      <c r="F30" s="524">
        <v>14</v>
      </c>
      <c r="G30" s="525">
        <v>11</v>
      </c>
    </row>
    <row r="31" spans="1:7" ht="3.75" customHeight="1" thickBot="1">
      <c r="A31" s="530"/>
      <c r="B31" s="531"/>
      <c r="C31" s="532"/>
      <c r="D31" s="533"/>
      <c r="E31" s="534"/>
      <c r="F31" s="534"/>
      <c r="G31" s="284"/>
    </row>
    <row r="32" spans="1:7" ht="21.95" customHeight="1" thickTop="1">
      <c r="A32" s="794"/>
      <c r="B32" s="683" t="s">
        <v>157</v>
      </c>
      <c r="C32" s="664"/>
      <c r="D32" s="660"/>
      <c r="E32" s="683" t="s">
        <v>376</v>
      </c>
      <c r="F32" s="664"/>
      <c r="G32" s="660"/>
    </row>
    <row r="33" spans="1:8" ht="21.95" customHeight="1">
      <c r="A33" s="795"/>
      <c r="B33" s="278" t="s">
        <v>375</v>
      </c>
      <c r="C33" s="153" t="s">
        <v>350</v>
      </c>
      <c r="D33" s="152" t="s">
        <v>349</v>
      </c>
      <c r="E33" s="278" t="s">
        <v>375</v>
      </c>
      <c r="F33" s="153" t="s">
        <v>350</v>
      </c>
      <c r="G33" s="152" t="s">
        <v>349</v>
      </c>
    </row>
    <row r="34" spans="1:8" ht="21.75" customHeight="1">
      <c r="A34" s="535" t="s">
        <v>374</v>
      </c>
      <c r="B34" s="519">
        <v>22571</v>
      </c>
      <c r="C34" s="520">
        <v>13147</v>
      </c>
      <c r="D34" s="521">
        <v>9424</v>
      </c>
      <c r="E34" s="519">
        <v>20266</v>
      </c>
      <c r="F34" s="520">
        <v>11615</v>
      </c>
      <c r="G34" s="521">
        <v>8651</v>
      </c>
    </row>
    <row r="35" spans="1:8" ht="3.75" customHeight="1">
      <c r="A35" s="522"/>
      <c r="B35" s="523"/>
      <c r="C35" s="524"/>
      <c r="D35" s="525"/>
      <c r="E35" s="523"/>
      <c r="F35" s="524"/>
      <c r="G35" s="525"/>
    </row>
    <row r="36" spans="1:8">
      <c r="A36" s="522" t="s">
        <v>373</v>
      </c>
      <c r="B36" s="523">
        <v>2684</v>
      </c>
      <c r="C36" s="524">
        <v>1560</v>
      </c>
      <c r="D36" s="525">
        <v>1124</v>
      </c>
      <c r="E36" s="523">
        <v>1800</v>
      </c>
      <c r="F36" s="524">
        <v>1119</v>
      </c>
      <c r="G36" s="525">
        <v>681</v>
      </c>
    </row>
    <row r="37" spans="1:8">
      <c r="A37" s="526" t="s">
        <v>372</v>
      </c>
      <c r="B37" s="527">
        <v>2666</v>
      </c>
      <c r="C37" s="528">
        <v>1543</v>
      </c>
      <c r="D37" s="529">
        <v>1123</v>
      </c>
      <c r="E37" s="527">
        <v>1767</v>
      </c>
      <c r="F37" s="528">
        <v>1088</v>
      </c>
      <c r="G37" s="529">
        <v>679</v>
      </c>
    </row>
    <row r="38" spans="1:8">
      <c r="A38" s="526" t="s">
        <v>371</v>
      </c>
      <c r="B38" s="527">
        <v>18</v>
      </c>
      <c r="C38" s="528">
        <v>17</v>
      </c>
      <c r="D38" s="529">
        <v>1</v>
      </c>
      <c r="E38" s="527">
        <v>33</v>
      </c>
      <c r="F38" s="528">
        <v>31</v>
      </c>
      <c r="G38" s="529">
        <v>2</v>
      </c>
    </row>
    <row r="39" spans="1:8">
      <c r="A39" s="526" t="s">
        <v>370</v>
      </c>
      <c r="B39" s="527" t="s">
        <v>705</v>
      </c>
      <c r="C39" s="528" t="s">
        <v>705</v>
      </c>
      <c r="D39" s="529" t="s">
        <v>705</v>
      </c>
      <c r="E39" s="527" t="s">
        <v>705</v>
      </c>
      <c r="F39" s="528" t="s">
        <v>705</v>
      </c>
      <c r="G39" s="529" t="s">
        <v>705</v>
      </c>
    </row>
    <row r="40" spans="1:8" ht="3.75" customHeight="1">
      <c r="A40" s="526"/>
      <c r="B40" s="527"/>
      <c r="C40" s="528"/>
      <c r="D40" s="529"/>
      <c r="E40" s="527"/>
      <c r="F40" s="528"/>
      <c r="G40" s="529"/>
    </row>
    <row r="41" spans="1:8">
      <c r="A41" s="522" t="s">
        <v>369</v>
      </c>
      <c r="B41" s="523">
        <v>7249</v>
      </c>
      <c r="C41" s="524">
        <v>5312</v>
      </c>
      <c r="D41" s="525">
        <v>1937</v>
      </c>
      <c r="E41" s="523">
        <v>6167</v>
      </c>
      <c r="F41" s="524">
        <v>4543</v>
      </c>
      <c r="G41" s="525">
        <v>1624</v>
      </c>
      <c r="H41" s="12"/>
    </row>
    <row r="42" spans="1:8">
      <c r="A42" s="526" t="s">
        <v>544</v>
      </c>
      <c r="B42" s="527" t="s">
        <v>705</v>
      </c>
      <c r="C42" s="528" t="s">
        <v>705</v>
      </c>
      <c r="D42" s="529" t="s">
        <v>705</v>
      </c>
      <c r="E42" s="527">
        <v>1</v>
      </c>
      <c r="F42" s="528">
        <v>1</v>
      </c>
      <c r="G42" s="529" t="s">
        <v>705</v>
      </c>
    </row>
    <row r="43" spans="1:8">
      <c r="A43" s="526" t="s">
        <v>367</v>
      </c>
      <c r="B43" s="527">
        <v>2199</v>
      </c>
      <c r="C43" s="528">
        <v>1921</v>
      </c>
      <c r="D43" s="529">
        <v>278</v>
      </c>
      <c r="E43" s="527">
        <v>1667</v>
      </c>
      <c r="F43" s="528">
        <v>1450</v>
      </c>
      <c r="G43" s="529">
        <v>217</v>
      </c>
    </row>
    <row r="44" spans="1:8">
      <c r="A44" s="526" t="s">
        <v>366</v>
      </c>
      <c r="B44" s="527">
        <v>5050</v>
      </c>
      <c r="C44" s="528">
        <v>3391</v>
      </c>
      <c r="D44" s="529">
        <v>1659</v>
      </c>
      <c r="E44" s="527">
        <v>4499</v>
      </c>
      <c r="F44" s="528">
        <v>3092</v>
      </c>
      <c r="G44" s="529">
        <v>1407</v>
      </c>
    </row>
    <row r="45" spans="1:8" ht="3.75" customHeight="1">
      <c r="A45" s="526"/>
      <c r="B45" s="527"/>
      <c r="C45" s="528"/>
      <c r="D45" s="529"/>
      <c r="E45" s="527"/>
      <c r="F45" s="528"/>
      <c r="G45" s="529"/>
    </row>
    <row r="46" spans="1:8">
      <c r="A46" s="522" t="s">
        <v>365</v>
      </c>
      <c r="B46" s="523">
        <v>12581</v>
      </c>
      <c r="C46" s="524">
        <v>6238</v>
      </c>
      <c r="D46" s="525">
        <v>6343</v>
      </c>
      <c r="E46" s="523">
        <v>12006</v>
      </c>
      <c r="F46" s="524">
        <v>5763</v>
      </c>
      <c r="G46" s="525">
        <v>6243</v>
      </c>
    </row>
    <row r="47" spans="1:8">
      <c r="A47" s="526" t="s">
        <v>545</v>
      </c>
      <c r="B47" s="527">
        <v>144</v>
      </c>
      <c r="C47" s="528">
        <v>131</v>
      </c>
      <c r="D47" s="529">
        <v>13</v>
      </c>
      <c r="E47" s="527">
        <v>115</v>
      </c>
      <c r="F47" s="528">
        <v>108</v>
      </c>
      <c r="G47" s="529">
        <v>7</v>
      </c>
    </row>
    <row r="48" spans="1:8">
      <c r="A48" s="526" t="s">
        <v>546</v>
      </c>
      <c r="B48" s="527">
        <v>964</v>
      </c>
      <c r="C48" s="528">
        <v>799</v>
      </c>
      <c r="D48" s="529">
        <v>165</v>
      </c>
      <c r="E48" s="527">
        <v>169</v>
      </c>
      <c r="F48" s="528">
        <v>97</v>
      </c>
      <c r="G48" s="529">
        <v>72</v>
      </c>
    </row>
    <row r="49" spans="1:9">
      <c r="A49" s="526" t="s">
        <v>708</v>
      </c>
      <c r="B49" s="527" t="s">
        <v>706</v>
      </c>
      <c r="C49" s="527" t="s">
        <v>706</v>
      </c>
      <c r="D49" s="527" t="s">
        <v>706</v>
      </c>
      <c r="E49" s="527">
        <v>749</v>
      </c>
      <c r="F49" s="528">
        <v>641</v>
      </c>
      <c r="G49" s="529">
        <v>108</v>
      </c>
    </row>
    <row r="50" spans="1:9">
      <c r="A50" s="526" t="s">
        <v>548</v>
      </c>
      <c r="B50" s="527">
        <v>3584</v>
      </c>
      <c r="C50" s="528">
        <v>1712</v>
      </c>
      <c r="D50" s="529">
        <v>1872</v>
      </c>
      <c r="E50" s="527">
        <v>3137</v>
      </c>
      <c r="F50" s="528">
        <v>1505</v>
      </c>
      <c r="G50" s="529">
        <v>1632</v>
      </c>
    </row>
    <row r="51" spans="1:9">
      <c r="A51" s="526" t="s">
        <v>549</v>
      </c>
      <c r="B51" s="527">
        <v>344</v>
      </c>
      <c r="C51" s="528">
        <v>155</v>
      </c>
      <c r="D51" s="529">
        <v>189</v>
      </c>
      <c r="E51" s="527">
        <v>303</v>
      </c>
      <c r="F51" s="528">
        <v>127</v>
      </c>
      <c r="G51" s="529">
        <v>176</v>
      </c>
    </row>
    <row r="52" spans="1:9">
      <c r="A52" s="526" t="s">
        <v>550</v>
      </c>
      <c r="B52" s="527">
        <v>152</v>
      </c>
      <c r="C52" s="528">
        <v>95</v>
      </c>
      <c r="D52" s="529">
        <v>57</v>
      </c>
      <c r="E52" s="527">
        <v>205</v>
      </c>
      <c r="F52" s="528">
        <v>125</v>
      </c>
      <c r="G52" s="529">
        <v>80</v>
      </c>
    </row>
    <row r="53" spans="1:9">
      <c r="A53" s="536" t="s">
        <v>551</v>
      </c>
      <c r="B53" s="527" t="s">
        <v>709</v>
      </c>
      <c r="C53" s="527" t="s">
        <v>709</v>
      </c>
      <c r="D53" s="527" t="s">
        <v>709</v>
      </c>
      <c r="E53" s="527">
        <v>402</v>
      </c>
      <c r="F53" s="528">
        <v>282</v>
      </c>
      <c r="G53" s="529">
        <v>120</v>
      </c>
    </row>
    <row r="54" spans="1:9">
      <c r="A54" s="526" t="s">
        <v>552</v>
      </c>
      <c r="B54" s="527">
        <v>1397</v>
      </c>
      <c r="C54" s="528">
        <v>565</v>
      </c>
      <c r="D54" s="529">
        <v>832</v>
      </c>
      <c r="E54" s="527">
        <v>1499</v>
      </c>
      <c r="F54" s="528">
        <v>594</v>
      </c>
      <c r="G54" s="529">
        <v>905</v>
      </c>
    </row>
    <row r="55" spans="1:9">
      <c r="A55" s="526" t="s">
        <v>710</v>
      </c>
      <c r="B55" s="527" t="s">
        <v>709</v>
      </c>
      <c r="C55" s="527" t="s">
        <v>709</v>
      </c>
      <c r="D55" s="527" t="s">
        <v>709</v>
      </c>
      <c r="E55" s="527">
        <v>916</v>
      </c>
      <c r="F55" s="528">
        <v>366</v>
      </c>
      <c r="G55" s="529">
        <v>550</v>
      </c>
    </row>
    <row r="56" spans="1:9">
      <c r="A56" s="526" t="s">
        <v>711</v>
      </c>
      <c r="B56" s="527">
        <v>756</v>
      </c>
      <c r="C56" s="528">
        <v>323</v>
      </c>
      <c r="D56" s="529">
        <v>433</v>
      </c>
      <c r="E56" s="527">
        <v>724</v>
      </c>
      <c r="F56" s="528">
        <v>294</v>
      </c>
      <c r="G56" s="529">
        <v>430</v>
      </c>
    </row>
    <row r="57" spans="1:9">
      <c r="A57" s="526" t="s">
        <v>712</v>
      </c>
      <c r="B57" s="527">
        <v>1774</v>
      </c>
      <c r="C57" s="528">
        <v>408</v>
      </c>
      <c r="D57" s="529">
        <v>1366</v>
      </c>
      <c r="E57" s="527">
        <v>2030</v>
      </c>
      <c r="F57" s="528">
        <v>472</v>
      </c>
      <c r="G57" s="529">
        <v>1558</v>
      </c>
    </row>
    <row r="58" spans="1:9">
      <c r="A58" s="526" t="s">
        <v>713</v>
      </c>
      <c r="B58" s="528">
        <v>338</v>
      </c>
      <c r="C58" s="528">
        <v>245</v>
      </c>
      <c r="D58" s="528">
        <v>93</v>
      </c>
      <c r="E58" s="528">
        <v>216</v>
      </c>
      <c r="F58" s="528">
        <v>142</v>
      </c>
      <c r="G58" s="528">
        <v>74</v>
      </c>
    </row>
    <row r="59" spans="1:9" ht="3.75" customHeight="1">
      <c r="A59" s="537" t="s">
        <v>714</v>
      </c>
      <c r="B59" s="528">
        <v>2583</v>
      </c>
      <c r="C59" s="528">
        <v>1440</v>
      </c>
      <c r="D59" s="528">
        <v>1143</v>
      </c>
      <c r="E59" s="538">
        <v>1014</v>
      </c>
      <c r="F59" s="538">
        <v>653</v>
      </c>
      <c r="G59" s="538">
        <v>361</v>
      </c>
    </row>
    <row r="60" spans="1:9" ht="18" customHeight="1">
      <c r="A60" s="536" t="s">
        <v>558</v>
      </c>
      <c r="B60" s="527">
        <v>545</v>
      </c>
      <c r="C60" s="528">
        <v>365</v>
      </c>
      <c r="D60" s="529">
        <v>180</v>
      </c>
      <c r="E60" s="539">
        <v>527</v>
      </c>
      <c r="F60" s="539">
        <v>357</v>
      </c>
      <c r="G60" s="539">
        <v>170</v>
      </c>
    </row>
    <row r="61" spans="1:9">
      <c r="A61" s="526" t="s">
        <v>560</v>
      </c>
      <c r="B61" s="540">
        <v>57</v>
      </c>
      <c r="C61" s="541">
        <v>37</v>
      </c>
      <c r="D61" s="542">
        <v>20</v>
      </c>
      <c r="E61" s="543">
        <v>293</v>
      </c>
      <c r="F61" s="543">
        <v>190</v>
      </c>
      <c r="G61" s="543">
        <v>103</v>
      </c>
    </row>
    <row r="62" spans="1:9" ht="51.75" customHeight="1">
      <c r="A62" s="277"/>
      <c r="B62" s="150"/>
      <c r="C62" s="150"/>
      <c r="D62" s="150"/>
      <c r="E62" s="150"/>
      <c r="F62" s="150"/>
      <c r="G62" s="150"/>
      <c r="H62" s="150"/>
      <c r="I62" s="150"/>
    </row>
    <row r="63" spans="1:9" ht="14.25" thickBot="1">
      <c r="A63" s="796" t="s">
        <v>541</v>
      </c>
      <c r="B63" s="796"/>
      <c r="C63" s="796"/>
      <c r="D63" s="796"/>
      <c r="E63" s="797"/>
      <c r="F63" s="797"/>
      <c r="G63" s="797"/>
      <c r="H63" s="150"/>
      <c r="I63" s="150"/>
    </row>
    <row r="64" spans="1:9" ht="14.25" thickTop="1">
      <c r="A64" s="798"/>
      <c r="B64" s="783" t="s">
        <v>715</v>
      </c>
      <c r="C64" s="668"/>
      <c r="D64" s="781"/>
      <c r="E64" s="783"/>
      <c r="F64" s="668"/>
      <c r="G64" s="668"/>
      <c r="H64" s="203"/>
      <c r="I64" s="150"/>
    </row>
    <row r="65" spans="1:9">
      <c r="A65" s="795"/>
      <c r="B65" s="151" t="s">
        <v>25</v>
      </c>
      <c r="C65" s="152" t="s">
        <v>350</v>
      </c>
      <c r="D65" s="152" t="s">
        <v>349</v>
      </c>
      <c r="E65" s="544"/>
      <c r="F65" s="324"/>
      <c r="G65" s="324"/>
      <c r="H65" s="203"/>
      <c r="I65" s="150"/>
    </row>
    <row r="66" spans="1:9">
      <c r="A66" s="535" t="s">
        <v>374</v>
      </c>
      <c r="B66" s="545">
        <v>21687</v>
      </c>
      <c r="C66" s="545">
        <v>12106</v>
      </c>
      <c r="D66" s="545">
        <v>9581</v>
      </c>
      <c r="E66" s="546"/>
      <c r="F66" s="547"/>
      <c r="G66" s="547"/>
      <c r="H66" s="391"/>
      <c r="I66" s="150"/>
    </row>
    <row r="67" spans="1:9">
      <c r="A67" s="522"/>
      <c r="B67" s="160" t="s">
        <v>542</v>
      </c>
      <c r="C67" s="291"/>
      <c r="D67" s="291"/>
      <c r="E67" s="548"/>
      <c r="F67" s="549"/>
      <c r="G67" s="549"/>
      <c r="H67" s="391"/>
      <c r="I67" s="150"/>
    </row>
    <row r="68" spans="1:9">
      <c r="A68" s="522" t="s">
        <v>373</v>
      </c>
      <c r="B68" s="160">
        <v>1975</v>
      </c>
      <c r="C68" s="160">
        <v>1215</v>
      </c>
      <c r="D68" s="160">
        <v>760</v>
      </c>
      <c r="E68" s="548"/>
      <c r="F68" s="549"/>
      <c r="G68" s="549"/>
      <c r="H68" s="391"/>
      <c r="I68" s="150"/>
    </row>
    <row r="69" spans="1:9">
      <c r="A69" s="526" t="s">
        <v>372</v>
      </c>
      <c r="B69" s="161">
        <v>1943</v>
      </c>
      <c r="C69" s="161">
        <v>1188</v>
      </c>
      <c r="D69" s="161">
        <v>755</v>
      </c>
      <c r="E69" s="159"/>
      <c r="F69" s="550"/>
      <c r="G69" s="550"/>
      <c r="H69" s="150"/>
      <c r="I69" s="150"/>
    </row>
    <row r="70" spans="1:9">
      <c r="A70" s="526" t="s">
        <v>371</v>
      </c>
      <c r="B70" s="161">
        <v>32</v>
      </c>
      <c r="C70" s="161">
        <v>27</v>
      </c>
      <c r="D70" s="161">
        <v>5</v>
      </c>
      <c r="E70" s="159"/>
      <c r="F70" s="550"/>
      <c r="G70" s="550"/>
      <c r="H70" s="150"/>
      <c r="I70" s="150"/>
    </row>
    <row r="71" spans="1:9">
      <c r="A71" s="526" t="s">
        <v>370</v>
      </c>
      <c r="B71" s="161" t="s">
        <v>543</v>
      </c>
      <c r="C71" s="161" t="s">
        <v>543</v>
      </c>
      <c r="D71" s="161" t="s">
        <v>543</v>
      </c>
      <c r="E71" s="159"/>
      <c r="F71" s="550"/>
      <c r="G71" s="550"/>
      <c r="H71" s="150"/>
      <c r="I71" s="150"/>
    </row>
    <row r="72" spans="1:9">
      <c r="A72" s="526"/>
      <c r="B72" s="161"/>
      <c r="C72" s="161"/>
      <c r="D72" s="161"/>
      <c r="E72" s="159"/>
      <c r="F72" s="550"/>
      <c r="G72" s="550"/>
      <c r="H72" s="150"/>
      <c r="I72" s="150"/>
    </row>
    <row r="73" spans="1:9">
      <c r="A73" s="522" t="s">
        <v>369</v>
      </c>
      <c r="B73" s="160">
        <v>6138</v>
      </c>
      <c r="C73" s="160">
        <v>4477</v>
      </c>
      <c r="D73" s="160">
        <v>1661</v>
      </c>
      <c r="E73" s="548"/>
      <c r="F73" s="549"/>
      <c r="G73" s="549"/>
      <c r="H73" s="150"/>
      <c r="I73" s="150"/>
    </row>
    <row r="74" spans="1:9">
      <c r="A74" s="526" t="s">
        <v>544</v>
      </c>
      <c r="B74" s="161">
        <v>6</v>
      </c>
      <c r="C74" s="161">
        <v>4</v>
      </c>
      <c r="D74" s="161">
        <v>2</v>
      </c>
      <c r="E74" s="159"/>
      <c r="F74" s="550"/>
      <c r="G74" s="550"/>
      <c r="H74" s="150"/>
      <c r="I74" s="150"/>
    </row>
    <row r="75" spans="1:9">
      <c r="A75" s="526" t="s">
        <v>367</v>
      </c>
      <c r="B75" s="161">
        <v>1639</v>
      </c>
      <c r="C75" s="161">
        <v>1410</v>
      </c>
      <c r="D75" s="161">
        <v>229</v>
      </c>
      <c r="E75" s="159"/>
      <c r="F75" s="550"/>
      <c r="G75" s="550"/>
      <c r="H75" s="150"/>
      <c r="I75" s="150"/>
    </row>
    <row r="76" spans="1:9">
      <c r="A76" s="526" t="s">
        <v>366</v>
      </c>
      <c r="B76" s="161">
        <v>4493</v>
      </c>
      <c r="C76" s="161">
        <v>3063</v>
      </c>
      <c r="D76" s="161">
        <v>1430</v>
      </c>
      <c r="E76" s="159"/>
      <c r="F76" s="550"/>
      <c r="G76" s="550"/>
      <c r="H76" s="150"/>
      <c r="I76" s="150"/>
    </row>
    <row r="77" spans="1:9">
      <c r="A77" s="526"/>
      <c r="B77" s="161"/>
      <c r="C77" s="161"/>
      <c r="D77" s="161"/>
      <c r="E77" s="159"/>
      <c r="F77" s="550"/>
      <c r="G77" s="550"/>
      <c r="H77" s="150"/>
      <c r="I77" s="150"/>
    </row>
    <row r="78" spans="1:9">
      <c r="A78" s="522" t="s">
        <v>365</v>
      </c>
      <c r="B78" s="160">
        <v>12626</v>
      </c>
      <c r="C78" s="160">
        <v>5904</v>
      </c>
      <c r="D78" s="160">
        <v>6722</v>
      </c>
      <c r="E78" s="548"/>
      <c r="F78" s="549"/>
      <c r="G78" s="549"/>
      <c r="H78" s="150"/>
      <c r="I78" s="150"/>
    </row>
    <row r="79" spans="1:9">
      <c r="A79" s="526" t="s">
        <v>545</v>
      </c>
      <c r="B79" s="551">
        <v>126</v>
      </c>
      <c r="C79" s="551">
        <v>109</v>
      </c>
      <c r="D79" s="551">
        <v>17</v>
      </c>
      <c r="E79" s="552"/>
      <c r="F79" s="553"/>
      <c r="G79" s="553"/>
      <c r="H79" s="150"/>
      <c r="I79" s="150"/>
    </row>
    <row r="80" spans="1:9">
      <c r="A80" s="526" t="s">
        <v>546</v>
      </c>
      <c r="B80" s="551">
        <v>169</v>
      </c>
      <c r="C80" s="551">
        <v>109</v>
      </c>
      <c r="D80" s="551">
        <v>60</v>
      </c>
      <c r="E80" s="552"/>
      <c r="F80" s="553"/>
      <c r="G80" s="553"/>
      <c r="H80" s="150"/>
      <c r="I80" s="150"/>
    </row>
    <row r="81" spans="1:9">
      <c r="A81" s="526" t="s">
        <v>547</v>
      </c>
      <c r="B81" s="551">
        <v>736</v>
      </c>
      <c r="C81" s="551">
        <v>626</v>
      </c>
      <c r="D81" s="551">
        <v>110</v>
      </c>
      <c r="E81" s="552"/>
      <c r="F81" s="553"/>
      <c r="G81" s="553"/>
      <c r="H81" s="150"/>
      <c r="I81" s="150"/>
    </row>
    <row r="82" spans="1:9">
      <c r="A82" s="526" t="s">
        <v>548</v>
      </c>
      <c r="B82" s="551">
        <v>3236</v>
      </c>
      <c r="C82" s="551">
        <v>1542</v>
      </c>
      <c r="D82" s="551">
        <v>1694</v>
      </c>
      <c r="E82" s="552"/>
      <c r="F82" s="553"/>
      <c r="G82" s="553"/>
      <c r="H82" s="150"/>
      <c r="I82" s="150"/>
    </row>
    <row r="83" spans="1:9">
      <c r="A83" s="526" t="s">
        <v>549</v>
      </c>
      <c r="B83" s="551">
        <v>291</v>
      </c>
      <c r="C83" s="551">
        <v>123</v>
      </c>
      <c r="D83" s="551">
        <v>168</v>
      </c>
      <c r="E83" s="552"/>
      <c r="F83" s="553"/>
      <c r="G83" s="553"/>
      <c r="H83" s="150"/>
      <c r="I83" s="150"/>
    </row>
    <row r="84" spans="1:9">
      <c r="A84" s="526" t="s">
        <v>550</v>
      </c>
      <c r="B84" s="551">
        <v>244</v>
      </c>
      <c r="C84" s="551">
        <v>152</v>
      </c>
      <c r="D84" s="551">
        <v>92</v>
      </c>
      <c r="E84" s="552"/>
      <c r="F84" s="553"/>
      <c r="G84" s="553"/>
      <c r="H84" s="150"/>
      <c r="I84" s="150"/>
    </row>
    <row r="85" spans="1:9">
      <c r="A85" s="526" t="s">
        <v>551</v>
      </c>
      <c r="B85" s="554">
        <v>405</v>
      </c>
      <c r="C85" s="554">
        <v>250</v>
      </c>
      <c r="D85" s="551">
        <v>155</v>
      </c>
      <c r="E85" s="552"/>
      <c r="F85" s="555"/>
      <c r="G85" s="553"/>
      <c r="H85" s="150"/>
      <c r="I85" s="150"/>
    </row>
    <row r="86" spans="1:9">
      <c r="A86" s="526" t="s">
        <v>552</v>
      </c>
      <c r="B86" s="551">
        <v>1525</v>
      </c>
      <c r="C86" s="551">
        <v>586</v>
      </c>
      <c r="D86" s="551">
        <v>939</v>
      </c>
      <c r="E86" s="552"/>
      <c r="F86" s="553"/>
      <c r="G86" s="553"/>
      <c r="H86" s="150"/>
      <c r="I86" s="150"/>
    </row>
    <row r="87" spans="1:9">
      <c r="A87" s="526" t="s">
        <v>553</v>
      </c>
      <c r="B87" s="554">
        <v>845</v>
      </c>
      <c r="C87" s="554">
        <v>310</v>
      </c>
      <c r="D87" s="551">
        <v>535</v>
      </c>
      <c r="E87" s="552"/>
      <c r="F87" s="555"/>
      <c r="G87" s="553"/>
      <c r="H87" s="150"/>
      <c r="I87" s="150"/>
    </row>
    <row r="88" spans="1:9">
      <c r="A88" s="526" t="s">
        <v>554</v>
      </c>
      <c r="B88" s="554">
        <v>720</v>
      </c>
      <c r="C88" s="551">
        <v>279</v>
      </c>
      <c r="D88" s="551">
        <v>441</v>
      </c>
      <c r="E88" s="552"/>
      <c r="F88" s="553"/>
      <c r="G88" s="553"/>
      <c r="H88" s="150"/>
      <c r="I88" s="150"/>
    </row>
    <row r="89" spans="1:9">
      <c r="A89" s="526" t="s">
        <v>555</v>
      </c>
      <c r="B89" s="554">
        <v>2394</v>
      </c>
      <c r="C89" s="551">
        <v>610</v>
      </c>
      <c r="D89" s="551">
        <v>1784</v>
      </c>
      <c r="E89" s="552"/>
      <c r="F89" s="553"/>
      <c r="G89" s="553"/>
      <c r="H89" s="150"/>
      <c r="I89" s="150"/>
    </row>
    <row r="90" spans="1:9">
      <c r="A90" s="526" t="s">
        <v>556</v>
      </c>
      <c r="B90" s="554">
        <v>267</v>
      </c>
      <c r="C90" s="554">
        <v>169</v>
      </c>
      <c r="D90" s="554">
        <v>98</v>
      </c>
      <c r="E90" s="552"/>
      <c r="F90" s="555"/>
      <c r="G90" s="555"/>
      <c r="H90" s="150"/>
      <c r="I90" s="150"/>
    </row>
    <row r="91" spans="1:9">
      <c r="A91" s="556" t="s">
        <v>557</v>
      </c>
      <c r="B91" s="554">
        <v>1094</v>
      </c>
      <c r="C91" s="554">
        <v>676</v>
      </c>
      <c r="D91" s="554">
        <v>418</v>
      </c>
      <c r="E91" s="552"/>
      <c r="F91" s="555"/>
      <c r="G91" s="555"/>
      <c r="H91" s="150"/>
      <c r="I91" s="150"/>
    </row>
    <row r="92" spans="1:9">
      <c r="A92" s="536" t="s">
        <v>558</v>
      </c>
      <c r="B92" s="554">
        <v>574</v>
      </c>
      <c r="C92" s="554">
        <v>363</v>
      </c>
      <c r="D92" s="554">
        <v>211</v>
      </c>
      <c r="E92" s="552"/>
      <c r="F92" s="555"/>
      <c r="G92" s="555"/>
      <c r="H92" s="150"/>
      <c r="I92" s="150"/>
    </row>
    <row r="93" spans="1:9">
      <c r="A93" s="526" t="s">
        <v>560</v>
      </c>
      <c r="B93" s="557">
        <v>948</v>
      </c>
      <c r="C93" s="557">
        <v>510</v>
      </c>
      <c r="D93" s="557">
        <v>438</v>
      </c>
      <c r="E93" s="558"/>
      <c r="F93" s="559"/>
      <c r="G93" s="559"/>
      <c r="H93" s="150"/>
      <c r="I93" s="150"/>
    </row>
    <row r="94" spans="1:9" ht="13.5" customHeight="1">
      <c r="A94" s="560"/>
      <c r="B94" s="561"/>
      <c r="C94" s="561"/>
      <c r="D94" s="561"/>
      <c r="E94" s="558"/>
      <c r="F94" s="559"/>
      <c r="G94" s="559"/>
      <c r="H94" s="150"/>
      <c r="I94" s="150"/>
    </row>
    <row r="95" spans="1:9">
      <c r="A95" s="799" t="s">
        <v>559</v>
      </c>
      <c r="B95" s="799"/>
      <c r="C95" s="799"/>
      <c r="D95" s="799"/>
      <c r="E95" s="562"/>
      <c r="F95" s="562"/>
      <c r="G95" s="562"/>
      <c r="H95" s="150"/>
      <c r="I95" s="150"/>
    </row>
    <row r="96" spans="1:9">
      <c r="A96" s="725"/>
      <c r="B96" s="725"/>
      <c r="C96" s="725"/>
      <c r="D96" s="725"/>
      <c r="E96" s="562"/>
      <c r="F96" s="562"/>
      <c r="G96" s="562"/>
      <c r="H96" s="150"/>
      <c r="I96" s="150"/>
    </row>
    <row r="97" spans="1:10">
      <c r="A97" s="563"/>
      <c r="B97" s="150"/>
      <c r="C97" s="150"/>
      <c r="D97" s="150"/>
      <c r="E97" s="150"/>
      <c r="F97" s="150"/>
      <c r="G97" s="150"/>
      <c r="H97" s="150"/>
      <c r="I97" s="150"/>
    </row>
    <row r="98" spans="1:10">
      <c r="A98" s="563"/>
      <c r="B98" s="150"/>
      <c r="C98" s="150"/>
      <c r="D98" s="150"/>
      <c r="E98" s="150"/>
      <c r="F98" s="150"/>
      <c r="G98" s="150"/>
      <c r="H98" s="150"/>
      <c r="I98" s="150"/>
    </row>
    <row r="99" spans="1:10">
      <c r="A99" s="150"/>
      <c r="B99" s="150"/>
      <c r="C99" s="391"/>
      <c r="D99" s="391"/>
      <c r="E99" s="391"/>
      <c r="F99" s="391"/>
      <c r="G99" s="150"/>
      <c r="H99" s="150"/>
      <c r="I99" s="150"/>
    </row>
    <row r="100" spans="1:10">
      <c r="A100" s="793"/>
      <c r="B100" s="793"/>
      <c r="C100" s="391"/>
      <c r="D100" s="391"/>
      <c r="E100" s="391"/>
      <c r="F100" s="391"/>
      <c r="G100" s="150"/>
      <c r="H100" s="150"/>
      <c r="I100" s="150"/>
      <c r="J100" s="12"/>
    </row>
    <row r="101" spans="1:10">
      <c r="A101" s="564" t="s">
        <v>561</v>
      </c>
      <c r="B101" s="565"/>
      <c r="C101" s="564"/>
      <c r="D101" s="565"/>
      <c r="E101" s="565"/>
      <c r="F101" s="565"/>
      <c r="G101" s="203"/>
      <c r="H101" s="203"/>
      <c r="I101" s="203"/>
    </row>
    <row r="102" spans="1:10">
      <c r="A102" s="150"/>
      <c r="B102" s="150"/>
      <c r="C102" s="150"/>
      <c r="D102" s="150"/>
      <c r="E102" s="150"/>
      <c r="F102" s="150"/>
      <c r="G102" s="150"/>
      <c r="H102" s="150"/>
      <c r="I102" s="150"/>
    </row>
    <row r="103" spans="1:10">
      <c r="A103" s="150"/>
      <c r="B103" s="150"/>
      <c r="C103" s="150"/>
      <c r="D103" s="150"/>
      <c r="E103" s="150"/>
      <c r="F103" s="150"/>
      <c r="G103" s="150"/>
      <c r="H103" s="150"/>
      <c r="I103" s="150"/>
    </row>
    <row r="104" spans="1:10">
      <c r="A104" s="150"/>
      <c r="B104" s="150"/>
      <c r="C104" s="150"/>
      <c r="D104" s="150"/>
      <c r="E104" s="150"/>
      <c r="F104" s="150"/>
      <c r="G104" s="150"/>
      <c r="H104" s="150"/>
      <c r="I104" s="150"/>
    </row>
    <row r="105" spans="1:10">
      <c r="A105" s="150"/>
      <c r="B105" s="150"/>
      <c r="C105" s="150"/>
      <c r="D105" s="150"/>
      <c r="E105" s="150"/>
      <c r="F105" s="150"/>
      <c r="G105" s="150"/>
      <c r="H105" s="150"/>
      <c r="I105" s="150"/>
    </row>
    <row r="106" spans="1:10">
      <c r="A106" s="150"/>
      <c r="B106" s="150"/>
      <c r="C106" s="150"/>
      <c r="D106" s="150"/>
      <c r="E106" s="150"/>
      <c r="F106" s="150"/>
      <c r="G106" s="150"/>
      <c r="H106" s="150"/>
      <c r="I106" s="150"/>
    </row>
    <row r="107" spans="1:10">
      <c r="A107" s="150"/>
      <c r="B107" s="150"/>
      <c r="C107" s="150"/>
      <c r="D107" s="150"/>
      <c r="E107" s="150"/>
      <c r="F107" s="150"/>
      <c r="G107" s="150"/>
      <c r="H107" s="150"/>
      <c r="I107" s="150"/>
    </row>
    <row r="108" spans="1:10">
      <c r="A108" s="150"/>
      <c r="B108" s="150"/>
      <c r="C108" s="150"/>
      <c r="D108" s="150"/>
      <c r="E108" s="150"/>
      <c r="F108" s="150"/>
      <c r="G108" s="150"/>
      <c r="H108" s="150"/>
      <c r="I108" s="150"/>
    </row>
    <row r="109" spans="1:10">
      <c r="A109" s="150"/>
      <c r="B109" s="150"/>
      <c r="C109" s="150"/>
      <c r="D109" s="150"/>
      <c r="E109" s="150"/>
      <c r="F109" s="150"/>
      <c r="G109" s="150"/>
      <c r="H109" s="150"/>
      <c r="I109" s="150"/>
    </row>
    <row r="110" spans="1:10">
      <c r="A110" s="150"/>
      <c r="B110" s="150"/>
      <c r="C110" s="150"/>
      <c r="D110" s="150"/>
      <c r="E110" s="150"/>
      <c r="F110" s="150"/>
      <c r="G110" s="150"/>
      <c r="H110" s="150"/>
      <c r="I110" s="150"/>
    </row>
    <row r="111" spans="1:10">
      <c r="A111" s="150"/>
      <c r="B111" s="150"/>
      <c r="C111" s="150"/>
      <c r="D111" s="150"/>
      <c r="E111" s="150"/>
      <c r="F111" s="150"/>
      <c r="G111" s="150"/>
      <c r="H111" s="150"/>
      <c r="I111" s="150"/>
    </row>
    <row r="112" spans="1:10">
      <c r="A112" s="150"/>
      <c r="B112" s="150"/>
      <c r="C112" s="150"/>
      <c r="D112" s="150"/>
      <c r="E112" s="150"/>
      <c r="F112" s="150"/>
      <c r="G112" s="150"/>
      <c r="H112" s="150"/>
      <c r="I112" s="150"/>
    </row>
    <row r="113" spans="1:9">
      <c r="A113" s="150"/>
      <c r="B113" s="150"/>
      <c r="C113" s="150"/>
      <c r="D113" s="150"/>
      <c r="E113" s="150"/>
      <c r="F113" s="150"/>
      <c r="G113" s="150"/>
      <c r="H113" s="150"/>
      <c r="I113" s="150"/>
    </row>
    <row r="114" spans="1:9">
      <c r="A114" s="150"/>
      <c r="B114" s="150"/>
      <c r="C114" s="150"/>
      <c r="D114" s="150"/>
      <c r="E114" s="150"/>
      <c r="F114" s="150"/>
      <c r="G114" s="150"/>
      <c r="H114" s="150"/>
      <c r="I114" s="150"/>
    </row>
    <row r="115" spans="1:9">
      <c r="A115" s="150"/>
      <c r="B115" s="150"/>
      <c r="C115" s="150"/>
      <c r="D115" s="150"/>
      <c r="E115" s="150"/>
      <c r="F115" s="150"/>
      <c r="G115" s="150"/>
      <c r="H115" s="150"/>
      <c r="I115" s="150"/>
    </row>
    <row r="116" spans="1:9">
      <c r="A116" s="150"/>
      <c r="B116" s="150"/>
      <c r="C116" s="150"/>
      <c r="D116" s="150"/>
      <c r="E116" s="150"/>
      <c r="F116" s="150"/>
      <c r="G116" s="150"/>
      <c r="H116" s="150"/>
      <c r="I116" s="150"/>
    </row>
    <row r="117" spans="1:9">
      <c r="A117" s="150"/>
      <c r="B117" s="150"/>
      <c r="C117" s="150"/>
      <c r="D117" s="150"/>
      <c r="E117" s="150"/>
      <c r="F117" s="150"/>
      <c r="G117" s="150"/>
      <c r="H117" s="150"/>
      <c r="I117" s="150"/>
    </row>
    <row r="118" spans="1:9">
      <c r="A118" s="150"/>
      <c r="B118" s="150"/>
      <c r="C118" s="150"/>
      <c r="D118" s="150"/>
      <c r="E118" s="150"/>
      <c r="F118" s="150"/>
      <c r="G118" s="150"/>
      <c r="H118" s="150"/>
      <c r="I118" s="150"/>
    </row>
    <row r="119" spans="1:9">
      <c r="A119" s="150"/>
      <c r="B119" s="150"/>
      <c r="C119" s="150"/>
      <c r="D119" s="150"/>
      <c r="E119" s="150"/>
      <c r="F119" s="150"/>
      <c r="G119" s="150"/>
      <c r="H119" s="150"/>
      <c r="I119" s="150"/>
    </row>
    <row r="120" spans="1:9">
      <c r="A120" s="150"/>
      <c r="B120" s="150"/>
      <c r="C120" s="150"/>
      <c r="D120" s="150"/>
      <c r="E120" s="150"/>
      <c r="F120" s="150"/>
      <c r="G120" s="150"/>
      <c r="H120" s="150"/>
      <c r="I120" s="150"/>
    </row>
    <row r="121" spans="1:9">
      <c r="A121" s="150"/>
      <c r="B121" s="150"/>
      <c r="C121" s="150"/>
      <c r="D121" s="150"/>
      <c r="E121" s="150"/>
      <c r="F121" s="150"/>
      <c r="G121" s="150"/>
      <c r="H121" s="150"/>
      <c r="I121" s="150"/>
    </row>
    <row r="122" spans="1:9">
      <c r="G122" s="10"/>
    </row>
    <row r="123" spans="1:9">
      <c r="G123" s="10"/>
    </row>
    <row r="124" spans="1:9">
      <c r="G124" s="10"/>
    </row>
    <row r="125" spans="1:9">
      <c r="G125" s="10"/>
    </row>
  </sheetData>
  <mergeCells count="12">
    <mergeCell ref="A100:B100"/>
    <mergeCell ref="A4:A5"/>
    <mergeCell ref="B4:D4"/>
    <mergeCell ref="E4:G4"/>
    <mergeCell ref="A32:A33"/>
    <mergeCell ref="B32:D32"/>
    <mergeCell ref="E32:G32"/>
    <mergeCell ref="A63:G63"/>
    <mergeCell ref="A64:A65"/>
    <mergeCell ref="B64:D64"/>
    <mergeCell ref="E64:G64"/>
    <mergeCell ref="A95:D9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topLeftCell="Q55" zoomScaleNormal="100" zoomScaleSheetLayoutView="100" workbookViewId="0">
      <selection activeCell="AC63" sqref="AC63"/>
    </sheetView>
  </sheetViews>
  <sheetFormatPr defaultColWidth="11" defaultRowHeight="13.5"/>
  <cols>
    <col min="1" max="1" width="15" style="76" customWidth="1"/>
    <col min="2" max="12" width="9.25" style="76" customWidth="1"/>
    <col min="13" max="16384" width="11" style="76"/>
  </cols>
  <sheetData>
    <row r="1" spans="1:29" ht="18" customHeight="1">
      <c r="A1" s="132" t="s">
        <v>463</v>
      </c>
    </row>
    <row r="2" spans="1:29" ht="19.5" customHeight="1">
      <c r="A2" s="826" t="s">
        <v>564</v>
      </c>
      <c r="B2" s="826"/>
      <c r="C2" s="826"/>
      <c r="D2" s="826"/>
      <c r="E2" s="827"/>
      <c r="F2" s="827"/>
      <c r="G2" s="827"/>
      <c r="H2" s="827"/>
      <c r="I2" s="827"/>
      <c r="J2" s="827"/>
      <c r="K2" s="827"/>
      <c r="L2" s="827"/>
      <c r="M2" s="10"/>
      <c r="N2" s="14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566" t="s">
        <v>181</v>
      </c>
      <c r="B3" s="567"/>
      <c r="C3" s="568"/>
      <c r="D3" s="568"/>
      <c r="E3" s="828"/>
      <c r="F3" s="828"/>
      <c r="G3" s="828"/>
      <c r="H3" s="828"/>
      <c r="I3" s="828"/>
      <c r="J3" s="828"/>
      <c r="K3" s="828"/>
      <c r="L3" s="828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829" t="s">
        <v>394</v>
      </c>
      <c r="Z3" s="830"/>
      <c r="AA3" s="830"/>
      <c r="AB3" s="830"/>
      <c r="AC3" s="830"/>
    </row>
    <row r="4" spans="1:29" ht="17.25" customHeight="1" thickTop="1">
      <c r="A4" s="835"/>
      <c r="B4" s="839" t="s">
        <v>691</v>
      </c>
      <c r="C4" s="844" t="s">
        <v>716</v>
      </c>
      <c r="D4" s="846" t="s">
        <v>631</v>
      </c>
      <c r="E4" s="847" t="s">
        <v>717</v>
      </c>
      <c r="F4" s="847"/>
      <c r="G4" s="847"/>
      <c r="H4" s="847"/>
      <c r="I4" s="847"/>
      <c r="J4" s="847"/>
      <c r="K4" s="847"/>
      <c r="L4" s="847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5"/>
      <c r="AC4" s="808" t="s">
        <v>342</v>
      </c>
    </row>
    <row r="5" spans="1:29" ht="17.25" customHeight="1">
      <c r="A5" s="836"/>
      <c r="B5" s="840"/>
      <c r="C5" s="845"/>
      <c r="D5" s="803"/>
      <c r="E5" s="800" t="s">
        <v>718</v>
      </c>
      <c r="F5" s="801"/>
      <c r="G5" s="801"/>
      <c r="H5" s="802"/>
      <c r="I5" s="800" t="s">
        <v>382</v>
      </c>
      <c r="J5" s="838"/>
      <c r="K5" s="838"/>
      <c r="L5" s="838"/>
      <c r="M5" s="143"/>
      <c r="N5" s="811" t="s">
        <v>565</v>
      </c>
      <c r="O5" s="811"/>
      <c r="P5" s="811"/>
      <c r="Q5" s="811"/>
      <c r="R5" s="811"/>
      <c r="S5" s="811"/>
      <c r="T5" s="811"/>
      <c r="U5" s="811"/>
      <c r="V5" s="811"/>
      <c r="W5" s="811"/>
      <c r="X5" s="811"/>
      <c r="Y5" s="811"/>
      <c r="Z5" s="811"/>
      <c r="AA5" s="812"/>
      <c r="AB5" s="813" t="s">
        <v>393</v>
      </c>
      <c r="AC5" s="809"/>
    </row>
    <row r="6" spans="1:29" ht="11.25" customHeight="1">
      <c r="A6" s="836"/>
      <c r="B6" s="840"/>
      <c r="C6" s="845"/>
      <c r="D6" s="803"/>
      <c r="E6" s="803" t="s">
        <v>631</v>
      </c>
      <c r="F6" s="569"/>
      <c r="G6" s="570" t="s">
        <v>719</v>
      </c>
      <c r="H6" s="842" t="s">
        <v>562</v>
      </c>
      <c r="I6" s="803" t="s">
        <v>630</v>
      </c>
      <c r="J6" s="806" t="s">
        <v>563</v>
      </c>
      <c r="K6" s="800" t="s">
        <v>720</v>
      </c>
      <c r="L6" s="800" t="s">
        <v>381</v>
      </c>
      <c r="M6" s="816" t="s">
        <v>526</v>
      </c>
      <c r="N6" s="818" t="s">
        <v>392</v>
      </c>
      <c r="O6" s="820" t="s">
        <v>391</v>
      </c>
      <c r="P6" s="820" t="s">
        <v>390</v>
      </c>
      <c r="Q6" s="820" t="s">
        <v>389</v>
      </c>
      <c r="R6" s="820" t="s">
        <v>388</v>
      </c>
      <c r="S6" s="820" t="s">
        <v>387</v>
      </c>
      <c r="T6" s="831" t="s">
        <v>566</v>
      </c>
      <c r="U6" s="820" t="s">
        <v>567</v>
      </c>
      <c r="V6" s="831" t="s">
        <v>568</v>
      </c>
      <c r="W6" s="833" t="s">
        <v>569</v>
      </c>
      <c r="X6" s="820" t="s">
        <v>386</v>
      </c>
      <c r="Y6" s="820" t="s">
        <v>385</v>
      </c>
      <c r="Z6" s="822" t="s">
        <v>384</v>
      </c>
      <c r="AA6" s="822" t="s">
        <v>383</v>
      </c>
      <c r="AB6" s="814"/>
      <c r="AC6" s="809"/>
    </row>
    <row r="7" spans="1:29" ht="42" customHeight="1">
      <c r="A7" s="837"/>
      <c r="B7" s="841"/>
      <c r="C7" s="805"/>
      <c r="D7" s="804"/>
      <c r="E7" s="804"/>
      <c r="F7" s="571" t="s">
        <v>380</v>
      </c>
      <c r="G7" s="572" t="s">
        <v>379</v>
      </c>
      <c r="H7" s="843"/>
      <c r="I7" s="804"/>
      <c r="J7" s="807"/>
      <c r="K7" s="805"/>
      <c r="L7" s="805"/>
      <c r="M7" s="817"/>
      <c r="N7" s="819"/>
      <c r="O7" s="821"/>
      <c r="P7" s="821"/>
      <c r="Q7" s="821"/>
      <c r="R7" s="821"/>
      <c r="S7" s="821"/>
      <c r="T7" s="832"/>
      <c r="U7" s="821"/>
      <c r="V7" s="832"/>
      <c r="W7" s="834"/>
      <c r="X7" s="821"/>
      <c r="Y7" s="821"/>
      <c r="Z7" s="823"/>
      <c r="AA7" s="823"/>
      <c r="AB7" s="815"/>
      <c r="AC7" s="810"/>
    </row>
    <row r="8" spans="1:29" s="80" customFormat="1" ht="30" customHeight="1">
      <c r="A8" s="573" t="s">
        <v>374</v>
      </c>
      <c r="B8" s="574">
        <v>36956</v>
      </c>
      <c r="C8" s="574">
        <v>22501</v>
      </c>
      <c r="D8" s="574">
        <v>21687</v>
      </c>
      <c r="E8" s="574">
        <v>1975</v>
      </c>
      <c r="F8" s="574">
        <v>1975</v>
      </c>
      <c r="G8" s="574">
        <v>1943</v>
      </c>
      <c r="H8" s="574" t="s">
        <v>378</v>
      </c>
      <c r="I8" s="574">
        <v>6138</v>
      </c>
      <c r="J8" s="574">
        <v>6</v>
      </c>
      <c r="K8" s="574">
        <v>1639</v>
      </c>
      <c r="L8" s="575">
        <v>4493</v>
      </c>
      <c r="M8" s="77">
        <v>13574</v>
      </c>
      <c r="N8" s="78">
        <v>126</v>
      </c>
      <c r="O8" s="78">
        <v>169</v>
      </c>
      <c r="P8" s="78">
        <v>736</v>
      </c>
      <c r="Q8" s="78">
        <v>3236</v>
      </c>
      <c r="R8" s="78">
        <v>291</v>
      </c>
      <c r="S8" s="78">
        <v>244</v>
      </c>
      <c r="T8" s="78">
        <v>405</v>
      </c>
      <c r="U8" s="78">
        <v>1525</v>
      </c>
      <c r="V8" s="78">
        <v>845</v>
      </c>
      <c r="W8" s="78">
        <v>720</v>
      </c>
      <c r="X8" s="78">
        <v>2394</v>
      </c>
      <c r="Y8" s="78">
        <v>267</v>
      </c>
      <c r="Z8" s="78">
        <v>1094</v>
      </c>
      <c r="AA8" s="78">
        <v>574</v>
      </c>
      <c r="AB8" s="78">
        <v>948</v>
      </c>
      <c r="AC8" s="79">
        <v>14019</v>
      </c>
    </row>
    <row r="9" spans="1:29" s="80" customFormat="1" ht="25.5" customHeight="1">
      <c r="A9" s="576" t="s">
        <v>311</v>
      </c>
      <c r="B9" s="577">
        <v>13977</v>
      </c>
      <c r="C9" s="578">
        <v>8106</v>
      </c>
      <c r="D9" s="577">
        <v>7787</v>
      </c>
      <c r="E9" s="577">
        <v>332</v>
      </c>
      <c r="F9" s="577">
        <v>332</v>
      </c>
      <c r="G9" s="577">
        <v>317</v>
      </c>
      <c r="H9" s="579" t="s">
        <v>378</v>
      </c>
      <c r="I9" s="577">
        <v>2075</v>
      </c>
      <c r="J9" s="577">
        <v>1</v>
      </c>
      <c r="K9" s="577">
        <v>534</v>
      </c>
      <c r="L9" s="575">
        <v>1540</v>
      </c>
      <c r="M9" s="81">
        <v>5380</v>
      </c>
      <c r="N9" s="82">
        <v>79</v>
      </c>
      <c r="O9" s="82">
        <v>75</v>
      </c>
      <c r="P9" s="82">
        <v>274</v>
      </c>
      <c r="Q9" s="82">
        <v>1311</v>
      </c>
      <c r="R9" s="82">
        <v>125</v>
      </c>
      <c r="S9" s="82">
        <v>109</v>
      </c>
      <c r="T9" s="82">
        <v>163</v>
      </c>
      <c r="U9" s="82">
        <v>636</v>
      </c>
      <c r="V9" s="82">
        <v>340</v>
      </c>
      <c r="W9" s="82">
        <v>273</v>
      </c>
      <c r="X9" s="82">
        <v>914</v>
      </c>
      <c r="Y9" s="82">
        <v>76</v>
      </c>
      <c r="Z9" s="82">
        <v>441</v>
      </c>
      <c r="AA9" s="82">
        <v>212</v>
      </c>
      <c r="AB9" s="82">
        <v>352</v>
      </c>
      <c r="AC9" s="83">
        <v>5683</v>
      </c>
    </row>
    <row r="10" spans="1:29" ht="25.5" customHeight="1">
      <c r="A10" s="580" t="s">
        <v>268</v>
      </c>
      <c r="B10" s="581">
        <v>957</v>
      </c>
      <c r="C10" s="582">
        <v>601</v>
      </c>
      <c r="D10" s="583">
        <v>586</v>
      </c>
      <c r="E10" s="584">
        <v>41</v>
      </c>
      <c r="F10" s="582">
        <v>41</v>
      </c>
      <c r="G10" s="581">
        <v>40</v>
      </c>
      <c r="H10" s="582" t="s">
        <v>378</v>
      </c>
      <c r="I10" s="585">
        <v>150</v>
      </c>
      <c r="J10" s="582" t="s">
        <v>378</v>
      </c>
      <c r="K10" s="582">
        <v>38</v>
      </c>
      <c r="L10" s="581">
        <v>112</v>
      </c>
      <c r="M10" s="84">
        <v>395</v>
      </c>
      <c r="N10" s="85">
        <v>6</v>
      </c>
      <c r="O10" s="86">
        <v>7</v>
      </c>
      <c r="P10" s="85">
        <v>31</v>
      </c>
      <c r="Q10" s="86">
        <v>94</v>
      </c>
      <c r="R10" s="85">
        <v>7</v>
      </c>
      <c r="S10" s="86">
        <v>13</v>
      </c>
      <c r="T10" s="85">
        <v>13</v>
      </c>
      <c r="U10" s="86">
        <v>30</v>
      </c>
      <c r="V10" s="85">
        <v>11</v>
      </c>
      <c r="W10" s="86">
        <v>17</v>
      </c>
      <c r="X10" s="85">
        <v>65</v>
      </c>
      <c r="Y10" s="86">
        <v>9</v>
      </c>
      <c r="Z10" s="85">
        <v>30</v>
      </c>
      <c r="AA10" s="87">
        <v>23</v>
      </c>
      <c r="AB10" s="85">
        <v>39</v>
      </c>
      <c r="AC10" s="88">
        <v>325</v>
      </c>
    </row>
    <row r="11" spans="1:29" ht="25.5" customHeight="1">
      <c r="A11" s="580" t="s">
        <v>266</v>
      </c>
      <c r="B11" s="581">
        <v>648</v>
      </c>
      <c r="C11" s="582">
        <v>412</v>
      </c>
      <c r="D11" s="583">
        <v>402</v>
      </c>
      <c r="E11" s="584">
        <v>9</v>
      </c>
      <c r="F11" s="582">
        <v>9</v>
      </c>
      <c r="G11" s="581">
        <v>9</v>
      </c>
      <c r="H11" s="582" t="s">
        <v>378</v>
      </c>
      <c r="I11" s="585">
        <v>140</v>
      </c>
      <c r="J11" s="582" t="s">
        <v>378</v>
      </c>
      <c r="K11" s="582">
        <v>32</v>
      </c>
      <c r="L11" s="581">
        <v>108</v>
      </c>
      <c r="M11" s="84">
        <v>253</v>
      </c>
      <c r="N11" s="85">
        <v>1</v>
      </c>
      <c r="O11" s="86">
        <v>3</v>
      </c>
      <c r="P11" s="85">
        <v>16</v>
      </c>
      <c r="Q11" s="86">
        <v>52</v>
      </c>
      <c r="R11" s="85">
        <v>7</v>
      </c>
      <c r="S11" s="86">
        <v>5</v>
      </c>
      <c r="T11" s="85">
        <v>6</v>
      </c>
      <c r="U11" s="86">
        <v>28</v>
      </c>
      <c r="V11" s="85">
        <v>23</v>
      </c>
      <c r="W11" s="86">
        <v>15</v>
      </c>
      <c r="X11" s="85">
        <v>43</v>
      </c>
      <c r="Y11" s="86">
        <v>8</v>
      </c>
      <c r="Z11" s="85">
        <v>22</v>
      </c>
      <c r="AA11" s="87">
        <v>8</v>
      </c>
      <c r="AB11" s="85">
        <v>16</v>
      </c>
      <c r="AC11" s="88">
        <v>224</v>
      </c>
    </row>
    <row r="12" spans="1:29" ht="25.5" customHeight="1">
      <c r="A12" s="580" t="s">
        <v>264</v>
      </c>
      <c r="B12" s="581">
        <v>453</v>
      </c>
      <c r="C12" s="582">
        <v>301</v>
      </c>
      <c r="D12" s="583">
        <v>285</v>
      </c>
      <c r="E12" s="584">
        <v>17</v>
      </c>
      <c r="F12" s="582">
        <v>17</v>
      </c>
      <c r="G12" s="581">
        <v>17</v>
      </c>
      <c r="H12" s="582" t="s">
        <v>378</v>
      </c>
      <c r="I12" s="585">
        <v>89</v>
      </c>
      <c r="J12" s="582" t="s">
        <v>378</v>
      </c>
      <c r="K12" s="582">
        <v>16</v>
      </c>
      <c r="L12" s="581">
        <v>73</v>
      </c>
      <c r="M12" s="84">
        <v>179</v>
      </c>
      <c r="N12" s="85" t="s">
        <v>378</v>
      </c>
      <c r="O12" s="86">
        <v>1</v>
      </c>
      <c r="P12" s="85">
        <v>13</v>
      </c>
      <c r="Q12" s="86">
        <v>41</v>
      </c>
      <c r="R12" s="85">
        <v>7</v>
      </c>
      <c r="S12" s="86">
        <v>4</v>
      </c>
      <c r="T12" s="85">
        <v>3</v>
      </c>
      <c r="U12" s="86">
        <v>16</v>
      </c>
      <c r="V12" s="85">
        <v>6</v>
      </c>
      <c r="W12" s="86">
        <v>13</v>
      </c>
      <c r="X12" s="85">
        <v>27</v>
      </c>
      <c r="Y12" s="86">
        <v>5</v>
      </c>
      <c r="Z12" s="85">
        <v>20</v>
      </c>
      <c r="AA12" s="87">
        <v>5</v>
      </c>
      <c r="AB12" s="85">
        <v>18</v>
      </c>
      <c r="AC12" s="88">
        <v>149</v>
      </c>
    </row>
    <row r="13" spans="1:29" ht="25.5" customHeight="1">
      <c r="A13" s="580" t="s">
        <v>262</v>
      </c>
      <c r="B13" s="581">
        <v>398</v>
      </c>
      <c r="C13" s="582">
        <v>224</v>
      </c>
      <c r="D13" s="583">
        <v>216</v>
      </c>
      <c r="E13" s="584">
        <v>1</v>
      </c>
      <c r="F13" s="582">
        <v>1</v>
      </c>
      <c r="G13" s="581">
        <v>1</v>
      </c>
      <c r="H13" s="582" t="s">
        <v>378</v>
      </c>
      <c r="I13" s="585">
        <v>50</v>
      </c>
      <c r="J13" s="582" t="s">
        <v>378</v>
      </c>
      <c r="K13" s="582">
        <v>13</v>
      </c>
      <c r="L13" s="581">
        <v>37</v>
      </c>
      <c r="M13" s="84">
        <v>165</v>
      </c>
      <c r="N13" s="85">
        <v>1</v>
      </c>
      <c r="O13" s="86" t="s">
        <v>378</v>
      </c>
      <c r="P13" s="85">
        <v>9</v>
      </c>
      <c r="Q13" s="86">
        <v>36</v>
      </c>
      <c r="R13" s="85">
        <v>3</v>
      </c>
      <c r="S13" s="86">
        <v>3</v>
      </c>
      <c r="T13" s="85">
        <v>7</v>
      </c>
      <c r="U13" s="86">
        <v>14</v>
      </c>
      <c r="V13" s="85">
        <v>9</v>
      </c>
      <c r="W13" s="86">
        <v>12</v>
      </c>
      <c r="X13" s="85">
        <v>34</v>
      </c>
      <c r="Y13" s="86">
        <v>3</v>
      </c>
      <c r="Z13" s="85">
        <v>14</v>
      </c>
      <c r="AA13" s="87">
        <v>11</v>
      </c>
      <c r="AB13" s="85">
        <v>9</v>
      </c>
      <c r="AC13" s="88">
        <v>170</v>
      </c>
    </row>
    <row r="14" spans="1:29" ht="25.5" customHeight="1">
      <c r="A14" s="580" t="s">
        <v>260</v>
      </c>
      <c r="B14" s="581">
        <v>620</v>
      </c>
      <c r="C14" s="582">
        <v>340</v>
      </c>
      <c r="D14" s="583">
        <v>327</v>
      </c>
      <c r="E14" s="584">
        <v>8</v>
      </c>
      <c r="F14" s="582">
        <v>8</v>
      </c>
      <c r="G14" s="581">
        <v>8</v>
      </c>
      <c r="H14" s="582" t="s">
        <v>378</v>
      </c>
      <c r="I14" s="585">
        <v>75</v>
      </c>
      <c r="J14" s="582" t="s">
        <v>378</v>
      </c>
      <c r="K14" s="582">
        <v>19</v>
      </c>
      <c r="L14" s="581">
        <v>56</v>
      </c>
      <c r="M14" s="84">
        <v>244</v>
      </c>
      <c r="N14" s="85" t="s">
        <v>378</v>
      </c>
      <c r="O14" s="86">
        <v>2</v>
      </c>
      <c r="P14" s="85">
        <v>13</v>
      </c>
      <c r="Q14" s="86">
        <v>75</v>
      </c>
      <c r="R14" s="85">
        <v>5</v>
      </c>
      <c r="S14" s="86">
        <v>2</v>
      </c>
      <c r="T14" s="85">
        <v>11</v>
      </c>
      <c r="U14" s="86">
        <v>17</v>
      </c>
      <c r="V14" s="85">
        <v>22</v>
      </c>
      <c r="W14" s="86">
        <v>12</v>
      </c>
      <c r="X14" s="85">
        <v>42</v>
      </c>
      <c r="Y14" s="86">
        <v>2</v>
      </c>
      <c r="Z14" s="85">
        <v>19</v>
      </c>
      <c r="AA14" s="87">
        <v>6</v>
      </c>
      <c r="AB14" s="85">
        <v>16</v>
      </c>
      <c r="AC14" s="88">
        <v>274</v>
      </c>
    </row>
    <row r="15" spans="1:29" ht="25.5" customHeight="1">
      <c r="A15" s="580" t="s">
        <v>258</v>
      </c>
      <c r="B15" s="581">
        <v>717</v>
      </c>
      <c r="C15" s="582">
        <v>415</v>
      </c>
      <c r="D15" s="583">
        <v>395</v>
      </c>
      <c r="E15" s="584">
        <v>18</v>
      </c>
      <c r="F15" s="582">
        <v>18</v>
      </c>
      <c r="G15" s="581">
        <v>18</v>
      </c>
      <c r="H15" s="582" t="s">
        <v>378</v>
      </c>
      <c r="I15" s="585">
        <v>106</v>
      </c>
      <c r="J15" s="582" t="s">
        <v>378</v>
      </c>
      <c r="K15" s="582">
        <v>29</v>
      </c>
      <c r="L15" s="581">
        <v>77</v>
      </c>
      <c r="M15" s="84">
        <v>271</v>
      </c>
      <c r="N15" s="85">
        <v>1</v>
      </c>
      <c r="O15" s="86">
        <v>3</v>
      </c>
      <c r="P15" s="85">
        <v>13</v>
      </c>
      <c r="Q15" s="86">
        <v>72</v>
      </c>
      <c r="R15" s="85">
        <v>7</v>
      </c>
      <c r="S15" s="86">
        <v>2</v>
      </c>
      <c r="T15" s="85">
        <v>2</v>
      </c>
      <c r="U15" s="86">
        <v>30</v>
      </c>
      <c r="V15" s="85">
        <v>27</v>
      </c>
      <c r="W15" s="86">
        <v>11</v>
      </c>
      <c r="X15" s="85">
        <v>41</v>
      </c>
      <c r="Y15" s="86">
        <v>5</v>
      </c>
      <c r="Z15" s="85">
        <v>21</v>
      </c>
      <c r="AA15" s="87">
        <v>12</v>
      </c>
      <c r="AB15" s="85">
        <v>24</v>
      </c>
      <c r="AC15" s="88">
        <v>300</v>
      </c>
    </row>
    <row r="16" spans="1:29" ht="25.5" customHeight="1">
      <c r="A16" s="580" t="s">
        <v>256</v>
      </c>
      <c r="B16" s="581">
        <v>117</v>
      </c>
      <c r="C16" s="582">
        <v>76</v>
      </c>
      <c r="D16" s="583">
        <v>74</v>
      </c>
      <c r="E16" s="584">
        <v>1</v>
      </c>
      <c r="F16" s="582">
        <v>1</v>
      </c>
      <c r="G16" s="581">
        <v>1</v>
      </c>
      <c r="H16" s="582" t="s">
        <v>378</v>
      </c>
      <c r="I16" s="585">
        <v>14</v>
      </c>
      <c r="J16" s="582" t="s">
        <v>378</v>
      </c>
      <c r="K16" s="582">
        <v>5</v>
      </c>
      <c r="L16" s="581">
        <v>9</v>
      </c>
      <c r="M16" s="84">
        <v>59</v>
      </c>
      <c r="N16" s="85" t="s">
        <v>378</v>
      </c>
      <c r="O16" s="86" t="s">
        <v>378</v>
      </c>
      <c r="P16" s="85">
        <v>1</v>
      </c>
      <c r="Q16" s="86">
        <v>19</v>
      </c>
      <c r="R16" s="85" t="s">
        <v>378</v>
      </c>
      <c r="S16" s="86">
        <v>1</v>
      </c>
      <c r="T16" s="85" t="s">
        <v>378</v>
      </c>
      <c r="U16" s="86">
        <v>14</v>
      </c>
      <c r="V16" s="85">
        <v>4</v>
      </c>
      <c r="W16" s="86">
        <v>1</v>
      </c>
      <c r="X16" s="85">
        <v>13</v>
      </c>
      <c r="Y16" s="86" t="s">
        <v>378</v>
      </c>
      <c r="Z16" s="85">
        <v>2</v>
      </c>
      <c r="AA16" s="87">
        <v>1</v>
      </c>
      <c r="AB16" s="85">
        <v>3</v>
      </c>
      <c r="AC16" s="88">
        <v>40</v>
      </c>
    </row>
    <row r="17" spans="1:29" ht="25.5" customHeight="1">
      <c r="A17" s="580" t="s">
        <v>254</v>
      </c>
      <c r="B17" s="581">
        <v>348</v>
      </c>
      <c r="C17" s="582">
        <v>195</v>
      </c>
      <c r="D17" s="583">
        <v>187</v>
      </c>
      <c r="E17" s="584">
        <v>2</v>
      </c>
      <c r="F17" s="582">
        <v>2</v>
      </c>
      <c r="G17" s="581">
        <v>2</v>
      </c>
      <c r="H17" s="582" t="s">
        <v>378</v>
      </c>
      <c r="I17" s="585">
        <v>46</v>
      </c>
      <c r="J17" s="582" t="s">
        <v>378</v>
      </c>
      <c r="K17" s="582">
        <v>10</v>
      </c>
      <c r="L17" s="581">
        <v>36</v>
      </c>
      <c r="M17" s="84">
        <v>139</v>
      </c>
      <c r="N17" s="85">
        <v>1</v>
      </c>
      <c r="O17" s="86">
        <v>1</v>
      </c>
      <c r="P17" s="85">
        <v>6</v>
      </c>
      <c r="Q17" s="86">
        <v>24</v>
      </c>
      <c r="R17" s="85">
        <v>3</v>
      </c>
      <c r="S17" s="86">
        <v>4</v>
      </c>
      <c r="T17" s="85">
        <v>9</v>
      </c>
      <c r="U17" s="86">
        <v>16</v>
      </c>
      <c r="V17" s="85">
        <v>7</v>
      </c>
      <c r="W17" s="86">
        <v>11</v>
      </c>
      <c r="X17" s="85">
        <v>24</v>
      </c>
      <c r="Y17" s="86">
        <v>2</v>
      </c>
      <c r="Z17" s="85">
        <v>15</v>
      </c>
      <c r="AA17" s="87">
        <v>8</v>
      </c>
      <c r="AB17" s="85">
        <v>8</v>
      </c>
      <c r="AC17" s="88">
        <v>149</v>
      </c>
    </row>
    <row r="18" spans="1:29" ht="25.5" customHeight="1">
      <c r="A18" s="580" t="s">
        <v>252</v>
      </c>
      <c r="B18" s="581">
        <v>539</v>
      </c>
      <c r="C18" s="582">
        <v>269</v>
      </c>
      <c r="D18" s="583">
        <v>258</v>
      </c>
      <c r="E18" s="584">
        <v>2</v>
      </c>
      <c r="F18" s="582">
        <v>2</v>
      </c>
      <c r="G18" s="581">
        <v>1</v>
      </c>
      <c r="H18" s="582" t="s">
        <v>378</v>
      </c>
      <c r="I18" s="585">
        <v>65</v>
      </c>
      <c r="J18" s="582" t="s">
        <v>378</v>
      </c>
      <c r="K18" s="582">
        <v>17</v>
      </c>
      <c r="L18" s="581">
        <v>48</v>
      </c>
      <c r="M18" s="84">
        <v>191</v>
      </c>
      <c r="N18" s="85">
        <v>3</v>
      </c>
      <c r="O18" s="86">
        <v>1</v>
      </c>
      <c r="P18" s="85">
        <v>3</v>
      </c>
      <c r="Q18" s="86">
        <v>52</v>
      </c>
      <c r="R18" s="85">
        <v>3</v>
      </c>
      <c r="S18" s="86">
        <v>6</v>
      </c>
      <c r="T18" s="85">
        <v>6</v>
      </c>
      <c r="U18" s="86">
        <v>24</v>
      </c>
      <c r="V18" s="85">
        <v>10</v>
      </c>
      <c r="W18" s="86">
        <v>4</v>
      </c>
      <c r="X18" s="85">
        <v>32</v>
      </c>
      <c r="Y18" s="86">
        <v>2</v>
      </c>
      <c r="Z18" s="85">
        <v>16</v>
      </c>
      <c r="AA18" s="87">
        <v>15</v>
      </c>
      <c r="AB18" s="85">
        <v>14</v>
      </c>
      <c r="AC18" s="88">
        <v>254</v>
      </c>
    </row>
    <row r="19" spans="1:29" ht="25.5" customHeight="1">
      <c r="A19" s="580" t="s">
        <v>250</v>
      </c>
      <c r="B19" s="581">
        <v>369</v>
      </c>
      <c r="C19" s="582">
        <v>204</v>
      </c>
      <c r="D19" s="583">
        <v>190</v>
      </c>
      <c r="E19" s="584">
        <v>9</v>
      </c>
      <c r="F19" s="582">
        <v>9</v>
      </c>
      <c r="G19" s="581">
        <v>9</v>
      </c>
      <c r="H19" s="582" t="s">
        <v>378</v>
      </c>
      <c r="I19" s="585">
        <v>56</v>
      </c>
      <c r="J19" s="582" t="s">
        <v>378</v>
      </c>
      <c r="K19" s="582">
        <v>19</v>
      </c>
      <c r="L19" s="581">
        <v>37</v>
      </c>
      <c r="M19" s="84">
        <v>125</v>
      </c>
      <c r="N19" s="85">
        <v>1</v>
      </c>
      <c r="O19" s="86">
        <v>1</v>
      </c>
      <c r="P19" s="85">
        <v>5</v>
      </c>
      <c r="Q19" s="86">
        <v>30</v>
      </c>
      <c r="R19" s="85">
        <v>1</v>
      </c>
      <c r="S19" s="86">
        <v>1</v>
      </c>
      <c r="T19" s="85">
        <v>3</v>
      </c>
      <c r="U19" s="86">
        <v>18</v>
      </c>
      <c r="V19" s="85">
        <v>5</v>
      </c>
      <c r="W19" s="86">
        <v>2</v>
      </c>
      <c r="X19" s="85">
        <v>16</v>
      </c>
      <c r="Y19" s="86">
        <v>1</v>
      </c>
      <c r="Z19" s="85">
        <v>25</v>
      </c>
      <c r="AA19" s="87">
        <v>2</v>
      </c>
      <c r="AB19" s="85">
        <v>14</v>
      </c>
      <c r="AC19" s="88">
        <v>160</v>
      </c>
    </row>
    <row r="20" spans="1:29" ht="25.5" customHeight="1">
      <c r="A20" s="580" t="s">
        <v>248</v>
      </c>
      <c r="B20" s="581">
        <v>227</v>
      </c>
      <c r="C20" s="582">
        <v>149</v>
      </c>
      <c r="D20" s="583">
        <v>144</v>
      </c>
      <c r="E20" s="584">
        <v>2</v>
      </c>
      <c r="F20" s="582">
        <v>2</v>
      </c>
      <c r="G20" s="581">
        <v>2</v>
      </c>
      <c r="H20" s="582" t="s">
        <v>378</v>
      </c>
      <c r="I20" s="585">
        <v>27</v>
      </c>
      <c r="J20" s="582" t="s">
        <v>378</v>
      </c>
      <c r="K20" s="582">
        <v>5</v>
      </c>
      <c r="L20" s="581">
        <v>22</v>
      </c>
      <c r="M20" s="84">
        <v>115</v>
      </c>
      <c r="N20" s="85" t="s">
        <v>378</v>
      </c>
      <c r="O20" s="86">
        <v>2</v>
      </c>
      <c r="P20" s="85">
        <v>4</v>
      </c>
      <c r="Q20" s="86">
        <v>37</v>
      </c>
      <c r="R20" s="85">
        <v>5</v>
      </c>
      <c r="S20" s="86">
        <v>8</v>
      </c>
      <c r="T20" s="85">
        <v>1</v>
      </c>
      <c r="U20" s="86">
        <v>10</v>
      </c>
      <c r="V20" s="85">
        <v>8</v>
      </c>
      <c r="W20" s="86">
        <v>3</v>
      </c>
      <c r="X20" s="85">
        <v>16</v>
      </c>
      <c r="Y20" s="86">
        <v>2</v>
      </c>
      <c r="Z20" s="85">
        <v>13</v>
      </c>
      <c r="AA20" s="87">
        <v>2</v>
      </c>
      <c r="AB20" s="85">
        <v>4</v>
      </c>
      <c r="AC20" s="88">
        <v>76</v>
      </c>
    </row>
    <row r="21" spans="1:29" ht="25.5" customHeight="1">
      <c r="A21" s="580" t="s">
        <v>246</v>
      </c>
      <c r="B21" s="581">
        <v>256</v>
      </c>
      <c r="C21" s="582">
        <v>170</v>
      </c>
      <c r="D21" s="583">
        <v>164</v>
      </c>
      <c r="E21" s="584">
        <v>9</v>
      </c>
      <c r="F21" s="582">
        <v>9</v>
      </c>
      <c r="G21" s="581">
        <v>9</v>
      </c>
      <c r="H21" s="582" t="s">
        <v>378</v>
      </c>
      <c r="I21" s="585">
        <v>34</v>
      </c>
      <c r="J21" s="582" t="s">
        <v>378</v>
      </c>
      <c r="K21" s="582">
        <v>10</v>
      </c>
      <c r="L21" s="581">
        <v>24</v>
      </c>
      <c r="M21" s="84">
        <v>121</v>
      </c>
      <c r="N21" s="85">
        <v>27</v>
      </c>
      <c r="O21" s="86">
        <v>3</v>
      </c>
      <c r="P21" s="85">
        <v>4</v>
      </c>
      <c r="Q21" s="86">
        <v>25</v>
      </c>
      <c r="R21" s="85">
        <v>2</v>
      </c>
      <c r="S21" s="86">
        <v>1</v>
      </c>
      <c r="T21" s="85">
        <v>1</v>
      </c>
      <c r="U21" s="86">
        <v>12</v>
      </c>
      <c r="V21" s="85">
        <v>8</v>
      </c>
      <c r="W21" s="86">
        <v>5</v>
      </c>
      <c r="X21" s="85">
        <v>15</v>
      </c>
      <c r="Y21" s="86">
        <v>3</v>
      </c>
      <c r="Z21" s="85">
        <v>5</v>
      </c>
      <c r="AA21" s="87">
        <v>7</v>
      </c>
      <c r="AB21" s="85">
        <v>3</v>
      </c>
      <c r="AC21" s="88">
        <v>86</v>
      </c>
    </row>
    <row r="22" spans="1:29" ht="25.5" customHeight="1">
      <c r="A22" s="580" t="s">
        <v>244</v>
      </c>
      <c r="B22" s="581">
        <v>383</v>
      </c>
      <c r="C22" s="582">
        <v>230</v>
      </c>
      <c r="D22" s="583">
        <v>224</v>
      </c>
      <c r="E22" s="584">
        <v>6</v>
      </c>
      <c r="F22" s="582">
        <v>6</v>
      </c>
      <c r="G22" s="581">
        <v>6</v>
      </c>
      <c r="H22" s="582" t="s">
        <v>378</v>
      </c>
      <c r="I22" s="585">
        <v>61</v>
      </c>
      <c r="J22" s="582" t="s">
        <v>378</v>
      </c>
      <c r="K22" s="582">
        <v>16</v>
      </c>
      <c r="L22" s="581">
        <v>45</v>
      </c>
      <c r="M22" s="84">
        <v>157</v>
      </c>
      <c r="N22" s="85">
        <v>1</v>
      </c>
      <c r="O22" s="86">
        <v>7</v>
      </c>
      <c r="P22" s="85">
        <v>11</v>
      </c>
      <c r="Q22" s="86">
        <v>34</v>
      </c>
      <c r="R22" s="85">
        <v>1</v>
      </c>
      <c r="S22" s="86">
        <v>6</v>
      </c>
      <c r="T22" s="85">
        <v>5</v>
      </c>
      <c r="U22" s="86">
        <v>25</v>
      </c>
      <c r="V22" s="85">
        <v>9</v>
      </c>
      <c r="W22" s="86">
        <v>7</v>
      </c>
      <c r="X22" s="85">
        <v>26</v>
      </c>
      <c r="Y22" s="86">
        <v>1</v>
      </c>
      <c r="Z22" s="85">
        <v>17</v>
      </c>
      <c r="AA22" s="87">
        <v>4</v>
      </c>
      <c r="AB22" s="85">
        <v>3</v>
      </c>
      <c r="AC22" s="88">
        <v>151</v>
      </c>
    </row>
    <row r="23" spans="1:29" ht="25.5" customHeight="1">
      <c r="A23" s="580" t="s">
        <v>242</v>
      </c>
      <c r="B23" s="581">
        <v>320</v>
      </c>
      <c r="C23" s="582">
        <v>184</v>
      </c>
      <c r="D23" s="583">
        <v>177</v>
      </c>
      <c r="E23" s="584">
        <v>6</v>
      </c>
      <c r="F23" s="582">
        <v>6</v>
      </c>
      <c r="G23" s="581">
        <v>6</v>
      </c>
      <c r="H23" s="582" t="s">
        <v>378</v>
      </c>
      <c r="I23" s="585">
        <v>39</v>
      </c>
      <c r="J23" s="582" t="s">
        <v>378</v>
      </c>
      <c r="K23" s="582">
        <v>13</v>
      </c>
      <c r="L23" s="581">
        <v>26</v>
      </c>
      <c r="M23" s="84">
        <v>132</v>
      </c>
      <c r="N23" s="85">
        <v>6</v>
      </c>
      <c r="O23" s="86">
        <v>3</v>
      </c>
      <c r="P23" s="85">
        <v>3</v>
      </c>
      <c r="Q23" s="86">
        <v>30</v>
      </c>
      <c r="R23" s="85">
        <v>4</v>
      </c>
      <c r="S23" s="86">
        <v>6</v>
      </c>
      <c r="T23" s="85">
        <v>4</v>
      </c>
      <c r="U23" s="86">
        <v>11</v>
      </c>
      <c r="V23" s="85">
        <v>5</v>
      </c>
      <c r="W23" s="86">
        <v>15</v>
      </c>
      <c r="X23" s="85">
        <v>26</v>
      </c>
      <c r="Y23" s="86" t="s">
        <v>378</v>
      </c>
      <c r="Z23" s="85">
        <v>9</v>
      </c>
      <c r="AA23" s="87">
        <v>4</v>
      </c>
      <c r="AB23" s="85">
        <v>6</v>
      </c>
      <c r="AC23" s="88">
        <v>131</v>
      </c>
    </row>
    <row r="24" spans="1:29" ht="25.5" customHeight="1">
      <c r="A24" s="580" t="s">
        <v>240</v>
      </c>
      <c r="B24" s="581">
        <v>562</v>
      </c>
      <c r="C24" s="582">
        <v>180</v>
      </c>
      <c r="D24" s="583">
        <v>175</v>
      </c>
      <c r="E24" s="584">
        <v>22</v>
      </c>
      <c r="F24" s="582">
        <v>22</v>
      </c>
      <c r="G24" s="581">
        <v>22</v>
      </c>
      <c r="H24" s="582" t="s">
        <v>378</v>
      </c>
      <c r="I24" s="585">
        <v>35</v>
      </c>
      <c r="J24" s="582" t="s">
        <v>378</v>
      </c>
      <c r="K24" s="582">
        <v>13</v>
      </c>
      <c r="L24" s="581">
        <v>22</v>
      </c>
      <c r="M24" s="84">
        <v>118</v>
      </c>
      <c r="N24" s="85" t="s">
        <v>378</v>
      </c>
      <c r="O24" s="86">
        <v>1</v>
      </c>
      <c r="P24" s="85">
        <v>2</v>
      </c>
      <c r="Q24" s="86">
        <v>19</v>
      </c>
      <c r="R24" s="85">
        <v>1</v>
      </c>
      <c r="S24" s="86">
        <v>3</v>
      </c>
      <c r="T24" s="85">
        <v>4</v>
      </c>
      <c r="U24" s="86">
        <v>28</v>
      </c>
      <c r="V24" s="85">
        <v>6</v>
      </c>
      <c r="W24" s="86">
        <v>8</v>
      </c>
      <c r="X24" s="85">
        <v>37</v>
      </c>
      <c r="Y24" s="86" t="s">
        <v>378</v>
      </c>
      <c r="Z24" s="85">
        <v>3</v>
      </c>
      <c r="AA24" s="87">
        <v>5</v>
      </c>
      <c r="AB24" s="85">
        <v>1</v>
      </c>
      <c r="AC24" s="88">
        <v>379</v>
      </c>
    </row>
    <row r="25" spans="1:29" ht="25.5" customHeight="1">
      <c r="A25" s="580" t="s">
        <v>238</v>
      </c>
      <c r="B25" s="581">
        <v>294</v>
      </c>
      <c r="C25" s="582">
        <v>198</v>
      </c>
      <c r="D25" s="583">
        <v>191</v>
      </c>
      <c r="E25" s="584">
        <v>44</v>
      </c>
      <c r="F25" s="582">
        <v>44</v>
      </c>
      <c r="G25" s="581">
        <v>40</v>
      </c>
      <c r="H25" s="582" t="s">
        <v>378</v>
      </c>
      <c r="I25" s="585">
        <v>47</v>
      </c>
      <c r="J25" s="582" t="s">
        <v>378</v>
      </c>
      <c r="K25" s="582">
        <v>18</v>
      </c>
      <c r="L25" s="581">
        <v>29</v>
      </c>
      <c r="M25" s="84">
        <v>100</v>
      </c>
      <c r="N25" s="85">
        <v>2</v>
      </c>
      <c r="O25" s="86">
        <v>5</v>
      </c>
      <c r="P25" s="85">
        <v>6</v>
      </c>
      <c r="Q25" s="86">
        <v>16</v>
      </c>
      <c r="R25" s="85">
        <v>1</v>
      </c>
      <c r="S25" s="86">
        <v>2</v>
      </c>
      <c r="T25" s="85">
        <v>4</v>
      </c>
      <c r="U25" s="86">
        <v>12</v>
      </c>
      <c r="V25" s="85">
        <v>7</v>
      </c>
      <c r="W25" s="86">
        <v>4</v>
      </c>
      <c r="X25" s="85">
        <v>14</v>
      </c>
      <c r="Y25" s="86">
        <v>1</v>
      </c>
      <c r="Z25" s="85">
        <v>14</v>
      </c>
      <c r="AA25" s="87">
        <v>2</v>
      </c>
      <c r="AB25" s="85">
        <v>10</v>
      </c>
      <c r="AC25" s="88">
        <v>96</v>
      </c>
    </row>
    <row r="26" spans="1:29" ht="25.5" customHeight="1">
      <c r="A26" s="580" t="s">
        <v>236</v>
      </c>
      <c r="B26" s="581">
        <v>1381</v>
      </c>
      <c r="C26" s="582">
        <v>749</v>
      </c>
      <c r="D26" s="583">
        <v>713</v>
      </c>
      <c r="E26" s="584">
        <v>21</v>
      </c>
      <c r="F26" s="582">
        <v>21</v>
      </c>
      <c r="G26" s="581">
        <v>20</v>
      </c>
      <c r="H26" s="582" t="s">
        <v>378</v>
      </c>
      <c r="I26" s="585">
        <v>219</v>
      </c>
      <c r="J26" s="582" t="s">
        <v>378</v>
      </c>
      <c r="K26" s="582">
        <v>59</v>
      </c>
      <c r="L26" s="581">
        <v>160</v>
      </c>
      <c r="M26" s="84">
        <v>473</v>
      </c>
      <c r="N26" s="85">
        <v>3</v>
      </c>
      <c r="O26" s="86">
        <v>6</v>
      </c>
      <c r="P26" s="85">
        <v>26</v>
      </c>
      <c r="Q26" s="86">
        <v>120</v>
      </c>
      <c r="R26" s="85">
        <v>12</v>
      </c>
      <c r="S26" s="86">
        <v>3</v>
      </c>
      <c r="T26" s="85">
        <v>15</v>
      </c>
      <c r="U26" s="86">
        <v>65</v>
      </c>
      <c r="V26" s="85">
        <v>29</v>
      </c>
      <c r="W26" s="86">
        <v>19</v>
      </c>
      <c r="X26" s="85">
        <v>88</v>
      </c>
      <c r="Y26" s="86">
        <v>6</v>
      </c>
      <c r="Z26" s="85">
        <v>42</v>
      </c>
      <c r="AA26" s="87">
        <v>13</v>
      </c>
      <c r="AB26" s="85">
        <v>26</v>
      </c>
      <c r="AC26" s="88">
        <v>619</v>
      </c>
    </row>
    <row r="27" spans="1:29" ht="25.5" customHeight="1">
      <c r="A27" s="580" t="s">
        <v>234</v>
      </c>
      <c r="B27" s="581">
        <v>183</v>
      </c>
      <c r="C27" s="582">
        <v>105</v>
      </c>
      <c r="D27" s="583">
        <v>104</v>
      </c>
      <c r="E27" s="584">
        <v>3</v>
      </c>
      <c r="F27" s="582">
        <v>3</v>
      </c>
      <c r="G27" s="581">
        <v>3</v>
      </c>
      <c r="H27" s="582" t="s">
        <v>378</v>
      </c>
      <c r="I27" s="585">
        <v>3</v>
      </c>
      <c r="J27" s="582" t="s">
        <v>378</v>
      </c>
      <c r="K27" s="582" t="s">
        <v>378</v>
      </c>
      <c r="L27" s="581">
        <v>3</v>
      </c>
      <c r="M27" s="84">
        <v>98</v>
      </c>
      <c r="N27" s="85">
        <v>1</v>
      </c>
      <c r="O27" s="86" t="s">
        <v>378</v>
      </c>
      <c r="P27" s="85">
        <v>3</v>
      </c>
      <c r="Q27" s="86">
        <v>54</v>
      </c>
      <c r="R27" s="85">
        <v>1</v>
      </c>
      <c r="S27" s="86">
        <v>2</v>
      </c>
      <c r="T27" s="85">
        <v>4</v>
      </c>
      <c r="U27" s="86">
        <v>22</v>
      </c>
      <c r="V27" s="85">
        <v>3</v>
      </c>
      <c r="W27" s="86" t="s">
        <v>378</v>
      </c>
      <c r="X27" s="85">
        <v>6</v>
      </c>
      <c r="Y27" s="86" t="s">
        <v>378</v>
      </c>
      <c r="Z27" s="85" t="s">
        <v>378</v>
      </c>
      <c r="AA27" s="87">
        <v>2</v>
      </c>
      <c r="AB27" s="85" t="s">
        <v>378</v>
      </c>
      <c r="AC27" s="88">
        <v>78</v>
      </c>
    </row>
    <row r="28" spans="1:29" ht="25.5" customHeight="1">
      <c r="A28" s="580" t="s">
        <v>232</v>
      </c>
      <c r="B28" s="581">
        <v>320</v>
      </c>
      <c r="C28" s="582">
        <v>199</v>
      </c>
      <c r="D28" s="583">
        <v>193</v>
      </c>
      <c r="E28" s="584">
        <v>3</v>
      </c>
      <c r="F28" s="582">
        <v>3</v>
      </c>
      <c r="G28" s="581">
        <v>3</v>
      </c>
      <c r="H28" s="582" t="s">
        <v>378</v>
      </c>
      <c r="I28" s="585">
        <v>46</v>
      </c>
      <c r="J28" s="582" t="s">
        <v>378</v>
      </c>
      <c r="K28" s="582">
        <v>5</v>
      </c>
      <c r="L28" s="581">
        <v>41</v>
      </c>
      <c r="M28" s="84">
        <v>144</v>
      </c>
      <c r="N28" s="85">
        <v>1</v>
      </c>
      <c r="O28" s="86" t="s">
        <v>378</v>
      </c>
      <c r="P28" s="85">
        <v>4</v>
      </c>
      <c r="Q28" s="86">
        <v>48</v>
      </c>
      <c r="R28" s="85">
        <v>6</v>
      </c>
      <c r="S28" s="86">
        <v>3</v>
      </c>
      <c r="T28" s="85">
        <v>2</v>
      </c>
      <c r="U28" s="86">
        <v>18</v>
      </c>
      <c r="V28" s="85">
        <v>2</v>
      </c>
      <c r="W28" s="86">
        <v>13</v>
      </c>
      <c r="X28" s="85">
        <v>27</v>
      </c>
      <c r="Y28" s="86">
        <v>4</v>
      </c>
      <c r="Z28" s="85">
        <v>10</v>
      </c>
      <c r="AA28" s="87">
        <v>1</v>
      </c>
      <c r="AB28" s="85">
        <v>5</v>
      </c>
      <c r="AC28" s="88">
        <v>117</v>
      </c>
    </row>
    <row r="29" spans="1:29" ht="25.5" customHeight="1">
      <c r="A29" s="580" t="s">
        <v>230</v>
      </c>
      <c r="B29" s="581">
        <v>1488</v>
      </c>
      <c r="C29" s="582">
        <v>881</v>
      </c>
      <c r="D29" s="583">
        <v>852</v>
      </c>
      <c r="E29" s="584">
        <v>34</v>
      </c>
      <c r="F29" s="582">
        <v>34</v>
      </c>
      <c r="G29" s="581">
        <v>30</v>
      </c>
      <c r="H29" s="582" t="s">
        <v>378</v>
      </c>
      <c r="I29" s="585">
        <v>252</v>
      </c>
      <c r="J29" s="582" t="s">
        <v>378</v>
      </c>
      <c r="K29" s="582">
        <v>70</v>
      </c>
      <c r="L29" s="581">
        <v>182</v>
      </c>
      <c r="M29" s="84">
        <v>566</v>
      </c>
      <c r="N29" s="85">
        <v>10</v>
      </c>
      <c r="O29" s="86">
        <v>11</v>
      </c>
      <c r="P29" s="85">
        <v>24</v>
      </c>
      <c r="Q29" s="86">
        <v>122</v>
      </c>
      <c r="R29" s="85">
        <v>15</v>
      </c>
      <c r="S29" s="86">
        <v>11</v>
      </c>
      <c r="T29" s="85">
        <v>28</v>
      </c>
      <c r="U29" s="86">
        <v>58</v>
      </c>
      <c r="V29" s="85">
        <v>45</v>
      </c>
      <c r="W29" s="86">
        <v>29</v>
      </c>
      <c r="X29" s="85">
        <v>103</v>
      </c>
      <c r="Y29" s="86">
        <v>8</v>
      </c>
      <c r="Z29" s="85">
        <v>50</v>
      </c>
      <c r="AA29" s="87">
        <v>22</v>
      </c>
      <c r="AB29" s="85">
        <v>30</v>
      </c>
      <c r="AC29" s="88">
        <v>597</v>
      </c>
    </row>
    <row r="30" spans="1:29" ht="25.5" customHeight="1">
      <c r="A30" s="580" t="s">
        <v>228</v>
      </c>
      <c r="B30" s="581">
        <v>605</v>
      </c>
      <c r="C30" s="582">
        <v>334</v>
      </c>
      <c r="D30" s="583">
        <v>325</v>
      </c>
      <c r="E30" s="584">
        <v>8</v>
      </c>
      <c r="F30" s="582">
        <v>8</v>
      </c>
      <c r="G30" s="581">
        <v>8</v>
      </c>
      <c r="H30" s="582" t="s">
        <v>378</v>
      </c>
      <c r="I30" s="585">
        <v>91</v>
      </c>
      <c r="J30" s="582" t="s">
        <v>378</v>
      </c>
      <c r="K30" s="582">
        <v>24</v>
      </c>
      <c r="L30" s="581">
        <v>67</v>
      </c>
      <c r="M30" s="84">
        <v>226</v>
      </c>
      <c r="N30" s="85">
        <v>2</v>
      </c>
      <c r="O30" s="86">
        <v>5</v>
      </c>
      <c r="P30" s="85">
        <v>13</v>
      </c>
      <c r="Q30" s="86">
        <v>45</v>
      </c>
      <c r="R30" s="85">
        <v>10</v>
      </c>
      <c r="S30" s="86">
        <v>6</v>
      </c>
      <c r="T30" s="85">
        <v>5</v>
      </c>
      <c r="U30" s="86">
        <v>27</v>
      </c>
      <c r="V30" s="85">
        <v>13</v>
      </c>
      <c r="W30" s="86">
        <v>11</v>
      </c>
      <c r="X30" s="85">
        <v>31</v>
      </c>
      <c r="Y30" s="86">
        <v>2</v>
      </c>
      <c r="Z30" s="85">
        <v>13</v>
      </c>
      <c r="AA30" s="87">
        <v>10</v>
      </c>
      <c r="AB30" s="85">
        <v>33</v>
      </c>
      <c r="AC30" s="88">
        <v>252</v>
      </c>
    </row>
    <row r="31" spans="1:29" ht="25.5" customHeight="1">
      <c r="A31" s="580" t="s">
        <v>226</v>
      </c>
      <c r="B31" s="581">
        <v>100</v>
      </c>
      <c r="C31" s="582">
        <v>58</v>
      </c>
      <c r="D31" s="583">
        <v>57</v>
      </c>
      <c r="E31" s="584">
        <v>1</v>
      </c>
      <c r="F31" s="582">
        <v>1</v>
      </c>
      <c r="G31" s="581">
        <v>1</v>
      </c>
      <c r="H31" s="582" t="s">
        <v>378</v>
      </c>
      <c r="I31" s="585">
        <v>7</v>
      </c>
      <c r="J31" s="582" t="s">
        <v>378</v>
      </c>
      <c r="K31" s="582">
        <v>1</v>
      </c>
      <c r="L31" s="581">
        <v>6</v>
      </c>
      <c r="M31" s="84">
        <v>49</v>
      </c>
      <c r="N31" s="85" t="s">
        <v>378</v>
      </c>
      <c r="O31" s="86" t="s">
        <v>378</v>
      </c>
      <c r="P31" s="85" t="s">
        <v>378</v>
      </c>
      <c r="Q31" s="86">
        <v>16</v>
      </c>
      <c r="R31" s="85" t="s">
        <v>378</v>
      </c>
      <c r="S31" s="86">
        <v>3</v>
      </c>
      <c r="T31" s="85">
        <v>3</v>
      </c>
      <c r="U31" s="86">
        <v>4</v>
      </c>
      <c r="V31" s="85">
        <v>9</v>
      </c>
      <c r="W31" s="86">
        <v>2</v>
      </c>
      <c r="X31" s="85">
        <v>5</v>
      </c>
      <c r="Y31" s="86">
        <v>1</v>
      </c>
      <c r="Z31" s="85">
        <v>2</v>
      </c>
      <c r="AA31" s="87">
        <v>2</v>
      </c>
      <c r="AB31" s="85">
        <v>2</v>
      </c>
      <c r="AC31" s="88">
        <v>39</v>
      </c>
    </row>
    <row r="32" spans="1:29" ht="25.5" customHeight="1">
      <c r="A32" s="580" t="s">
        <v>224</v>
      </c>
      <c r="B32" s="581">
        <v>768</v>
      </c>
      <c r="C32" s="582">
        <v>475</v>
      </c>
      <c r="D32" s="583">
        <v>454</v>
      </c>
      <c r="E32" s="584">
        <v>14</v>
      </c>
      <c r="F32" s="582">
        <v>14</v>
      </c>
      <c r="G32" s="581">
        <v>12</v>
      </c>
      <c r="H32" s="582" t="s">
        <v>378</v>
      </c>
      <c r="I32" s="585">
        <v>111</v>
      </c>
      <c r="J32" s="582">
        <v>1</v>
      </c>
      <c r="K32" s="582">
        <v>34</v>
      </c>
      <c r="L32" s="581">
        <v>76</v>
      </c>
      <c r="M32" s="84">
        <v>329</v>
      </c>
      <c r="N32" s="85">
        <v>9</v>
      </c>
      <c r="O32" s="86">
        <v>2</v>
      </c>
      <c r="P32" s="85">
        <v>18</v>
      </c>
      <c r="Q32" s="86">
        <v>71</v>
      </c>
      <c r="R32" s="85">
        <v>11</v>
      </c>
      <c r="S32" s="86">
        <v>5</v>
      </c>
      <c r="T32" s="85">
        <v>7</v>
      </c>
      <c r="U32" s="86">
        <v>49</v>
      </c>
      <c r="V32" s="85">
        <v>23</v>
      </c>
      <c r="W32" s="86">
        <v>13</v>
      </c>
      <c r="X32" s="85">
        <v>47</v>
      </c>
      <c r="Y32" s="86">
        <v>1</v>
      </c>
      <c r="Z32" s="85">
        <v>21</v>
      </c>
      <c r="AA32" s="87">
        <v>24</v>
      </c>
      <c r="AB32" s="85">
        <v>28</v>
      </c>
      <c r="AC32" s="88">
        <v>280</v>
      </c>
    </row>
    <row r="33" spans="1:29" ht="25.5" customHeight="1">
      <c r="A33" s="580" t="s">
        <v>222</v>
      </c>
      <c r="B33" s="581">
        <v>591</v>
      </c>
      <c r="C33" s="582">
        <v>337</v>
      </c>
      <c r="D33" s="583">
        <v>318</v>
      </c>
      <c r="E33" s="584">
        <v>6</v>
      </c>
      <c r="F33" s="582">
        <v>6</v>
      </c>
      <c r="G33" s="581">
        <v>6</v>
      </c>
      <c r="H33" s="582" t="s">
        <v>378</v>
      </c>
      <c r="I33" s="585">
        <v>67</v>
      </c>
      <c r="J33" s="582" t="s">
        <v>378</v>
      </c>
      <c r="K33" s="582">
        <v>15</v>
      </c>
      <c r="L33" s="581">
        <v>52</v>
      </c>
      <c r="M33" s="84">
        <v>245</v>
      </c>
      <c r="N33" s="85" t="s">
        <v>378</v>
      </c>
      <c r="O33" s="86">
        <v>6</v>
      </c>
      <c r="P33" s="85">
        <v>8</v>
      </c>
      <c r="Q33" s="86">
        <v>73</v>
      </c>
      <c r="R33" s="85">
        <v>4</v>
      </c>
      <c r="S33" s="86">
        <v>2</v>
      </c>
      <c r="T33" s="85">
        <v>3</v>
      </c>
      <c r="U33" s="86">
        <v>28</v>
      </c>
      <c r="V33" s="85">
        <v>17</v>
      </c>
      <c r="W33" s="86">
        <v>15</v>
      </c>
      <c r="X33" s="85">
        <v>51</v>
      </c>
      <c r="Y33" s="86">
        <v>1</v>
      </c>
      <c r="Z33" s="85">
        <v>16</v>
      </c>
      <c r="AA33" s="87">
        <v>9</v>
      </c>
      <c r="AB33" s="85">
        <v>12</v>
      </c>
      <c r="AC33" s="88">
        <v>240</v>
      </c>
    </row>
    <row r="34" spans="1:29" ht="25.5" customHeight="1">
      <c r="A34" s="580" t="s">
        <v>220</v>
      </c>
      <c r="B34" s="581">
        <v>799</v>
      </c>
      <c r="C34" s="582">
        <v>530</v>
      </c>
      <c r="D34" s="583">
        <v>514</v>
      </c>
      <c r="E34" s="584">
        <v>36</v>
      </c>
      <c r="F34" s="582">
        <v>36</v>
      </c>
      <c r="G34" s="581">
        <v>34</v>
      </c>
      <c r="H34" s="582" t="s">
        <v>378</v>
      </c>
      <c r="I34" s="585">
        <v>174</v>
      </c>
      <c r="J34" s="582" t="s">
        <v>378</v>
      </c>
      <c r="K34" s="582">
        <v>32</v>
      </c>
      <c r="L34" s="581">
        <v>142</v>
      </c>
      <c r="M34" s="84">
        <v>304</v>
      </c>
      <c r="N34" s="85">
        <v>3</v>
      </c>
      <c r="O34" s="86">
        <v>2</v>
      </c>
      <c r="P34" s="85">
        <v>19</v>
      </c>
      <c r="Q34" s="86">
        <v>61</v>
      </c>
      <c r="R34" s="85">
        <v>7</v>
      </c>
      <c r="S34" s="86">
        <v>6</v>
      </c>
      <c r="T34" s="85">
        <v>13</v>
      </c>
      <c r="U34" s="86">
        <v>36</v>
      </c>
      <c r="V34" s="85">
        <v>18</v>
      </c>
      <c r="W34" s="86">
        <v>22</v>
      </c>
      <c r="X34" s="85">
        <v>52</v>
      </c>
      <c r="Y34" s="86">
        <v>6</v>
      </c>
      <c r="Z34" s="85">
        <v>26</v>
      </c>
      <c r="AA34" s="87">
        <v>14</v>
      </c>
      <c r="AB34" s="85">
        <v>19</v>
      </c>
      <c r="AC34" s="88">
        <v>259</v>
      </c>
    </row>
    <row r="35" spans="1:29" ht="25.5" customHeight="1">
      <c r="A35" s="580" t="s">
        <v>218</v>
      </c>
      <c r="B35" s="581">
        <v>266</v>
      </c>
      <c r="C35" s="582">
        <v>121</v>
      </c>
      <c r="D35" s="583">
        <v>107</v>
      </c>
      <c r="E35" s="584">
        <v>5</v>
      </c>
      <c r="F35" s="582">
        <v>5</v>
      </c>
      <c r="G35" s="581">
        <v>5</v>
      </c>
      <c r="H35" s="582" t="s">
        <v>378</v>
      </c>
      <c r="I35" s="585">
        <v>23</v>
      </c>
      <c r="J35" s="582" t="s">
        <v>378</v>
      </c>
      <c r="K35" s="582">
        <v>6</v>
      </c>
      <c r="L35" s="581">
        <v>17</v>
      </c>
      <c r="M35" s="84">
        <v>79</v>
      </c>
      <c r="N35" s="85" t="s">
        <v>378</v>
      </c>
      <c r="O35" s="86">
        <v>1</v>
      </c>
      <c r="P35" s="85">
        <v>10</v>
      </c>
      <c r="Q35" s="86">
        <v>18</v>
      </c>
      <c r="R35" s="85">
        <v>1</v>
      </c>
      <c r="S35" s="86">
        <v>1</v>
      </c>
      <c r="T35" s="85">
        <v>1</v>
      </c>
      <c r="U35" s="86">
        <v>5</v>
      </c>
      <c r="V35" s="85">
        <v>6</v>
      </c>
      <c r="W35" s="86">
        <v>6</v>
      </c>
      <c r="X35" s="85">
        <v>19</v>
      </c>
      <c r="Y35" s="86">
        <v>2</v>
      </c>
      <c r="Z35" s="85">
        <v>9</v>
      </c>
      <c r="AA35" s="87" t="s">
        <v>378</v>
      </c>
      <c r="AB35" s="85" t="s">
        <v>378</v>
      </c>
      <c r="AC35" s="88">
        <v>144</v>
      </c>
    </row>
    <row r="36" spans="1:29" ht="25.5" customHeight="1">
      <c r="A36" s="580" t="s">
        <v>216</v>
      </c>
      <c r="B36" s="581">
        <v>268</v>
      </c>
      <c r="C36" s="582">
        <v>169</v>
      </c>
      <c r="D36" s="584">
        <v>155</v>
      </c>
      <c r="E36" s="584">
        <v>4</v>
      </c>
      <c r="F36" s="582">
        <v>4</v>
      </c>
      <c r="G36" s="581">
        <v>4</v>
      </c>
      <c r="H36" s="582" t="s">
        <v>378</v>
      </c>
      <c r="I36" s="584">
        <v>48</v>
      </c>
      <c r="J36" s="582" t="s">
        <v>378</v>
      </c>
      <c r="K36" s="582">
        <v>15</v>
      </c>
      <c r="L36" s="581">
        <v>33</v>
      </c>
      <c r="M36" s="84">
        <v>103</v>
      </c>
      <c r="N36" s="85" t="s">
        <v>378</v>
      </c>
      <c r="O36" s="86">
        <v>2</v>
      </c>
      <c r="P36" s="85">
        <v>9</v>
      </c>
      <c r="Q36" s="86">
        <v>27</v>
      </c>
      <c r="R36" s="85">
        <v>1</v>
      </c>
      <c r="S36" s="86" t="s">
        <v>378</v>
      </c>
      <c r="T36" s="85">
        <v>3</v>
      </c>
      <c r="U36" s="86">
        <v>19</v>
      </c>
      <c r="V36" s="85">
        <v>8</v>
      </c>
      <c r="W36" s="86">
        <v>3</v>
      </c>
      <c r="X36" s="85">
        <v>14</v>
      </c>
      <c r="Y36" s="86">
        <v>1</v>
      </c>
      <c r="Z36" s="85">
        <v>7</v>
      </c>
      <c r="AA36" s="87" t="s">
        <v>378</v>
      </c>
      <c r="AB36" s="85">
        <v>9</v>
      </c>
      <c r="AC36" s="86">
        <v>94</v>
      </c>
    </row>
    <row r="37" spans="1:29" ht="25.5" customHeight="1">
      <c r="A37" s="576" t="s">
        <v>307</v>
      </c>
      <c r="B37" s="586">
        <v>2601</v>
      </c>
      <c r="C37" s="586">
        <v>1559</v>
      </c>
      <c r="D37" s="586">
        <v>1508</v>
      </c>
      <c r="E37" s="586">
        <v>231</v>
      </c>
      <c r="F37" s="586">
        <v>231</v>
      </c>
      <c r="G37" s="586">
        <v>229</v>
      </c>
      <c r="H37" s="586" t="s">
        <v>378</v>
      </c>
      <c r="I37" s="586">
        <v>417</v>
      </c>
      <c r="J37" s="586">
        <v>2</v>
      </c>
      <c r="K37" s="586">
        <v>103</v>
      </c>
      <c r="L37" s="586">
        <v>312</v>
      </c>
      <c r="M37" s="587">
        <v>860</v>
      </c>
      <c r="N37" s="587">
        <v>8</v>
      </c>
      <c r="O37" s="587">
        <v>13</v>
      </c>
      <c r="P37" s="587">
        <v>46</v>
      </c>
      <c r="Q37" s="587">
        <v>177</v>
      </c>
      <c r="R37" s="587">
        <v>27</v>
      </c>
      <c r="S37" s="587">
        <v>8</v>
      </c>
      <c r="T37" s="587">
        <v>28</v>
      </c>
      <c r="U37" s="587">
        <v>86</v>
      </c>
      <c r="V37" s="587">
        <v>46</v>
      </c>
      <c r="W37" s="587">
        <v>41</v>
      </c>
      <c r="X37" s="587">
        <v>156</v>
      </c>
      <c r="Y37" s="587">
        <v>23</v>
      </c>
      <c r="Z37" s="587">
        <v>74</v>
      </c>
      <c r="AA37" s="587">
        <v>47</v>
      </c>
      <c r="AB37" s="587">
        <v>80</v>
      </c>
      <c r="AC37" s="588">
        <v>1030</v>
      </c>
    </row>
    <row r="38" spans="1:29" ht="25.5" customHeight="1">
      <c r="A38" s="94" t="s">
        <v>212</v>
      </c>
      <c r="B38" s="95">
        <v>738</v>
      </c>
      <c r="C38" s="96">
        <v>439</v>
      </c>
      <c r="D38" s="95">
        <v>430</v>
      </c>
      <c r="E38" s="96">
        <v>69</v>
      </c>
      <c r="F38" s="95">
        <v>69</v>
      </c>
      <c r="G38" s="96">
        <v>67</v>
      </c>
      <c r="H38" s="95" t="s">
        <v>378</v>
      </c>
      <c r="I38" s="96">
        <v>119</v>
      </c>
      <c r="J38" s="95" t="s">
        <v>378</v>
      </c>
      <c r="K38" s="96">
        <v>36</v>
      </c>
      <c r="L38" s="95">
        <v>83</v>
      </c>
      <c r="M38" s="97">
        <v>242</v>
      </c>
      <c r="N38" s="97">
        <v>4</v>
      </c>
      <c r="O38" s="98">
        <v>3</v>
      </c>
      <c r="P38" s="97">
        <v>17</v>
      </c>
      <c r="Q38" s="98">
        <v>46</v>
      </c>
      <c r="R38" s="97">
        <v>6</v>
      </c>
      <c r="S38" s="98" t="s">
        <v>378</v>
      </c>
      <c r="T38" s="97">
        <v>4</v>
      </c>
      <c r="U38" s="98">
        <v>29</v>
      </c>
      <c r="V38" s="97">
        <v>17</v>
      </c>
      <c r="W38" s="98">
        <v>10</v>
      </c>
      <c r="X38" s="97">
        <v>41</v>
      </c>
      <c r="Y38" s="98">
        <v>5</v>
      </c>
      <c r="Z38" s="97">
        <v>31</v>
      </c>
      <c r="AA38" s="98">
        <v>12</v>
      </c>
      <c r="AB38" s="97">
        <v>17</v>
      </c>
      <c r="AC38" s="98">
        <v>299</v>
      </c>
    </row>
    <row r="39" spans="1:29" ht="25.5" customHeight="1">
      <c r="A39" s="94" t="s">
        <v>210</v>
      </c>
      <c r="B39" s="95">
        <v>107</v>
      </c>
      <c r="C39" s="96">
        <v>83</v>
      </c>
      <c r="D39" s="95">
        <v>81</v>
      </c>
      <c r="E39" s="96">
        <v>25</v>
      </c>
      <c r="F39" s="95">
        <v>25</v>
      </c>
      <c r="G39" s="96">
        <v>25</v>
      </c>
      <c r="H39" s="95" t="s">
        <v>378</v>
      </c>
      <c r="I39" s="96">
        <v>17</v>
      </c>
      <c r="J39" s="95" t="s">
        <v>378</v>
      </c>
      <c r="K39" s="96">
        <v>1</v>
      </c>
      <c r="L39" s="95">
        <v>16</v>
      </c>
      <c r="M39" s="97">
        <v>39</v>
      </c>
      <c r="N39" s="97">
        <v>1</v>
      </c>
      <c r="O39" s="98" t="s">
        <v>378</v>
      </c>
      <c r="P39" s="97">
        <v>5</v>
      </c>
      <c r="Q39" s="98">
        <v>9</v>
      </c>
      <c r="R39" s="97" t="s">
        <v>378</v>
      </c>
      <c r="S39" s="98" t="s">
        <v>378</v>
      </c>
      <c r="T39" s="97">
        <v>3</v>
      </c>
      <c r="U39" s="98">
        <v>2</v>
      </c>
      <c r="V39" s="97">
        <v>2</v>
      </c>
      <c r="W39" s="98">
        <v>2</v>
      </c>
      <c r="X39" s="97">
        <v>5</v>
      </c>
      <c r="Y39" s="98">
        <v>1</v>
      </c>
      <c r="Z39" s="97">
        <v>5</v>
      </c>
      <c r="AA39" s="98">
        <v>1</v>
      </c>
      <c r="AB39" s="97">
        <v>3</v>
      </c>
      <c r="AC39" s="98">
        <v>24</v>
      </c>
    </row>
    <row r="40" spans="1:29" ht="25.5" customHeight="1">
      <c r="A40" s="94" t="s">
        <v>208</v>
      </c>
      <c r="B40" s="95">
        <v>809</v>
      </c>
      <c r="C40" s="96">
        <v>469</v>
      </c>
      <c r="D40" s="99">
        <v>453</v>
      </c>
      <c r="E40" s="96">
        <v>33</v>
      </c>
      <c r="F40" s="95">
        <v>33</v>
      </c>
      <c r="G40" s="96">
        <v>33</v>
      </c>
      <c r="H40" s="95" t="s">
        <v>378</v>
      </c>
      <c r="I40" s="96">
        <v>140</v>
      </c>
      <c r="J40" s="95">
        <v>2</v>
      </c>
      <c r="K40" s="96">
        <v>29</v>
      </c>
      <c r="L40" s="95">
        <v>109</v>
      </c>
      <c r="M40" s="97">
        <v>280</v>
      </c>
      <c r="N40" s="97">
        <v>3</v>
      </c>
      <c r="O40" s="98">
        <v>6</v>
      </c>
      <c r="P40" s="97">
        <v>14</v>
      </c>
      <c r="Q40" s="98">
        <v>60</v>
      </c>
      <c r="R40" s="97">
        <v>16</v>
      </c>
      <c r="S40" s="98">
        <v>3</v>
      </c>
      <c r="T40" s="97">
        <v>11</v>
      </c>
      <c r="U40" s="98">
        <v>27</v>
      </c>
      <c r="V40" s="97">
        <v>13</v>
      </c>
      <c r="W40" s="98">
        <v>16</v>
      </c>
      <c r="X40" s="97">
        <v>50</v>
      </c>
      <c r="Y40" s="98">
        <v>8</v>
      </c>
      <c r="Z40" s="97">
        <v>15</v>
      </c>
      <c r="AA40" s="98">
        <v>13</v>
      </c>
      <c r="AB40" s="97">
        <v>25</v>
      </c>
      <c r="AC40" s="98">
        <v>336</v>
      </c>
    </row>
    <row r="41" spans="1:29" ht="25.5" customHeight="1">
      <c r="A41" s="94" t="s">
        <v>206</v>
      </c>
      <c r="B41" s="95">
        <v>364</v>
      </c>
      <c r="C41" s="96">
        <v>238</v>
      </c>
      <c r="D41" s="95">
        <v>229</v>
      </c>
      <c r="E41" s="96">
        <v>28</v>
      </c>
      <c r="F41" s="95">
        <v>28</v>
      </c>
      <c r="G41" s="96">
        <v>28</v>
      </c>
      <c r="H41" s="95" t="s">
        <v>378</v>
      </c>
      <c r="I41" s="96">
        <v>54</v>
      </c>
      <c r="J41" s="95" t="s">
        <v>378</v>
      </c>
      <c r="K41" s="96">
        <v>11</v>
      </c>
      <c r="L41" s="95">
        <v>43</v>
      </c>
      <c r="M41" s="97">
        <v>147</v>
      </c>
      <c r="N41" s="97" t="s">
        <v>378</v>
      </c>
      <c r="O41" s="98">
        <v>3</v>
      </c>
      <c r="P41" s="97">
        <v>5</v>
      </c>
      <c r="Q41" s="98">
        <v>24</v>
      </c>
      <c r="R41" s="97">
        <v>1</v>
      </c>
      <c r="S41" s="98">
        <v>2</v>
      </c>
      <c r="T41" s="97">
        <v>5</v>
      </c>
      <c r="U41" s="98">
        <v>16</v>
      </c>
      <c r="V41" s="97">
        <v>6</v>
      </c>
      <c r="W41" s="98">
        <v>7</v>
      </c>
      <c r="X41" s="97">
        <v>33</v>
      </c>
      <c r="Y41" s="98">
        <v>3</v>
      </c>
      <c r="Z41" s="97">
        <v>15</v>
      </c>
      <c r="AA41" s="98">
        <v>12</v>
      </c>
      <c r="AB41" s="97">
        <v>15</v>
      </c>
      <c r="AC41" s="98">
        <v>120</v>
      </c>
    </row>
    <row r="42" spans="1:29" ht="25.5" customHeight="1">
      <c r="A42" s="100" t="s">
        <v>204</v>
      </c>
      <c r="B42" s="101">
        <v>583</v>
      </c>
      <c r="C42" s="102">
        <v>330</v>
      </c>
      <c r="D42" s="103">
        <v>315</v>
      </c>
      <c r="E42" s="102">
        <v>76</v>
      </c>
      <c r="F42" s="101">
        <v>76</v>
      </c>
      <c r="G42" s="102">
        <v>76</v>
      </c>
      <c r="H42" s="101" t="s">
        <v>378</v>
      </c>
      <c r="I42" s="102">
        <v>87</v>
      </c>
      <c r="J42" s="95" t="s">
        <v>378</v>
      </c>
      <c r="K42" s="102">
        <v>26</v>
      </c>
      <c r="L42" s="101">
        <v>61</v>
      </c>
      <c r="M42" s="97">
        <v>152</v>
      </c>
      <c r="N42" s="97" t="s">
        <v>378</v>
      </c>
      <c r="O42" s="98">
        <v>1</v>
      </c>
      <c r="P42" s="97">
        <v>5</v>
      </c>
      <c r="Q42" s="98">
        <v>38</v>
      </c>
      <c r="R42" s="97">
        <v>4</v>
      </c>
      <c r="S42" s="98">
        <v>3</v>
      </c>
      <c r="T42" s="97">
        <v>5</v>
      </c>
      <c r="U42" s="98">
        <v>12</v>
      </c>
      <c r="V42" s="97">
        <v>8</v>
      </c>
      <c r="W42" s="98">
        <v>6</v>
      </c>
      <c r="X42" s="97">
        <v>27</v>
      </c>
      <c r="Y42" s="98">
        <v>6</v>
      </c>
      <c r="Z42" s="97">
        <v>8</v>
      </c>
      <c r="AA42" s="98">
        <v>9</v>
      </c>
      <c r="AB42" s="97">
        <v>20</v>
      </c>
      <c r="AC42" s="98">
        <v>251</v>
      </c>
    </row>
    <row r="43" spans="1:29" ht="25.5" customHeight="1">
      <c r="A43" s="104" t="s">
        <v>304</v>
      </c>
      <c r="B43" s="89">
        <v>1786</v>
      </c>
      <c r="C43" s="90">
        <v>1126</v>
      </c>
      <c r="D43" s="105">
        <v>1092</v>
      </c>
      <c r="E43" s="90">
        <v>133</v>
      </c>
      <c r="F43" s="89">
        <v>133</v>
      </c>
      <c r="G43" s="90">
        <v>131</v>
      </c>
      <c r="H43" s="101" t="s">
        <v>378</v>
      </c>
      <c r="I43" s="90">
        <v>369</v>
      </c>
      <c r="J43" s="106" t="s">
        <v>378</v>
      </c>
      <c r="K43" s="90">
        <v>111</v>
      </c>
      <c r="L43" s="89">
        <v>258</v>
      </c>
      <c r="M43" s="92">
        <v>590</v>
      </c>
      <c r="N43" s="92">
        <v>4</v>
      </c>
      <c r="O43" s="93">
        <v>6</v>
      </c>
      <c r="P43" s="92">
        <v>37</v>
      </c>
      <c r="Q43" s="93">
        <v>145</v>
      </c>
      <c r="R43" s="92">
        <v>11</v>
      </c>
      <c r="S43" s="93">
        <v>6</v>
      </c>
      <c r="T43" s="92">
        <v>14</v>
      </c>
      <c r="U43" s="93">
        <v>57</v>
      </c>
      <c r="V43" s="92">
        <v>38</v>
      </c>
      <c r="W43" s="93">
        <v>23</v>
      </c>
      <c r="X43" s="92">
        <v>109</v>
      </c>
      <c r="Y43" s="93">
        <v>15</v>
      </c>
      <c r="Z43" s="92">
        <v>59</v>
      </c>
      <c r="AA43" s="93">
        <v>21</v>
      </c>
      <c r="AB43" s="92">
        <v>45</v>
      </c>
      <c r="AC43" s="93">
        <v>650</v>
      </c>
    </row>
    <row r="44" spans="1:29" ht="25.5" customHeight="1">
      <c r="A44" s="94" t="s">
        <v>200</v>
      </c>
      <c r="B44" s="95">
        <v>1159</v>
      </c>
      <c r="C44" s="96">
        <v>716</v>
      </c>
      <c r="D44" s="95">
        <v>689</v>
      </c>
      <c r="E44" s="96">
        <v>62</v>
      </c>
      <c r="F44" s="95">
        <v>62</v>
      </c>
      <c r="G44" s="96">
        <v>61</v>
      </c>
      <c r="H44" s="95" t="s">
        <v>378</v>
      </c>
      <c r="I44" s="96">
        <v>232</v>
      </c>
      <c r="J44" s="95" t="s">
        <v>378</v>
      </c>
      <c r="K44" s="96">
        <v>59</v>
      </c>
      <c r="L44" s="95">
        <v>173</v>
      </c>
      <c r="M44" s="97">
        <v>395</v>
      </c>
      <c r="N44" s="97">
        <v>2</v>
      </c>
      <c r="O44" s="98">
        <v>4</v>
      </c>
      <c r="P44" s="97">
        <v>27</v>
      </c>
      <c r="Q44" s="98">
        <v>98</v>
      </c>
      <c r="R44" s="97">
        <v>6</v>
      </c>
      <c r="S44" s="98">
        <v>3</v>
      </c>
      <c r="T44" s="97">
        <v>10</v>
      </c>
      <c r="U44" s="98">
        <v>35</v>
      </c>
      <c r="V44" s="97">
        <v>24</v>
      </c>
      <c r="W44" s="98">
        <v>15</v>
      </c>
      <c r="X44" s="97">
        <v>64</v>
      </c>
      <c r="Y44" s="98">
        <v>9</v>
      </c>
      <c r="Z44" s="97">
        <v>46</v>
      </c>
      <c r="AA44" s="98">
        <v>14</v>
      </c>
      <c r="AB44" s="97">
        <v>38</v>
      </c>
      <c r="AC44" s="98">
        <v>433</v>
      </c>
    </row>
    <row r="45" spans="1:29" ht="25.5" customHeight="1">
      <c r="A45" s="94" t="s">
        <v>198</v>
      </c>
      <c r="B45" s="95">
        <v>340</v>
      </c>
      <c r="C45" s="96">
        <v>201</v>
      </c>
      <c r="D45" s="95">
        <v>196</v>
      </c>
      <c r="E45" s="96">
        <v>27</v>
      </c>
      <c r="F45" s="95">
        <v>27</v>
      </c>
      <c r="G45" s="96">
        <v>27</v>
      </c>
      <c r="H45" s="95" t="s">
        <v>378</v>
      </c>
      <c r="I45" s="96">
        <v>78</v>
      </c>
      <c r="J45" s="95" t="s">
        <v>378</v>
      </c>
      <c r="K45" s="96">
        <v>30</v>
      </c>
      <c r="L45" s="95">
        <v>48</v>
      </c>
      <c r="M45" s="97">
        <v>91</v>
      </c>
      <c r="N45" s="97">
        <v>2</v>
      </c>
      <c r="O45" s="98">
        <v>1</v>
      </c>
      <c r="P45" s="97">
        <v>5</v>
      </c>
      <c r="Q45" s="98">
        <v>24</v>
      </c>
      <c r="R45" s="97">
        <v>2</v>
      </c>
      <c r="S45" s="98">
        <v>3</v>
      </c>
      <c r="T45" s="97">
        <v>2</v>
      </c>
      <c r="U45" s="98">
        <v>8</v>
      </c>
      <c r="V45" s="97">
        <v>7</v>
      </c>
      <c r="W45" s="98">
        <v>5</v>
      </c>
      <c r="X45" s="97">
        <v>20</v>
      </c>
      <c r="Y45" s="98">
        <v>4</v>
      </c>
      <c r="Z45" s="97">
        <v>5</v>
      </c>
      <c r="AA45" s="98">
        <v>3</v>
      </c>
      <c r="AB45" s="97" t="s">
        <v>378</v>
      </c>
      <c r="AC45" s="98">
        <v>139</v>
      </c>
    </row>
    <row r="46" spans="1:29" ht="25.5" customHeight="1">
      <c r="A46" s="94" t="s">
        <v>196</v>
      </c>
      <c r="B46" s="95">
        <v>287</v>
      </c>
      <c r="C46" s="96">
        <v>209</v>
      </c>
      <c r="D46" s="103">
        <v>207</v>
      </c>
      <c r="E46" s="102">
        <v>44</v>
      </c>
      <c r="F46" s="101">
        <v>44</v>
      </c>
      <c r="G46" s="102">
        <v>43</v>
      </c>
      <c r="H46" s="101" t="s">
        <v>378</v>
      </c>
      <c r="I46" s="102">
        <v>59</v>
      </c>
      <c r="J46" s="101" t="s">
        <v>378</v>
      </c>
      <c r="K46" s="102">
        <v>22</v>
      </c>
      <c r="L46" s="101">
        <v>37</v>
      </c>
      <c r="M46" s="97">
        <v>104</v>
      </c>
      <c r="N46" s="97" t="s">
        <v>378</v>
      </c>
      <c r="O46" s="98">
        <v>1</v>
      </c>
      <c r="P46" s="97">
        <v>5</v>
      </c>
      <c r="Q46" s="98">
        <v>23</v>
      </c>
      <c r="R46" s="97">
        <v>3</v>
      </c>
      <c r="S46" s="98" t="s">
        <v>378</v>
      </c>
      <c r="T46" s="97">
        <v>2</v>
      </c>
      <c r="U46" s="98">
        <v>14</v>
      </c>
      <c r="V46" s="97">
        <v>7</v>
      </c>
      <c r="W46" s="98">
        <v>3</v>
      </c>
      <c r="X46" s="97">
        <v>25</v>
      </c>
      <c r="Y46" s="98">
        <v>2</v>
      </c>
      <c r="Z46" s="97">
        <v>8</v>
      </c>
      <c r="AA46" s="98">
        <v>4</v>
      </c>
      <c r="AB46" s="97">
        <v>7</v>
      </c>
      <c r="AC46" s="98">
        <v>78</v>
      </c>
    </row>
    <row r="47" spans="1:29" ht="25.5" customHeight="1">
      <c r="A47" s="104" t="s">
        <v>395</v>
      </c>
      <c r="B47" s="89">
        <v>6813</v>
      </c>
      <c r="C47" s="90">
        <v>4282</v>
      </c>
      <c r="D47" s="105">
        <v>4128</v>
      </c>
      <c r="E47" s="90">
        <v>444</v>
      </c>
      <c r="F47" s="89">
        <v>444</v>
      </c>
      <c r="G47" s="90">
        <v>440</v>
      </c>
      <c r="H47" s="89" t="s">
        <v>722</v>
      </c>
      <c r="I47" s="90">
        <v>1196</v>
      </c>
      <c r="J47" s="89" t="s">
        <v>378</v>
      </c>
      <c r="K47" s="90">
        <v>360</v>
      </c>
      <c r="L47" s="89">
        <v>836</v>
      </c>
      <c r="M47" s="92">
        <v>2488</v>
      </c>
      <c r="N47" s="92">
        <v>12</v>
      </c>
      <c r="O47" s="92">
        <v>26</v>
      </c>
      <c r="P47" s="93">
        <v>136</v>
      </c>
      <c r="Q47" s="92">
        <v>587</v>
      </c>
      <c r="R47" s="93">
        <v>38</v>
      </c>
      <c r="S47" s="92">
        <v>43</v>
      </c>
      <c r="T47" s="93">
        <v>68</v>
      </c>
      <c r="U47" s="92">
        <v>304</v>
      </c>
      <c r="V47" s="93">
        <v>141</v>
      </c>
      <c r="W47" s="92">
        <v>116</v>
      </c>
      <c r="X47" s="93">
        <v>455</v>
      </c>
      <c r="Y47" s="92">
        <v>58</v>
      </c>
      <c r="Z47" s="93">
        <v>196</v>
      </c>
      <c r="AA47" s="92">
        <v>113</v>
      </c>
      <c r="AB47" s="92">
        <v>195</v>
      </c>
      <c r="AC47" s="93">
        <v>2427</v>
      </c>
    </row>
    <row r="48" spans="1:29" ht="25.5" customHeight="1">
      <c r="A48" s="94" t="s">
        <v>269</v>
      </c>
      <c r="B48" s="95">
        <v>440</v>
      </c>
      <c r="C48" s="96">
        <v>290</v>
      </c>
      <c r="D48" s="95">
        <v>282</v>
      </c>
      <c r="E48" s="96">
        <v>37</v>
      </c>
      <c r="F48" s="95">
        <v>37</v>
      </c>
      <c r="G48" s="96">
        <v>37</v>
      </c>
      <c r="H48" s="95" t="s">
        <v>378</v>
      </c>
      <c r="I48" s="96">
        <v>75</v>
      </c>
      <c r="J48" s="95" t="s">
        <v>378</v>
      </c>
      <c r="K48" s="96">
        <v>27</v>
      </c>
      <c r="L48" s="95">
        <v>48</v>
      </c>
      <c r="M48" s="97">
        <v>170</v>
      </c>
      <c r="N48" s="97">
        <v>2</v>
      </c>
      <c r="O48" s="98">
        <v>1</v>
      </c>
      <c r="P48" s="97">
        <v>10</v>
      </c>
      <c r="Q48" s="98">
        <v>46</v>
      </c>
      <c r="R48" s="97">
        <v>4</v>
      </c>
      <c r="S48" s="98">
        <v>1</v>
      </c>
      <c r="T48" s="97">
        <v>3</v>
      </c>
      <c r="U48" s="98">
        <v>28</v>
      </c>
      <c r="V48" s="97">
        <v>6</v>
      </c>
      <c r="W48" s="98">
        <v>5</v>
      </c>
      <c r="X48" s="97">
        <v>30</v>
      </c>
      <c r="Y48" s="98">
        <v>6</v>
      </c>
      <c r="Z48" s="97">
        <v>17</v>
      </c>
      <c r="AA48" s="98">
        <v>6</v>
      </c>
      <c r="AB48" s="97">
        <v>5</v>
      </c>
      <c r="AC48" s="98">
        <v>150</v>
      </c>
    </row>
    <row r="49" spans="1:29" ht="25.5" customHeight="1">
      <c r="A49" s="94" t="s">
        <v>267</v>
      </c>
      <c r="B49" s="95">
        <v>179</v>
      </c>
      <c r="C49" s="96">
        <v>118</v>
      </c>
      <c r="D49" s="95">
        <v>112</v>
      </c>
      <c r="E49" s="96">
        <v>31</v>
      </c>
      <c r="F49" s="95">
        <v>31</v>
      </c>
      <c r="G49" s="96">
        <v>31</v>
      </c>
      <c r="H49" s="95" t="s">
        <v>378</v>
      </c>
      <c r="I49" s="96">
        <v>33</v>
      </c>
      <c r="J49" s="95" t="s">
        <v>378</v>
      </c>
      <c r="K49" s="96">
        <v>10</v>
      </c>
      <c r="L49" s="95">
        <v>23</v>
      </c>
      <c r="M49" s="97">
        <v>48</v>
      </c>
      <c r="N49" s="97" t="s">
        <v>378</v>
      </c>
      <c r="O49" s="98">
        <v>1</v>
      </c>
      <c r="P49" s="97">
        <v>1</v>
      </c>
      <c r="Q49" s="98">
        <v>10</v>
      </c>
      <c r="R49" s="97">
        <v>1</v>
      </c>
      <c r="S49" s="98">
        <v>1</v>
      </c>
      <c r="T49" s="97">
        <v>5</v>
      </c>
      <c r="U49" s="98">
        <v>7</v>
      </c>
      <c r="V49" s="97">
        <v>5</v>
      </c>
      <c r="W49" s="98">
        <v>2</v>
      </c>
      <c r="X49" s="97">
        <v>8</v>
      </c>
      <c r="Y49" s="98">
        <v>1</v>
      </c>
      <c r="Z49" s="97">
        <v>4</v>
      </c>
      <c r="AA49" s="98">
        <v>2</v>
      </c>
      <c r="AB49" s="97" t="s">
        <v>378</v>
      </c>
      <c r="AC49" s="98">
        <v>59</v>
      </c>
    </row>
    <row r="50" spans="1:29" ht="25.5" customHeight="1">
      <c r="A50" s="94" t="s">
        <v>265</v>
      </c>
      <c r="B50" s="95">
        <v>276</v>
      </c>
      <c r="C50" s="96">
        <v>184</v>
      </c>
      <c r="D50" s="95">
        <v>179</v>
      </c>
      <c r="E50" s="96">
        <v>31</v>
      </c>
      <c r="F50" s="95">
        <v>31</v>
      </c>
      <c r="G50" s="96">
        <v>31</v>
      </c>
      <c r="H50" s="95" t="s">
        <v>378</v>
      </c>
      <c r="I50" s="96">
        <v>52</v>
      </c>
      <c r="J50" s="95" t="s">
        <v>378</v>
      </c>
      <c r="K50" s="96">
        <v>13</v>
      </c>
      <c r="L50" s="95">
        <v>39</v>
      </c>
      <c r="M50" s="97">
        <v>96</v>
      </c>
      <c r="N50" s="97" t="s">
        <v>378</v>
      </c>
      <c r="O50" s="98" t="s">
        <v>378</v>
      </c>
      <c r="P50" s="97">
        <v>4</v>
      </c>
      <c r="Q50" s="98">
        <v>28</v>
      </c>
      <c r="R50" s="97">
        <v>2</v>
      </c>
      <c r="S50" s="98" t="s">
        <v>378</v>
      </c>
      <c r="T50" s="97">
        <v>5</v>
      </c>
      <c r="U50" s="98">
        <v>14</v>
      </c>
      <c r="V50" s="97">
        <v>6</v>
      </c>
      <c r="W50" s="98">
        <v>5</v>
      </c>
      <c r="X50" s="97">
        <v>18</v>
      </c>
      <c r="Y50" s="98">
        <v>1</v>
      </c>
      <c r="Z50" s="97">
        <v>8</v>
      </c>
      <c r="AA50" s="98">
        <v>3</v>
      </c>
      <c r="AB50" s="97">
        <v>2</v>
      </c>
      <c r="AC50" s="98">
        <v>92</v>
      </c>
    </row>
    <row r="51" spans="1:29" ht="25.5" customHeight="1">
      <c r="A51" s="94" t="s">
        <v>263</v>
      </c>
      <c r="B51" s="95">
        <v>216</v>
      </c>
      <c r="C51" s="96">
        <v>142</v>
      </c>
      <c r="D51" s="95">
        <v>138</v>
      </c>
      <c r="E51" s="96">
        <v>12</v>
      </c>
      <c r="F51" s="95">
        <v>12</v>
      </c>
      <c r="G51" s="96">
        <v>12</v>
      </c>
      <c r="H51" s="95" t="s">
        <v>378</v>
      </c>
      <c r="I51" s="96">
        <v>41</v>
      </c>
      <c r="J51" s="95" t="s">
        <v>378</v>
      </c>
      <c r="K51" s="96">
        <v>18</v>
      </c>
      <c r="L51" s="95">
        <v>23</v>
      </c>
      <c r="M51" s="97">
        <v>85</v>
      </c>
      <c r="N51" s="97">
        <v>1</v>
      </c>
      <c r="O51" s="98">
        <v>1</v>
      </c>
      <c r="P51" s="97">
        <v>3</v>
      </c>
      <c r="Q51" s="98">
        <v>32</v>
      </c>
      <c r="R51" s="97">
        <v>2</v>
      </c>
      <c r="S51" s="98">
        <v>2</v>
      </c>
      <c r="T51" s="97">
        <v>2</v>
      </c>
      <c r="U51" s="98">
        <v>8</v>
      </c>
      <c r="V51" s="97">
        <v>4</v>
      </c>
      <c r="W51" s="98">
        <v>3</v>
      </c>
      <c r="X51" s="97">
        <v>11</v>
      </c>
      <c r="Y51" s="98">
        <v>4</v>
      </c>
      <c r="Z51" s="97">
        <v>6</v>
      </c>
      <c r="AA51" s="98">
        <v>4</v>
      </c>
      <c r="AB51" s="97">
        <v>2</v>
      </c>
      <c r="AC51" s="98">
        <v>73</v>
      </c>
    </row>
    <row r="52" spans="1:29" ht="25.5" customHeight="1">
      <c r="A52" s="94" t="s">
        <v>261</v>
      </c>
      <c r="B52" s="95">
        <v>602</v>
      </c>
      <c r="C52" s="96">
        <v>323</v>
      </c>
      <c r="D52" s="99">
        <v>307</v>
      </c>
      <c r="E52" s="96">
        <v>6</v>
      </c>
      <c r="F52" s="95">
        <v>6</v>
      </c>
      <c r="G52" s="96">
        <v>6</v>
      </c>
      <c r="H52" s="95" t="s">
        <v>378</v>
      </c>
      <c r="I52" s="96">
        <v>98</v>
      </c>
      <c r="J52" s="95" t="s">
        <v>378</v>
      </c>
      <c r="K52" s="96">
        <v>23</v>
      </c>
      <c r="L52" s="95">
        <v>75</v>
      </c>
      <c r="M52" s="97">
        <v>203</v>
      </c>
      <c r="N52" s="97" t="s">
        <v>378</v>
      </c>
      <c r="O52" s="98">
        <v>3</v>
      </c>
      <c r="P52" s="97">
        <v>5</v>
      </c>
      <c r="Q52" s="98">
        <v>47</v>
      </c>
      <c r="R52" s="97">
        <v>5</v>
      </c>
      <c r="S52" s="98">
        <v>6</v>
      </c>
      <c r="T52" s="97">
        <v>7</v>
      </c>
      <c r="U52" s="98">
        <v>27</v>
      </c>
      <c r="V52" s="97">
        <v>7</v>
      </c>
      <c r="W52" s="98">
        <v>12</v>
      </c>
      <c r="X52" s="97">
        <v>29</v>
      </c>
      <c r="Y52" s="98">
        <v>5</v>
      </c>
      <c r="Z52" s="97">
        <v>17</v>
      </c>
      <c r="AA52" s="98">
        <v>12</v>
      </c>
      <c r="AB52" s="97">
        <v>21</v>
      </c>
      <c r="AC52" s="98">
        <v>266</v>
      </c>
    </row>
    <row r="53" spans="1:29" ht="25.5" customHeight="1">
      <c r="A53" s="94" t="s">
        <v>259</v>
      </c>
      <c r="B53" s="95">
        <v>169</v>
      </c>
      <c r="C53" s="96">
        <v>107</v>
      </c>
      <c r="D53" s="95">
        <v>104</v>
      </c>
      <c r="E53" s="96">
        <v>22</v>
      </c>
      <c r="F53" s="95">
        <v>22</v>
      </c>
      <c r="G53" s="96">
        <v>22</v>
      </c>
      <c r="H53" s="95" t="s">
        <v>378</v>
      </c>
      <c r="I53" s="96">
        <v>30</v>
      </c>
      <c r="J53" s="95" t="s">
        <v>378</v>
      </c>
      <c r="K53" s="96">
        <v>7</v>
      </c>
      <c r="L53" s="95">
        <v>23</v>
      </c>
      <c r="M53" s="97">
        <v>52</v>
      </c>
      <c r="N53" s="97" t="s">
        <v>378</v>
      </c>
      <c r="O53" s="98">
        <v>1</v>
      </c>
      <c r="P53" s="97">
        <v>3</v>
      </c>
      <c r="Q53" s="98">
        <v>17</v>
      </c>
      <c r="R53" s="97">
        <v>3</v>
      </c>
      <c r="S53" s="98" t="s">
        <v>378</v>
      </c>
      <c r="T53" s="97">
        <v>3</v>
      </c>
      <c r="U53" s="98">
        <v>6</v>
      </c>
      <c r="V53" s="97">
        <v>1</v>
      </c>
      <c r="W53" s="98">
        <v>2</v>
      </c>
      <c r="X53" s="97">
        <v>8</v>
      </c>
      <c r="Y53" s="98">
        <v>1</v>
      </c>
      <c r="Z53" s="97">
        <v>4</v>
      </c>
      <c r="AA53" s="98" t="s">
        <v>378</v>
      </c>
      <c r="AB53" s="97">
        <v>3</v>
      </c>
      <c r="AC53" s="98">
        <v>58</v>
      </c>
    </row>
    <row r="54" spans="1:29" ht="25.5" customHeight="1">
      <c r="A54" s="94" t="s">
        <v>257</v>
      </c>
      <c r="B54" s="95">
        <v>498</v>
      </c>
      <c r="C54" s="96">
        <v>259</v>
      </c>
      <c r="D54" s="99">
        <v>249</v>
      </c>
      <c r="E54" s="96">
        <v>29</v>
      </c>
      <c r="F54" s="95">
        <v>29</v>
      </c>
      <c r="G54" s="96">
        <v>29</v>
      </c>
      <c r="H54" s="95" t="s">
        <v>378</v>
      </c>
      <c r="I54" s="96">
        <v>67</v>
      </c>
      <c r="J54" s="95" t="s">
        <v>378</v>
      </c>
      <c r="K54" s="96">
        <v>25</v>
      </c>
      <c r="L54" s="95">
        <v>42</v>
      </c>
      <c r="M54" s="97">
        <v>153</v>
      </c>
      <c r="N54" s="97">
        <v>1</v>
      </c>
      <c r="O54" s="98">
        <v>2</v>
      </c>
      <c r="P54" s="97">
        <v>10</v>
      </c>
      <c r="Q54" s="98">
        <v>33</v>
      </c>
      <c r="R54" s="97">
        <v>5</v>
      </c>
      <c r="S54" s="98">
        <v>1</v>
      </c>
      <c r="T54" s="97">
        <v>5</v>
      </c>
      <c r="U54" s="98">
        <v>18</v>
      </c>
      <c r="V54" s="97">
        <v>6</v>
      </c>
      <c r="W54" s="98">
        <v>7</v>
      </c>
      <c r="X54" s="97">
        <v>32</v>
      </c>
      <c r="Y54" s="98">
        <v>4</v>
      </c>
      <c r="Z54" s="97">
        <v>19</v>
      </c>
      <c r="AA54" s="98">
        <v>6</v>
      </c>
      <c r="AB54" s="97">
        <v>4</v>
      </c>
      <c r="AC54" s="98">
        <v>238</v>
      </c>
    </row>
    <row r="55" spans="1:29" ht="25.5" customHeight="1">
      <c r="A55" s="94" t="s">
        <v>255</v>
      </c>
      <c r="B55" s="95">
        <v>186</v>
      </c>
      <c r="C55" s="96">
        <v>129</v>
      </c>
      <c r="D55" s="95">
        <v>123</v>
      </c>
      <c r="E55" s="96">
        <v>35</v>
      </c>
      <c r="F55" s="95">
        <v>35</v>
      </c>
      <c r="G55" s="96">
        <v>35</v>
      </c>
      <c r="H55" s="95" t="s">
        <v>378</v>
      </c>
      <c r="I55" s="96">
        <v>32</v>
      </c>
      <c r="J55" s="95" t="s">
        <v>378</v>
      </c>
      <c r="K55" s="96">
        <v>10</v>
      </c>
      <c r="L55" s="95">
        <v>22</v>
      </c>
      <c r="M55" s="97">
        <v>56</v>
      </c>
      <c r="N55" s="97" t="s">
        <v>378</v>
      </c>
      <c r="O55" s="98">
        <v>2</v>
      </c>
      <c r="P55" s="97">
        <v>3</v>
      </c>
      <c r="Q55" s="98">
        <v>12</v>
      </c>
      <c r="R55" s="97" t="s">
        <v>378</v>
      </c>
      <c r="S55" s="98" t="s">
        <v>378</v>
      </c>
      <c r="T55" s="97">
        <v>2</v>
      </c>
      <c r="U55" s="98">
        <v>12</v>
      </c>
      <c r="V55" s="97">
        <v>6</v>
      </c>
      <c r="W55" s="98" t="s">
        <v>378</v>
      </c>
      <c r="X55" s="97">
        <v>7</v>
      </c>
      <c r="Y55" s="98">
        <v>4</v>
      </c>
      <c r="Z55" s="97">
        <v>3</v>
      </c>
      <c r="AA55" s="98">
        <v>4</v>
      </c>
      <c r="AB55" s="97">
        <v>1</v>
      </c>
      <c r="AC55" s="98">
        <v>57</v>
      </c>
    </row>
    <row r="56" spans="1:29" ht="25.5" customHeight="1">
      <c r="A56" s="94" t="s">
        <v>253</v>
      </c>
      <c r="B56" s="95">
        <v>508</v>
      </c>
      <c r="C56" s="96">
        <v>343</v>
      </c>
      <c r="D56" s="99">
        <v>330</v>
      </c>
      <c r="E56" s="96">
        <v>34</v>
      </c>
      <c r="F56" s="95">
        <v>34</v>
      </c>
      <c r="G56" s="96">
        <v>32</v>
      </c>
      <c r="H56" s="95" t="s">
        <v>378</v>
      </c>
      <c r="I56" s="96">
        <v>101</v>
      </c>
      <c r="J56" s="95" t="s">
        <v>378</v>
      </c>
      <c r="K56" s="96">
        <v>29</v>
      </c>
      <c r="L56" s="95">
        <v>72</v>
      </c>
      <c r="M56" s="97">
        <v>195</v>
      </c>
      <c r="N56" s="97">
        <v>1</v>
      </c>
      <c r="O56" s="98">
        <v>4</v>
      </c>
      <c r="P56" s="97">
        <v>12</v>
      </c>
      <c r="Q56" s="98">
        <v>66</v>
      </c>
      <c r="R56" s="97" t="s">
        <v>378</v>
      </c>
      <c r="S56" s="98">
        <v>2</v>
      </c>
      <c r="T56" s="97">
        <v>4</v>
      </c>
      <c r="U56" s="98">
        <v>17</v>
      </c>
      <c r="V56" s="97">
        <v>9</v>
      </c>
      <c r="W56" s="98">
        <v>3</v>
      </c>
      <c r="X56" s="97">
        <v>42</v>
      </c>
      <c r="Y56" s="98">
        <v>3</v>
      </c>
      <c r="Z56" s="97">
        <v>10</v>
      </c>
      <c r="AA56" s="98">
        <v>12</v>
      </c>
      <c r="AB56" s="97">
        <v>10</v>
      </c>
      <c r="AC56" s="98">
        <v>160</v>
      </c>
    </row>
    <row r="57" spans="1:29" ht="25.5" customHeight="1">
      <c r="A57" s="94" t="s">
        <v>251</v>
      </c>
      <c r="B57" s="95">
        <v>1087</v>
      </c>
      <c r="C57" s="96">
        <v>691</v>
      </c>
      <c r="D57" s="99">
        <v>663</v>
      </c>
      <c r="E57" s="96">
        <v>26</v>
      </c>
      <c r="F57" s="95">
        <v>26</v>
      </c>
      <c r="G57" s="96">
        <v>26</v>
      </c>
      <c r="H57" s="95" t="s">
        <v>378</v>
      </c>
      <c r="I57" s="96">
        <v>213</v>
      </c>
      <c r="J57" s="95"/>
      <c r="K57" s="96">
        <v>45</v>
      </c>
      <c r="L57" s="95">
        <v>168</v>
      </c>
      <c r="M57" s="97">
        <v>424</v>
      </c>
      <c r="N57" s="97">
        <v>4</v>
      </c>
      <c r="O57" s="98">
        <v>5</v>
      </c>
      <c r="P57" s="97">
        <v>26</v>
      </c>
      <c r="Q57" s="98">
        <v>99</v>
      </c>
      <c r="R57" s="97">
        <v>4</v>
      </c>
      <c r="S57" s="98">
        <v>12</v>
      </c>
      <c r="T57" s="97">
        <v>9</v>
      </c>
      <c r="U57" s="98">
        <v>43</v>
      </c>
      <c r="V57" s="97">
        <v>28</v>
      </c>
      <c r="W57" s="98">
        <v>36</v>
      </c>
      <c r="X57" s="97">
        <v>90</v>
      </c>
      <c r="Y57" s="98">
        <v>6</v>
      </c>
      <c r="Z57" s="97">
        <v>20</v>
      </c>
      <c r="AA57" s="98">
        <v>13</v>
      </c>
      <c r="AB57" s="97">
        <v>29</v>
      </c>
      <c r="AC57" s="98">
        <v>371</v>
      </c>
    </row>
    <row r="58" spans="1:29" ht="25.5" customHeight="1">
      <c r="A58" s="94" t="s">
        <v>249</v>
      </c>
      <c r="B58" s="95">
        <v>1402</v>
      </c>
      <c r="C58" s="96">
        <v>920</v>
      </c>
      <c r="D58" s="99">
        <v>889</v>
      </c>
      <c r="E58" s="96">
        <v>17</v>
      </c>
      <c r="F58" s="95">
        <v>17</v>
      </c>
      <c r="G58" s="96">
        <v>16</v>
      </c>
      <c r="H58" s="95" t="s">
        <v>378</v>
      </c>
      <c r="I58" s="96">
        <v>250</v>
      </c>
      <c r="J58" s="95" t="s">
        <v>378</v>
      </c>
      <c r="K58" s="96">
        <v>66</v>
      </c>
      <c r="L58" s="95">
        <v>184</v>
      </c>
      <c r="M58" s="97">
        <v>622</v>
      </c>
      <c r="N58" s="97">
        <v>2</v>
      </c>
      <c r="O58" s="98">
        <v>6</v>
      </c>
      <c r="P58" s="97">
        <v>42</v>
      </c>
      <c r="Q58" s="98">
        <v>128</v>
      </c>
      <c r="R58" s="97">
        <v>8</v>
      </c>
      <c r="S58" s="98">
        <v>12</v>
      </c>
      <c r="T58" s="97">
        <v>14</v>
      </c>
      <c r="U58" s="98">
        <v>73</v>
      </c>
      <c r="V58" s="97">
        <v>37</v>
      </c>
      <c r="W58" s="98">
        <v>32</v>
      </c>
      <c r="X58" s="97">
        <v>112</v>
      </c>
      <c r="Y58" s="98">
        <v>10</v>
      </c>
      <c r="Z58" s="97">
        <v>47</v>
      </c>
      <c r="AA58" s="98">
        <v>34</v>
      </c>
      <c r="AB58" s="97">
        <v>65</v>
      </c>
      <c r="AC58" s="98">
        <v>446</v>
      </c>
    </row>
    <row r="59" spans="1:29" ht="25.5" customHeight="1">
      <c r="A59" s="94" t="s">
        <v>247</v>
      </c>
      <c r="B59" s="95">
        <v>253</v>
      </c>
      <c r="C59" s="96">
        <v>135</v>
      </c>
      <c r="D59" s="95">
        <v>127</v>
      </c>
      <c r="E59" s="99">
        <v>2</v>
      </c>
      <c r="F59" s="96">
        <v>2</v>
      </c>
      <c r="G59" s="96">
        <v>2</v>
      </c>
      <c r="H59" s="95" t="s">
        <v>378</v>
      </c>
      <c r="I59" s="96">
        <v>53</v>
      </c>
      <c r="J59" s="95" t="s">
        <v>378</v>
      </c>
      <c r="K59" s="96">
        <v>22</v>
      </c>
      <c r="L59" s="95">
        <v>31</v>
      </c>
      <c r="M59" s="97">
        <v>72</v>
      </c>
      <c r="N59" s="97" t="s">
        <v>378</v>
      </c>
      <c r="O59" s="98" t="s">
        <v>378</v>
      </c>
      <c r="P59" s="97">
        <v>2</v>
      </c>
      <c r="Q59" s="98">
        <v>18</v>
      </c>
      <c r="R59" s="97">
        <v>1</v>
      </c>
      <c r="S59" s="98">
        <v>1</v>
      </c>
      <c r="T59" s="97">
        <v>1</v>
      </c>
      <c r="U59" s="98">
        <v>6</v>
      </c>
      <c r="V59" s="97">
        <v>9</v>
      </c>
      <c r="W59" s="98">
        <v>1</v>
      </c>
      <c r="X59" s="97">
        <v>12</v>
      </c>
      <c r="Y59" s="98">
        <v>4</v>
      </c>
      <c r="Z59" s="97">
        <v>5</v>
      </c>
      <c r="AA59" s="98">
        <v>2</v>
      </c>
      <c r="AB59" s="97">
        <v>10</v>
      </c>
      <c r="AC59" s="98">
        <v>109</v>
      </c>
    </row>
    <row r="60" spans="1:29" ht="25.5" customHeight="1">
      <c r="A60" s="94" t="s">
        <v>245</v>
      </c>
      <c r="B60" s="95">
        <v>225</v>
      </c>
      <c r="C60" s="96">
        <v>119</v>
      </c>
      <c r="D60" s="95">
        <v>117</v>
      </c>
      <c r="E60" s="96">
        <v>42</v>
      </c>
      <c r="F60" s="95">
        <v>42</v>
      </c>
      <c r="G60" s="96">
        <v>42</v>
      </c>
      <c r="H60" s="95" t="s">
        <v>378</v>
      </c>
      <c r="I60" s="96">
        <v>32</v>
      </c>
      <c r="J60" s="95" t="s">
        <v>378</v>
      </c>
      <c r="K60" s="96">
        <v>11</v>
      </c>
      <c r="L60" s="95">
        <v>21</v>
      </c>
      <c r="M60" s="97">
        <v>43</v>
      </c>
      <c r="N60" s="97" t="s">
        <v>378</v>
      </c>
      <c r="O60" s="98" t="s">
        <v>378</v>
      </c>
      <c r="P60" s="97">
        <v>1</v>
      </c>
      <c r="Q60" s="98">
        <v>8</v>
      </c>
      <c r="R60" s="97" t="s">
        <v>378</v>
      </c>
      <c r="S60" s="98">
        <v>1</v>
      </c>
      <c r="T60" s="97">
        <v>1</v>
      </c>
      <c r="U60" s="98">
        <v>8</v>
      </c>
      <c r="V60" s="97">
        <v>3</v>
      </c>
      <c r="W60" s="98">
        <v>2</v>
      </c>
      <c r="X60" s="97">
        <v>9</v>
      </c>
      <c r="Y60" s="98" t="s">
        <v>378</v>
      </c>
      <c r="Z60" s="97">
        <v>4</v>
      </c>
      <c r="AA60" s="98">
        <v>4</v>
      </c>
      <c r="AB60" s="97">
        <v>2</v>
      </c>
      <c r="AC60" s="98">
        <v>103</v>
      </c>
    </row>
    <row r="61" spans="1:29" ht="25.5" customHeight="1">
      <c r="A61" s="94" t="s">
        <v>243</v>
      </c>
      <c r="B61" s="95">
        <v>513</v>
      </c>
      <c r="C61" s="96">
        <v>356</v>
      </c>
      <c r="D61" s="95">
        <v>348</v>
      </c>
      <c r="E61" s="96">
        <v>113</v>
      </c>
      <c r="F61" s="95">
        <v>113</v>
      </c>
      <c r="G61" s="96">
        <v>112</v>
      </c>
      <c r="H61" s="95" t="s">
        <v>378</v>
      </c>
      <c r="I61" s="96">
        <v>76</v>
      </c>
      <c r="J61" s="95" t="s">
        <v>378</v>
      </c>
      <c r="K61" s="96">
        <v>27</v>
      </c>
      <c r="L61" s="95">
        <v>49</v>
      </c>
      <c r="M61" s="97">
        <v>159</v>
      </c>
      <c r="N61" s="97">
        <v>1</v>
      </c>
      <c r="O61" s="98" t="s">
        <v>378</v>
      </c>
      <c r="P61" s="97">
        <v>9</v>
      </c>
      <c r="Q61" s="98">
        <v>26</v>
      </c>
      <c r="R61" s="97">
        <v>1</v>
      </c>
      <c r="S61" s="98">
        <v>2</v>
      </c>
      <c r="T61" s="97">
        <v>3</v>
      </c>
      <c r="U61" s="98">
        <v>23</v>
      </c>
      <c r="V61" s="97">
        <v>5</v>
      </c>
      <c r="W61" s="98">
        <v>2</v>
      </c>
      <c r="X61" s="97">
        <v>27</v>
      </c>
      <c r="Y61" s="98">
        <v>7</v>
      </c>
      <c r="Z61" s="97">
        <v>14</v>
      </c>
      <c r="AA61" s="98">
        <v>9</v>
      </c>
      <c r="AB61" s="97">
        <v>30</v>
      </c>
      <c r="AC61" s="98">
        <v>156</v>
      </c>
    </row>
    <row r="62" spans="1:29" ht="25.5" customHeight="1" thickBot="1">
      <c r="A62" s="107" t="s">
        <v>241</v>
      </c>
      <c r="B62" s="108">
        <v>259</v>
      </c>
      <c r="C62" s="109">
        <v>166</v>
      </c>
      <c r="D62" s="110">
        <v>160</v>
      </c>
      <c r="E62" s="109">
        <v>7</v>
      </c>
      <c r="F62" s="108">
        <v>7</v>
      </c>
      <c r="G62" s="109">
        <v>7</v>
      </c>
      <c r="H62" s="108" t="s">
        <v>378</v>
      </c>
      <c r="I62" s="109">
        <v>43</v>
      </c>
      <c r="J62" s="108" t="s">
        <v>378</v>
      </c>
      <c r="K62" s="109">
        <v>27</v>
      </c>
      <c r="L62" s="108">
        <v>16</v>
      </c>
      <c r="M62" s="111">
        <v>110</v>
      </c>
      <c r="N62" s="111" t="s">
        <v>378</v>
      </c>
      <c r="O62" s="112" t="s">
        <v>378</v>
      </c>
      <c r="P62" s="111">
        <v>5</v>
      </c>
      <c r="Q62" s="112">
        <v>17</v>
      </c>
      <c r="R62" s="111">
        <v>2</v>
      </c>
      <c r="S62" s="112">
        <v>2</v>
      </c>
      <c r="T62" s="111">
        <v>4</v>
      </c>
      <c r="U62" s="112">
        <v>14</v>
      </c>
      <c r="V62" s="111">
        <v>9</v>
      </c>
      <c r="W62" s="112">
        <v>4</v>
      </c>
      <c r="X62" s="111">
        <v>20</v>
      </c>
      <c r="Y62" s="112">
        <v>2</v>
      </c>
      <c r="Z62" s="111">
        <v>18</v>
      </c>
      <c r="AA62" s="112">
        <v>2</v>
      </c>
      <c r="AB62" s="111">
        <v>11</v>
      </c>
      <c r="AC62" s="112">
        <v>89</v>
      </c>
    </row>
    <row r="63" spans="1:29" ht="25.5" customHeight="1" thickTop="1">
      <c r="A63" s="113" t="s">
        <v>396</v>
      </c>
      <c r="B63" s="93">
        <v>1842</v>
      </c>
      <c r="C63" s="92">
        <v>1140</v>
      </c>
      <c r="D63" s="92">
        <v>1114</v>
      </c>
      <c r="E63" s="93">
        <v>234</v>
      </c>
      <c r="F63" s="92">
        <v>234</v>
      </c>
      <c r="G63" s="93">
        <v>230</v>
      </c>
      <c r="H63" s="114" t="s">
        <v>378</v>
      </c>
      <c r="I63" s="93">
        <v>321</v>
      </c>
      <c r="J63" s="92" t="s">
        <v>378</v>
      </c>
      <c r="K63" s="93">
        <v>100</v>
      </c>
      <c r="L63" s="81">
        <v>221</v>
      </c>
      <c r="M63" s="115">
        <v>559</v>
      </c>
      <c r="N63" s="91">
        <v>3</v>
      </c>
      <c r="O63" s="116">
        <v>9</v>
      </c>
      <c r="P63" s="91">
        <v>34</v>
      </c>
      <c r="Q63" s="117">
        <v>118</v>
      </c>
      <c r="R63" s="91">
        <v>11</v>
      </c>
      <c r="S63" s="91">
        <v>15</v>
      </c>
      <c r="T63" s="91">
        <v>20</v>
      </c>
      <c r="U63" s="91">
        <v>63</v>
      </c>
      <c r="V63" s="91">
        <v>34</v>
      </c>
      <c r="W63" s="91">
        <v>27</v>
      </c>
      <c r="X63" s="91">
        <v>99</v>
      </c>
      <c r="Y63" s="91">
        <v>8</v>
      </c>
      <c r="Z63" s="91">
        <v>44</v>
      </c>
      <c r="AA63" s="91">
        <v>26</v>
      </c>
      <c r="AB63" s="91">
        <v>48</v>
      </c>
      <c r="AC63" s="115">
        <v>696</v>
      </c>
    </row>
    <row r="64" spans="1:29" ht="25.5" customHeight="1">
      <c r="A64" s="118" t="s">
        <v>237</v>
      </c>
      <c r="B64" s="98">
        <v>246</v>
      </c>
      <c r="C64" s="97">
        <v>137</v>
      </c>
      <c r="D64" s="97">
        <v>135</v>
      </c>
      <c r="E64" s="97">
        <v>25</v>
      </c>
      <c r="F64" s="97">
        <v>25</v>
      </c>
      <c r="G64" s="98">
        <v>25</v>
      </c>
      <c r="H64" s="97" t="s">
        <v>378</v>
      </c>
      <c r="I64" s="98">
        <v>37</v>
      </c>
      <c r="J64" s="97" t="s">
        <v>378</v>
      </c>
      <c r="K64" s="98">
        <v>14</v>
      </c>
      <c r="L64" s="119">
        <v>23</v>
      </c>
      <c r="M64" s="119">
        <v>73</v>
      </c>
      <c r="N64" s="97">
        <v>2</v>
      </c>
      <c r="O64" s="98">
        <v>1</v>
      </c>
      <c r="P64" s="97">
        <v>2</v>
      </c>
      <c r="Q64" s="98">
        <v>18</v>
      </c>
      <c r="R64" s="120">
        <v>6</v>
      </c>
      <c r="S64" s="98">
        <v>3</v>
      </c>
      <c r="T64" s="120">
        <v>1</v>
      </c>
      <c r="U64" s="98">
        <v>11</v>
      </c>
      <c r="V64" s="120">
        <v>3</v>
      </c>
      <c r="W64" s="98">
        <v>3</v>
      </c>
      <c r="X64" s="120">
        <v>11</v>
      </c>
      <c r="Y64" s="98">
        <v>1</v>
      </c>
      <c r="Z64" s="120">
        <v>4</v>
      </c>
      <c r="AA64" s="98">
        <v>2</v>
      </c>
      <c r="AB64" s="120">
        <v>5</v>
      </c>
      <c r="AC64" s="119">
        <v>105</v>
      </c>
    </row>
    <row r="65" spans="1:29" ht="25.5" customHeight="1">
      <c r="A65" s="118" t="s">
        <v>235</v>
      </c>
      <c r="B65" s="98">
        <v>87</v>
      </c>
      <c r="C65" s="97">
        <v>57</v>
      </c>
      <c r="D65" s="97">
        <v>57</v>
      </c>
      <c r="E65" s="97">
        <v>15</v>
      </c>
      <c r="F65" s="97">
        <v>15</v>
      </c>
      <c r="G65" s="98">
        <v>15</v>
      </c>
      <c r="H65" s="97" t="s">
        <v>378</v>
      </c>
      <c r="I65" s="98">
        <v>17</v>
      </c>
      <c r="J65" s="97" t="s">
        <v>378</v>
      </c>
      <c r="K65" s="98">
        <v>5</v>
      </c>
      <c r="L65" s="119">
        <v>12</v>
      </c>
      <c r="M65" s="119">
        <v>25</v>
      </c>
      <c r="N65" s="97" t="s">
        <v>378</v>
      </c>
      <c r="O65" s="98" t="s">
        <v>378</v>
      </c>
      <c r="P65" s="97">
        <v>1</v>
      </c>
      <c r="Q65" s="98">
        <v>1</v>
      </c>
      <c r="R65" s="97" t="s">
        <v>378</v>
      </c>
      <c r="S65" s="98" t="s">
        <v>378</v>
      </c>
      <c r="T65" s="97">
        <v>2</v>
      </c>
      <c r="U65" s="98">
        <v>1</v>
      </c>
      <c r="V65" s="97">
        <v>2</v>
      </c>
      <c r="W65" s="98">
        <v>2</v>
      </c>
      <c r="X65" s="97">
        <v>8</v>
      </c>
      <c r="Y65" s="98" t="s">
        <v>378</v>
      </c>
      <c r="Z65" s="97">
        <v>3</v>
      </c>
      <c r="AA65" s="98">
        <v>5</v>
      </c>
      <c r="AB65" s="97" t="s">
        <v>378</v>
      </c>
      <c r="AC65" s="119">
        <v>30</v>
      </c>
    </row>
    <row r="66" spans="1:29" ht="25.5" customHeight="1">
      <c r="A66" s="118" t="s">
        <v>233</v>
      </c>
      <c r="B66" s="98">
        <v>241</v>
      </c>
      <c r="C66" s="97">
        <v>136</v>
      </c>
      <c r="D66" s="97">
        <v>134</v>
      </c>
      <c r="E66" s="97">
        <v>28</v>
      </c>
      <c r="F66" s="97">
        <v>28</v>
      </c>
      <c r="G66" s="98">
        <v>27</v>
      </c>
      <c r="H66" s="97" t="s">
        <v>378</v>
      </c>
      <c r="I66" s="98">
        <v>39</v>
      </c>
      <c r="J66" s="97" t="s">
        <v>378</v>
      </c>
      <c r="K66" s="98">
        <v>14</v>
      </c>
      <c r="L66" s="119">
        <v>25</v>
      </c>
      <c r="M66" s="119">
        <v>67</v>
      </c>
      <c r="N66" s="97" t="s">
        <v>378</v>
      </c>
      <c r="O66" s="98">
        <v>2</v>
      </c>
      <c r="P66" s="97">
        <v>7</v>
      </c>
      <c r="Q66" s="98">
        <v>8</v>
      </c>
      <c r="R66" s="97">
        <v>1</v>
      </c>
      <c r="S66" s="98">
        <v>3</v>
      </c>
      <c r="T66" s="97">
        <v>3</v>
      </c>
      <c r="U66" s="98">
        <v>5</v>
      </c>
      <c r="V66" s="97">
        <v>5</v>
      </c>
      <c r="W66" s="98">
        <v>2</v>
      </c>
      <c r="X66" s="97">
        <v>19</v>
      </c>
      <c r="Y66" s="98" t="s">
        <v>378</v>
      </c>
      <c r="Z66" s="97">
        <v>8</v>
      </c>
      <c r="AA66" s="98">
        <v>2</v>
      </c>
      <c r="AB66" s="97">
        <v>2</v>
      </c>
      <c r="AC66" s="119">
        <v>104</v>
      </c>
    </row>
    <row r="67" spans="1:29" ht="25.5" customHeight="1">
      <c r="A67" s="118" t="s">
        <v>231</v>
      </c>
      <c r="B67" s="98">
        <v>59</v>
      </c>
      <c r="C67" s="97">
        <v>37</v>
      </c>
      <c r="D67" s="97">
        <v>36</v>
      </c>
      <c r="E67" s="97">
        <v>10</v>
      </c>
      <c r="F67" s="97">
        <v>10</v>
      </c>
      <c r="G67" s="98">
        <v>10</v>
      </c>
      <c r="H67" s="97" t="s">
        <v>378</v>
      </c>
      <c r="I67" s="98">
        <v>12</v>
      </c>
      <c r="J67" s="97" t="s">
        <v>378</v>
      </c>
      <c r="K67" s="98">
        <v>4</v>
      </c>
      <c r="L67" s="119">
        <v>8</v>
      </c>
      <c r="M67" s="119">
        <v>14</v>
      </c>
      <c r="N67" s="97" t="s">
        <v>378</v>
      </c>
      <c r="O67" s="98" t="s">
        <v>378</v>
      </c>
      <c r="P67" s="97">
        <v>1</v>
      </c>
      <c r="Q67" s="98">
        <v>5</v>
      </c>
      <c r="R67" s="97" t="s">
        <v>378</v>
      </c>
      <c r="S67" s="98" t="s">
        <v>378</v>
      </c>
      <c r="T67" s="97">
        <v>1</v>
      </c>
      <c r="U67" s="98">
        <v>2</v>
      </c>
      <c r="V67" s="97">
        <v>1</v>
      </c>
      <c r="W67" s="98" t="s">
        <v>378</v>
      </c>
      <c r="X67" s="97">
        <v>2</v>
      </c>
      <c r="Y67" s="98" t="s">
        <v>378</v>
      </c>
      <c r="Z67" s="97">
        <v>2</v>
      </c>
      <c r="AA67" s="98" t="s">
        <v>378</v>
      </c>
      <c r="AB67" s="97" t="s">
        <v>378</v>
      </c>
      <c r="AC67" s="119">
        <v>22</v>
      </c>
    </row>
    <row r="68" spans="1:29" ht="25.5" customHeight="1">
      <c r="A68" s="118" t="s">
        <v>229</v>
      </c>
      <c r="B68" s="98">
        <v>121</v>
      </c>
      <c r="C68" s="97">
        <v>76</v>
      </c>
      <c r="D68" s="97">
        <v>74</v>
      </c>
      <c r="E68" s="97">
        <v>19</v>
      </c>
      <c r="F68" s="97">
        <v>19</v>
      </c>
      <c r="G68" s="98">
        <v>18</v>
      </c>
      <c r="H68" s="97" t="s">
        <v>378</v>
      </c>
      <c r="I68" s="98">
        <v>17</v>
      </c>
      <c r="J68" s="97" t="s">
        <v>378</v>
      </c>
      <c r="K68" s="98">
        <v>6</v>
      </c>
      <c r="L68" s="119">
        <v>11</v>
      </c>
      <c r="M68" s="119">
        <v>38</v>
      </c>
      <c r="N68" s="97" t="s">
        <v>378</v>
      </c>
      <c r="O68" s="98" t="s">
        <v>378</v>
      </c>
      <c r="P68" s="97">
        <v>1</v>
      </c>
      <c r="Q68" s="98">
        <v>8</v>
      </c>
      <c r="R68" s="97" t="s">
        <v>378</v>
      </c>
      <c r="S68" s="98">
        <v>1</v>
      </c>
      <c r="T68" s="97">
        <v>1</v>
      </c>
      <c r="U68" s="98">
        <v>5</v>
      </c>
      <c r="V68" s="97">
        <v>2</v>
      </c>
      <c r="W68" s="98">
        <v>6</v>
      </c>
      <c r="X68" s="97">
        <v>6</v>
      </c>
      <c r="Y68" s="98">
        <v>1</v>
      </c>
      <c r="Z68" s="97">
        <v>5</v>
      </c>
      <c r="AA68" s="98">
        <v>1</v>
      </c>
      <c r="AB68" s="97">
        <v>1</v>
      </c>
      <c r="AC68" s="119">
        <v>45</v>
      </c>
    </row>
    <row r="69" spans="1:29" ht="25.5" customHeight="1">
      <c r="A69" s="118" t="s">
        <v>227</v>
      </c>
      <c r="B69" s="98">
        <v>202</v>
      </c>
      <c r="C69" s="97">
        <v>132</v>
      </c>
      <c r="D69" s="97">
        <v>126</v>
      </c>
      <c r="E69" s="97">
        <v>43</v>
      </c>
      <c r="F69" s="97">
        <v>43</v>
      </c>
      <c r="G69" s="98">
        <v>43</v>
      </c>
      <c r="H69" s="97" t="s">
        <v>378</v>
      </c>
      <c r="I69" s="98">
        <v>31</v>
      </c>
      <c r="J69" s="97" t="s">
        <v>378</v>
      </c>
      <c r="K69" s="98">
        <v>8</v>
      </c>
      <c r="L69" s="119">
        <v>23</v>
      </c>
      <c r="M69" s="119">
        <v>52</v>
      </c>
      <c r="N69" s="97" t="s">
        <v>378</v>
      </c>
      <c r="O69" s="98" t="s">
        <v>378</v>
      </c>
      <c r="P69" s="97">
        <v>2</v>
      </c>
      <c r="Q69" s="98">
        <v>10</v>
      </c>
      <c r="R69" s="97">
        <v>1</v>
      </c>
      <c r="S69" s="98">
        <v>2</v>
      </c>
      <c r="T69" s="97">
        <v>2</v>
      </c>
      <c r="U69" s="98">
        <v>3</v>
      </c>
      <c r="V69" s="97">
        <v>1</v>
      </c>
      <c r="W69" s="98">
        <v>7</v>
      </c>
      <c r="X69" s="97">
        <v>9</v>
      </c>
      <c r="Y69" s="98">
        <v>2</v>
      </c>
      <c r="Z69" s="97">
        <v>4</v>
      </c>
      <c r="AA69" s="98">
        <v>6</v>
      </c>
      <c r="AB69" s="97">
        <v>3</v>
      </c>
      <c r="AC69" s="119">
        <v>70</v>
      </c>
    </row>
    <row r="70" spans="1:29" ht="25.5" customHeight="1">
      <c r="A70" s="118" t="s">
        <v>225</v>
      </c>
      <c r="B70" s="98">
        <v>186</v>
      </c>
      <c r="C70" s="97">
        <v>129</v>
      </c>
      <c r="D70" s="97">
        <v>123</v>
      </c>
      <c r="E70" s="97">
        <v>17</v>
      </c>
      <c r="F70" s="97">
        <v>17</v>
      </c>
      <c r="G70" s="98">
        <v>17</v>
      </c>
      <c r="H70" s="97" t="s">
        <v>378</v>
      </c>
      <c r="I70" s="98">
        <v>43</v>
      </c>
      <c r="J70" s="97" t="s">
        <v>378</v>
      </c>
      <c r="K70" s="98">
        <v>14</v>
      </c>
      <c r="L70" s="119">
        <v>29</v>
      </c>
      <c r="M70" s="119">
        <v>63</v>
      </c>
      <c r="N70" s="97" t="s">
        <v>378</v>
      </c>
      <c r="O70" s="98">
        <v>1</v>
      </c>
      <c r="P70" s="97">
        <v>3</v>
      </c>
      <c r="Q70" s="98">
        <v>17</v>
      </c>
      <c r="R70" s="97">
        <v>1</v>
      </c>
      <c r="S70" s="98">
        <v>1</v>
      </c>
      <c r="T70" s="97">
        <v>1</v>
      </c>
      <c r="U70" s="98">
        <v>11</v>
      </c>
      <c r="V70" s="97">
        <v>5</v>
      </c>
      <c r="W70" s="98">
        <v>1</v>
      </c>
      <c r="X70" s="97">
        <v>7</v>
      </c>
      <c r="Y70" s="98">
        <v>1</v>
      </c>
      <c r="Z70" s="97">
        <v>4</v>
      </c>
      <c r="AA70" s="98">
        <v>2</v>
      </c>
      <c r="AB70" s="97">
        <v>8</v>
      </c>
      <c r="AC70" s="119">
        <v>57</v>
      </c>
    </row>
    <row r="71" spans="1:29" ht="25.5" customHeight="1">
      <c r="A71" s="118" t="s">
        <v>223</v>
      </c>
      <c r="B71" s="98">
        <v>206</v>
      </c>
      <c r="C71" s="97">
        <v>146</v>
      </c>
      <c r="D71" s="97">
        <v>141</v>
      </c>
      <c r="E71" s="97">
        <v>26</v>
      </c>
      <c r="F71" s="97">
        <v>26</v>
      </c>
      <c r="G71" s="98">
        <v>26</v>
      </c>
      <c r="H71" s="97" t="s">
        <v>378</v>
      </c>
      <c r="I71" s="98">
        <v>41</v>
      </c>
      <c r="J71" s="97" t="s">
        <v>378</v>
      </c>
      <c r="K71" s="98">
        <v>11</v>
      </c>
      <c r="L71" s="119">
        <v>30</v>
      </c>
      <c r="M71" s="119">
        <v>74</v>
      </c>
      <c r="N71" s="97" t="s">
        <v>378</v>
      </c>
      <c r="O71" s="98">
        <v>1</v>
      </c>
      <c r="P71" s="97">
        <v>6</v>
      </c>
      <c r="Q71" s="98">
        <v>21</v>
      </c>
      <c r="R71" s="97" t="s">
        <v>378</v>
      </c>
      <c r="S71" s="98" t="s">
        <v>378</v>
      </c>
      <c r="T71" s="97">
        <v>1</v>
      </c>
      <c r="U71" s="98">
        <v>4</v>
      </c>
      <c r="V71" s="97">
        <v>6</v>
      </c>
      <c r="W71" s="98">
        <v>2</v>
      </c>
      <c r="X71" s="97">
        <v>11</v>
      </c>
      <c r="Y71" s="98">
        <v>1</v>
      </c>
      <c r="Z71" s="97">
        <v>2</v>
      </c>
      <c r="AA71" s="98">
        <v>3</v>
      </c>
      <c r="AB71" s="97">
        <v>16</v>
      </c>
      <c r="AC71" s="119">
        <v>59</v>
      </c>
    </row>
    <row r="72" spans="1:29" ht="25.5" customHeight="1">
      <c r="A72" s="118" t="s">
        <v>221</v>
      </c>
      <c r="B72" s="98">
        <v>334</v>
      </c>
      <c r="C72" s="97">
        <v>208</v>
      </c>
      <c r="D72" s="97">
        <v>206</v>
      </c>
      <c r="E72" s="97">
        <v>44</v>
      </c>
      <c r="F72" s="97">
        <v>44</v>
      </c>
      <c r="G72" s="98">
        <v>42</v>
      </c>
      <c r="H72" s="97" t="s">
        <v>378</v>
      </c>
      <c r="I72" s="98">
        <v>65</v>
      </c>
      <c r="J72" s="97" t="s">
        <v>378</v>
      </c>
      <c r="K72" s="98">
        <v>17</v>
      </c>
      <c r="L72" s="119">
        <v>48</v>
      </c>
      <c r="M72" s="119">
        <v>97</v>
      </c>
      <c r="N72" s="97">
        <v>1</v>
      </c>
      <c r="O72" s="98" t="s">
        <v>378</v>
      </c>
      <c r="P72" s="97">
        <v>9</v>
      </c>
      <c r="Q72" s="98">
        <v>15</v>
      </c>
      <c r="R72" s="97">
        <v>2</v>
      </c>
      <c r="S72" s="98">
        <v>1</v>
      </c>
      <c r="T72" s="97">
        <v>7</v>
      </c>
      <c r="U72" s="98">
        <v>10</v>
      </c>
      <c r="V72" s="97">
        <v>6</v>
      </c>
      <c r="W72" s="98">
        <v>3</v>
      </c>
      <c r="X72" s="97">
        <v>21</v>
      </c>
      <c r="Y72" s="98">
        <v>2</v>
      </c>
      <c r="Z72" s="97">
        <v>8</v>
      </c>
      <c r="AA72" s="98">
        <v>5</v>
      </c>
      <c r="AB72" s="97">
        <v>7</v>
      </c>
      <c r="AC72" s="119">
        <v>126</v>
      </c>
    </row>
    <row r="73" spans="1:29" ht="25.5" customHeight="1">
      <c r="A73" s="118" t="s">
        <v>219</v>
      </c>
      <c r="B73" s="98">
        <v>160</v>
      </c>
      <c r="C73" s="97">
        <v>82</v>
      </c>
      <c r="D73" s="97">
        <v>82</v>
      </c>
      <c r="E73" s="97">
        <v>7</v>
      </c>
      <c r="F73" s="97">
        <v>7</v>
      </c>
      <c r="G73" s="98">
        <v>7</v>
      </c>
      <c r="H73" s="97" t="s">
        <v>378</v>
      </c>
      <c r="I73" s="98">
        <v>19</v>
      </c>
      <c r="J73" s="97" t="s">
        <v>378</v>
      </c>
      <c r="K73" s="98">
        <v>7</v>
      </c>
      <c r="L73" s="119">
        <v>12</v>
      </c>
      <c r="M73" s="119">
        <v>56</v>
      </c>
      <c r="N73" s="97" t="s">
        <v>378</v>
      </c>
      <c r="O73" s="98">
        <v>4</v>
      </c>
      <c r="P73" s="97">
        <v>2</v>
      </c>
      <c r="Q73" s="98">
        <v>15</v>
      </c>
      <c r="R73" s="97" t="s">
        <v>378</v>
      </c>
      <c r="S73" s="98">
        <v>4</v>
      </c>
      <c r="T73" s="97">
        <v>1</v>
      </c>
      <c r="U73" s="98">
        <v>11</v>
      </c>
      <c r="V73" s="97">
        <v>3</v>
      </c>
      <c r="W73" s="98">
        <v>1</v>
      </c>
      <c r="X73" s="97">
        <v>5</v>
      </c>
      <c r="Y73" s="98" t="s">
        <v>378</v>
      </c>
      <c r="Z73" s="97">
        <v>4</v>
      </c>
      <c r="AA73" s="98" t="s">
        <v>378</v>
      </c>
      <c r="AB73" s="97">
        <v>6</v>
      </c>
      <c r="AC73" s="119">
        <v>78</v>
      </c>
    </row>
    <row r="74" spans="1:29" ht="25.5" customHeight="1">
      <c r="A74" s="113" t="s">
        <v>309</v>
      </c>
      <c r="B74" s="93">
        <v>3237</v>
      </c>
      <c r="C74" s="92">
        <v>2092</v>
      </c>
      <c r="D74" s="92">
        <v>2023</v>
      </c>
      <c r="E74" s="93">
        <v>293</v>
      </c>
      <c r="F74" s="92">
        <v>293</v>
      </c>
      <c r="G74" s="93">
        <v>290</v>
      </c>
      <c r="H74" s="92" t="s">
        <v>721</v>
      </c>
      <c r="I74" s="121">
        <v>581</v>
      </c>
      <c r="J74" s="114">
        <v>1</v>
      </c>
      <c r="K74" s="93">
        <v>126</v>
      </c>
      <c r="L74" s="81">
        <v>454</v>
      </c>
      <c r="M74" s="81">
        <v>1149</v>
      </c>
      <c r="N74" s="92">
        <v>7</v>
      </c>
      <c r="O74" s="93">
        <v>11</v>
      </c>
      <c r="P74" s="92">
        <v>79</v>
      </c>
      <c r="Q74" s="93">
        <v>282</v>
      </c>
      <c r="R74" s="92">
        <v>24</v>
      </c>
      <c r="S74" s="93">
        <v>18</v>
      </c>
      <c r="T74" s="92">
        <v>33</v>
      </c>
      <c r="U74" s="93">
        <v>106</v>
      </c>
      <c r="V74" s="92">
        <v>71</v>
      </c>
      <c r="W74" s="93">
        <v>57</v>
      </c>
      <c r="X74" s="92">
        <v>200</v>
      </c>
      <c r="Y74" s="93">
        <v>35</v>
      </c>
      <c r="Z74" s="92">
        <v>87</v>
      </c>
      <c r="AA74" s="93">
        <v>49</v>
      </c>
      <c r="AB74" s="92">
        <v>90</v>
      </c>
      <c r="AC74" s="81">
        <v>1101</v>
      </c>
    </row>
    <row r="75" spans="1:29" ht="25.5" customHeight="1">
      <c r="A75" s="118" t="s">
        <v>215</v>
      </c>
      <c r="B75" s="98">
        <v>858</v>
      </c>
      <c r="C75" s="97">
        <v>571</v>
      </c>
      <c r="D75" s="97">
        <v>552</v>
      </c>
      <c r="E75" s="98">
        <v>64</v>
      </c>
      <c r="F75" s="97">
        <v>64</v>
      </c>
      <c r="G75" s="98">
        <v>63</v>
      </c>
      <c r="H75" s="119" t="s">
        <v>378</v>
      </c>
      <c r="I75" s="120">
        <v>157</v>
      </c>
      <c r="J75" s="122" t="s">
        <v>378</v>
      </c>
      <c r="K75" s="98">
        <v>24</v>
      </c>
      <c r="L75" s="119">
        <v>133</v>
      </c>
      <c r="M75" s="119">
        <v>331</v>
      </c>
      <c r="N75" s="97">
        <v>2</v>
      </c>
      <c r="O75" s="98">
        <v>5</v>
      </c>
      <c r="P75" s="97">
        <v>15</v>
      </c>
      <c r="Q75" s="98">
        <v>71</v>
      </c>
      <c r="R75" s="97">
        <v>6</v>
      </c>
      <c r="S75" s="98">
        <v>3</v>
      </c>
      <c r="T75" s="97">
        <v>7</v>
      </c>
      <c r="U75" s="98">
        <v>33</v>
      </c>
      <c r="V75" s="97">
        <v>26</v>
      </c>
      <c r="W75" s="98">
        <v>22</v>
      </c>
      <c r="X75" s="97">
        <v>73</v>
      </c>
      <c r="Y75" s="98">
        <v>6</v>
      </c>
      <c r="Z75" s="97">
        <v>21</v>
      </c>
      <c r="AA75" s="98">
        <v>14</v>
      </c>
      <c r="AB75" s="97">
        <v>27</v>
      </c>
      <c r="AC75" s="119">
        <v>270</v>
      </c>
    </row>
    <row r="76" spans="1:29" ht="25.5" customHeight="1">
      <c r="A76" s="118" t="s">
        <v>213</v>
      </c>
      <c r="B76" s="98">
        <v>1197</v>
      </c>
      <c r="C76" s="97">
        <v>728</v>
      </c>
      <c r="D76" s="97">
        <v>699</v>
      </c>
      <c r="E76" s="98">
        <v>124</v>
      </c>
      <c r="F76" s="97">
        <v>124</v>
      </c>
      <c r="G76" s="98">
        <v>123</v>
      </c>
      <c r="H76" s="119" t="s">
        <v>378</v>
      </c>
      <c r="I76" s="97">
        <v>190</v>
      </c>
      <c r="J76" s="122">
        <v>1</v>
      </c>
      <c r="K76" s="98">
        <v>45</v>
      </c>
      <c r="L76" s="119">
        <v>144</v>
      </c>
      <c r="M76" s="119">
        <v>385</v>
      </c>
      <c r="N76" s="97">
        <v>5</v>
      </c>
      <c r="O76" s="98" t="s">
        <v>378</v>
      </c>
      <c r="P76" s="97">
        <v>20</v>
      </c>
      <c r="Q76" s="98">
        <v>101</v>
      </c>
      <c r="R76" s="97">
        <v>8</v>
      </c>
      <c r="S76" s="98">
        <v>6</v>
      </c>
      <c r="T76" s="97">
        <v>11</v>
      </c>
      <c r="U76" s="98">
        <v>37</v>
      </c>
      <c r="V76" s="97">
        <v>20</v>
      </c>
      <c r="W76" s="98">
        <v>17</v>
      </c>
      <c r="X76" s="97">
        <v>74</v>
      </c>
      <c r="Y76" s="98">
        <v>13</v>
      </c>
      <c r="Z76" s="97">
        <v>29</v>
      </c>
      <c r="AA76" s="98">
        <v>20</v>
      </c>
      <c r="AB76" s="97">
        <v>24</v>
      </c>
      <c r="AC76" s="119">
        <v>455</v>
      </c>
    </row>
    <row r="77" spans="1:29" ht="25.5" customHeight="1">
      <c r="A77" s="123" t="s">
        <v>211</v>
      </c>
      <c r="B77" s="98">
        <v>1182</v>
      </c>
      <c r="C77" s="97">
        <v>793</v>
      </c>
      <c r="D77" s="97">
        <v>772</v>
      </c>
      <c r="E77" s="98">
        <v>105</v>
      </c>
      <c r="F77" s="97">
        <v>105</v>
      </c>
      <c r="G77" s="98">
        <v>104</v>
      </c>
      <c r="H77" s="119" t="s">
        <v>378</v>
      </c>
      <c r="I77" s="97">
        <v>234</v>
      </c>
      <c r="J77" s="122" t="s">
        <v>378</v>
      </c>
      <c r="K77" s="98">
        <v>57</v>
      </c>
      <c r="L77" s="119">
        <v>177</v>
      </c>
      <c r="M77" s="119">
        <v>433</v>
      </c>
      <c r="N77" s="97" t="s">
        <v>378</v>
      </c>
      <c r="O77" s="98">
        <v>6</v>
      </c>
      <c r="P77" s="97">
        <v>44</v>
      </c>
      <c r="Q77" s="98">
        <v>110</v>
      </c>
      <c r="R77" s="97">
        <v>10</v>
      </c>
      <c r="S77" s="98">
        <v>9</v>
      </c>
      <c r="T77" s="97">
        <v>15</v>
      </c>
      <c r="U77" s="98">
        <v>36</v>
      </c>
      <c r="V77" s="97">
        <v>25</v>
      </c>
      <c r="W77" s="98">
        <v>18</v>
      </c>
      <c r="X77" s="97">
        <v>53</v>
      </c>
      <c r="Y77" s="98">
        <v>16</v>
      </c>
      <c r="Z77" s="97">
        <v>37</v>
      </c>
      <c r="AA77" s="98">
        <v>15</v>
      </c>
      <c r="AB77" s="97">
        <v>39</v>
      </c>
      <c r="AC77" s="119">
        <v>376</v>
      </c>
    </row>
    <row r="78" spans="1:29" ht="25.5" customHeight="1">
      <c r="A78" s="124" t="s">
        <v>305</v>
      </c>
      <c r="B78" s="93">
        <v>6700</v>
      </c>
      <c r="C78" s="92">
        <v>4196</v>
      </c>
      <c r="D78" s="92">
        <v>4035</v>
      </c>
      <c r="E78" s="93">
        <v>308</v>
      </c>
      <c r="F78" s="92">
        <v>308</v>
      </c>
      <c r="G78" s="93">
        <v>306</v>
      </c>
      <c r="H78" s="81" t="s">
        <v>721</v>
      </c>
      <c r="I78" s="92">
        <v>1179</v>
      </c>
      <c r="J78" s="114">
        <v>2</v>
      </c>
      <c r="K78" s="93">
        <v>305</v>
      </c>
      <c r="L78" s="81">
        <v>872</v>
      </c>
      <c r="M78" s="81">
        <v>2548</v>
      </c>
      <c r="N78" s="92">
        <v>13</v>
      </c>
      <c r="O78" s="93">
        <v>29</v>
      </c>
      <c r="P78" s="92">
        <v>130</v>
      </c>
      <c r="Q78" s="93">
        <v>616</v>
      </c>
      <c r="R78" s="92">
        <v>55</v>
      </c>
      <c r="S78" s="93">
        <v>45</v>
      </c>
      <c r="T78" s="92">
        <v>79</v>
      </c>
      <c r="U78" s="93">
        <v>273</v>
      </c>
      <c r="V78" s="92">
        <v>175</v>
      </c>
      <c r="W78" s="93">
        <v>183</v>
      </c>
      <c r="X78" s="92">
        <v>461</v>
      </c>
      <c r="Y78" s="93">
        <v>52</v>
      </c>
      <c r="Z78" s="92">
        <v>193</v>
      </c>
      <c r="AA78" s="93">
        <v>106</v>
      </c>
      <c r="AB78" s="92">
        <v>138</v>
      </c>
      <c r="AC78" s="81">
        <v>2432</v>
      </c>
    </row>
    <row r="79" spans="1:29" ht="25.5" customHeight="1">
      <c r="A79" s="118" t="s">
        <v>207</v>
      </c>
      <c r="B79" s="98">
        <v>2045</v>
      </c>
      <c r="C79" s="97">
        <v>1297</v>
      </c>
      <c r="D79" s="97">
        <v>1252</v>
      </c>
      <c r="E79" s="98">
        <v>138</v>
      </c>
      <c r="F79" s="97">
        <v>138</v>
      </c>
      <c r="G79" s="98">
        <v>137</v>
      </c>
      <c r="H79" s="119" t="s">
        <v>378</v>
      </c>
      <c r="I79" s="97">
        <v>367</v>
      </c>
      <c r="J79" s="122" t="s">
        <v>378</v>
      </c>
      <c r="K79" s="98">
        <v>81</v>
      </c>
      <c r="L79" s="119">
        <v>286</v>
      </c>
      <c r="M79" s="119">
        <v>747</v>
      </c>
      <c r="N79" s="97">
        <v>3</v>
      </c>
      <c r="O79" s="98">
        <v>9</v>
      </c>
      <c r="P79" s="97">
        <v>35</v>
      </c>
      <c r="Q79" s="98">
        <v>190</v>
      </c>
      <c r="R79" s="97">
        <v>18</v>
      </c>
      <c r="S79" s="98">
        <v>15</v>
      </c>
      <c r="T79" s="97">
        <v>25</v>
      </c>
      <c r="U79" s="98">
        <v>83</v>
      </c>
      <c r="V79" s="97">
        <v>41</v>
      </c>
      <c r="W79" s="98">
        <v>31</v>
      </c>
      <c r="X79" s="97">
        <v>142</v>
      </c>
      <c r="Y79" s="98">
        <v>13</v>
      </c>
      <c r="Z79" s="97">
        <v>45</v>
      </c>
      <c r="AA79" s="98">
        <v>39</v>
      </c>
      <c r="AB79" s="97">
        <v>58</v>
      </c>
      <c r="AC79" s="119">
        <v>729</v>
      </c>
    </row>
    <row r="80" spans="1:29" ht="25.5" customHeight="1">
      <c r="A80" s="118" t="s">
        <v>205</v>
      </c>
      <c r="B80" s="98">
        <v>1096</v>
      </c>
      <c r="C80" s="97">
        <v>668</v>
      </c>
      <c r="D80" s="97">
        <v>639</v>
      </c>
      <c r="E80" s="98">
        <v>85</v>
      </c>
      <c r="F80" s="97">
        <v>85</v>
      </c>
      <c r="G80" s="98">
        <v>85</v>
      </c>
      <c r="H80" s="119" t="s">
        <v>378</v>
      </c>
      <c r="I80" s="97">
        <v>180</v>
      </c>
      <c r="J80" s="122">
        <v>1</v>
      </c>
      <c r="K80" s="98">
        <v>62</v>
      </c>
      <c r="L80" s="119">
        <v>117</v>
      </c>
      <c r="M80" s="119">
        <v>374</v>
      </c>
      <c r="N80" s="97">
        <v>3</v>
      </c>
      <c r="O80" s="98">
        <v>4</v>
      </c>
      <c r="P80" s="97">
        <v>18</v>
      </c>
      <c r="Q80" s="98">
        <v>81</v>
      </c>
      <c r="R80" s="97">
        <v>6</v>
      </c>
      <c r="S80" s="98">
        <v>6</v>
      </c>
      <c r="T80" s="97">
        <v>11</v>
      </c>
      <c r="U80" s="98">
        <v>55</v>
      </c>
      <c r="V80" s="97">
        <v>30</v>
      </c>
      <c r="W80" s="98">
        <v>23</v>
      </c>
      <c r="X80" s="97">
        <v>68</v>
      </c>
      <c r="Y80" s="98">
        <v>12</v>
      </c>
      <c r="Z80" s="97">
        <v>33</v>
      </c>
      <c r="AA80" s="98">
        <v>12</v>
      </c>
      <c r="AB80" s="97">
        <v>12</v>
      </c>
      <c r="AC80" s="119">
        <v>412</v>
      </c>
    </row>
    <row r="81" spans="1:29" ht="25.5" customHeight="1">
      <c r="A81" s="118" t="s">
        <v>203</v>
      </c>
      <c r="B81" s="98">
        <v>1772</v>
      </c>
      <c r="C81" s="97">
        <v>1052</v>
      </c>
      <c r="D81" s="97">
        <v>1006</v>
      </c>
      <c r="E81" s="98">
        <v>36</v>
      </c>
      <c r="F81" s="97">
        <v>36</v>
      </c>
      <c r="G81" s="98">
        <v>36</v>
      </c>
      <c r="H81" s="119" t="s">
        <v>378</v>
      </c>
      <c r="I81" s="97">
        <v>283</v>
      </c>
      <c r="J81" s="122">
        <v>1</v>
      </c>
      <c r="K81" s="98">
        <v>61</v>
      </c>
      <c r="L81" s="119">
        <v>221</v>
      </c>
      <c r="M81" s="119">
        <v>687</v>
      </c>
      <c r="N81" s="97">
        <v>2</v>
      </c>
      <c r="O81" s="98">
        <v>9</v>
      </c>
      <c r="P81" s="97">
        <v>28</v>
      </c>
      <c r="Q81" s="98">
        <v>170</v>
      </c>
      <c r="R81" s="97">
        <v>13</v>
      </c>
      <c r="S81" s="98">
        <v>12</v>
      </c>
      <c r="T81" s="97">
        <v>25</v>
      </c>
      <c r="U81" s="98">
        <v>60</v>
      </c>
      <c r="V81" s="97">
        <v>56</v>
      </c>
      <c r="W81" s="98">
        <v>77</v>
      </c>
      <c r="X81" s="97">
        <v>111</v>
      </c>
      <c r="Y81" s="98">
        <v>11</v>
      </c>
      <c r="Z81" s="97">
        <v>51</v>
      </c>
      <c r="AA81" s="98">
        <v>27</v>
      </c>
      <c r="AB81" s="97">
        <v>35</v>
      </c>
      <c r="AC81" s="119">
        <v>705</v>
      </c>
    </row>
    <row r="82" spans="1:29" ht="25.5" customHeight="1">
      <c r="A82" s="118" t="s">
        <v>201</v>
      </c>
      <c r="B82" s="98">
        <v>965</v>
      </c>
      <c r="C82" s="97">
        <v>634</v>
      </c>
      <c r="D82" s="97">
        <v>611</v>
      </c>
      <c r="E82" s="98">
        <v>38</v>
      </c>
      <c r="F82" s="97">
        <v>38</v>
      </c>
      <c r="G82" s="98">
        <v>37</v>
      </c>
      <c r="H82" s="119" t="s">
        <v>378</v>
      </c>
      <c r="I82" s="97">
        <v>181</v>
      </c>
      <c r="J82" s="122" t="s">
        <v>378</v>
      </c>
      <c r="K82" s="98">
        <v>58</v>
      </c>
      <c r="L82" s="119">
        <v>123</v>
      </c>
      <c r="M82" s="119">
        <v>392</v>
      </c>
      <c r="N82" s="97">
        <v>2</v>
      </c>
      <c r="O82" s="98">
        <v>4</v>
      </c>
      <c r="P82" s="97">
        <v>22</v>
      </c>
      <c r="Q82" s="98">
        <v>93</v>
      </c>
      <c r="R82" s="97">
        <v>5</v>
      </c>
      <c r="S82" s="98">
        <v>10</v>
      </c>
      <c r="T82" s="97">
        <v>9</v>
      </c>
      <c r="U82" s="98">
        <v>45</v>
      </c>
      <c r="V82" s="97">
        <v>24</v>
      </c>
      <c r="W82" s="98">
        <v>30</v>
      </c>
      <c r="X82" s="97">
        <v>73</v>
      </c>
      <c r="Y82" s="98">
        <v>10</v>
      </c>
      <c r="Z82" s="97">
        <v>35</v>
      </c>
      <c r="AA82" s="98">
        <v>15</v>
      </c>
      <c r="AB82" s="97">
        <v>15</v>
      </c>
      <c r="AC82" s="119">
        <v>319</v>
      </c>
    </row>
    <row r="83" spans="1:29" ht="25.5" customHeight="1" thickBot="1">
      <c r="A83" s="125" t="s">
        <v>199</v>
      </c>
      <c r="B83" s="112">
        <v>822</v>
      </c>
      <c r="C83" s="111">
        <v>545</v>
      </c>
      <c r="D83" s="111">
        <v>527</v>
      </c>
      <c r="E83" s="112">
        <v>11</v>
      </c>
      <c r="F83" s="111">
        <v>11</v>
      </c>
      <c r="G83" s="112">
        <v>11</v>
      </c>
      <c r="H83" s="126" t="s">
        <v>378</v>
      </c>
      <c r="I83" s="111">
        <v>168</v>
      </c>
      <c r="J83" s="127" t="s">
        <v>378</v>
      </c>
      <c r="K83" s="112">
        <v>43</v>
      </c>
      <c r="L83" s="126">
        <v>125</v>
      </c>
      <c r="M83" s="126">
        <v>348</v>
      </c>
      <c r="N83" s="111">
        <v>3</v>
      </c>
      <c r="O83" s="112">
        <v>3</v>
      </c>
      <c r="P83" s="111">
        <v>27</v>
      </c>
      <c r="Q83" s="112">
        <v>82</v>
      </c>
      <c r="R83" s="111">
        <v>13</v>
      </c>
      <c r="S83" s="112">
        <v>2</v>
      </c>
      <c r="T83" s="111">
        <v>9</v>
      </c>
      <c r="U83" s="112">
        <v>30</v>
      </c>
      <c r="V83" s="111">
        <v>24</v>
      </c>
      <c r="W83" s="112">
        <v>22</v>
      </c>
      <c r="X83" s="111">
        <v>67</v>
      </c>
      <c r="Y83" s="112">
        <v>6</v>
      </c>
      <c r="Z83" s="111">
        <v>29</v>
      </c>
      <c r="AA83" s="112">
        <v>13</v>
      </c>
      <c r="AB83" s="111">
        <v>18</v>
      </c>
      <c r="AC83" s="126">
        <v>267</v>
      </c>
    </row>
    <row r="84" spans="1:29" ht="18" customHeight="1" thickTop="1">
      <c r="A84" s="128" t="s">
        <v>377</v>
      </c>
    </row>
  </sheetData>
  <mergeCells count="35">
    <mergeCell ref="C4:C7"/>
    <mergeCell ref="D4:D7"/>
    <mergeCell ref="E4:L4"/>
    <mergeCell ref="Z6:Z7"/>
    <mergeCell ref="AA6:AA7"/>
    <mergeCell ref="M4:AB4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J6:J7"/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="80" zoomScaleNormal="80" zoomScaleSheetLayoutView="100" workbookViewId="0">
      <selection activeCell="G36" sqref="G36"/>
    </sheetView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130" t="s">
        <v>463</v>
      </c>
    </row>
    <row r="2" spans="1:10" ht="19.5" customHeight="1">
      <c r="A2" s="9" t="s">
        <v>581</v>
      </c>
      <c r="B2" s="9"/>
      <c r="C2" s="9"/>
      <c r="D2" s="9"/>
    </row>
    <row r="3" spans="1:10" ht="15" customHeight="1" thickBot="1">
      <c r="A3" s="589" t="s">
        <v>181</v>
      </c>
      <c r="B3" s="589"/>
      <c r="C3" s="589"/>
      <c r="D3" s="589"/>
      <c r="E3" s="150"/>
      <c r="F3" s="150"/>
      <c r="G3" s="848" t="s">
        <v>415</v>
      </c>
      <c r="H3" s="848"/>
      <c r="I3" s="848"/>
      <c r="J3" s="848"/>
    </row>
    <row r="4" spans="1:10" ht="14.25" thickTop="1">
      <c r="A4" s="849"/>
      <c r="B4" s="683" t="s">
        <v>414</v>
      </c>
      <c r="C4" s="664"/>
      <c r="D4" s="660"/>
      <c r="E4" s="683" t="s">
        <v>413</v>
      </c>
      <c r="F4" s="664"/>
      <c r="G4" s="660"/>
      <c r="H4" s="683" t="s">
        <v>412</v>
      </c>
      <c r="I4" s="664"/>
      <c r="J4" s="664"/>
    </row>
    <row r="5" spans="1:10">
      <c r="A5" s="850"/>
      <c r="B5" s="278" t="s">
        <v>399</v>
      </c>
      <c r="C5" s="153" t="s">
        <v>350</v>
      </c>
      <c r="D5" s="152" t="s">
        <v>349</v>
      </c>
      <c r="E5" s="278" t="s">
        <v>399</v>
      </c>
      <c r="F5" s="153" t="s">
        <v>350</v>
      </c>
      <c r="G5" s="152" t="s">
        <v>349</v>
      </c>
      <c r="H5" s="278" t="s">
        <v>399</v>
      </c>
      <c r="I5" s="153" t="s">
        <v>350</v>
      </c>
      <c r="J5" s="153" t="s">
        <v>349</v>
      </c>
    </row>
    <row r="6" spans="1:10" ht="24.75" customHeight="1">
      <c r="A6" s="590" t="s">
        <v>398</v>
      </c>
      <c r="B6" s="591">
        <v>24469</v>
      </c>
      <c r="C6" s="545">
        <v>14681</v>
      </c>
      <c r="D6" s="592">
        <v>9788</v>
      </c>
      <c r="E6" s="591">
        <v>23874</v>
      </c>
      <c r="F6" s="545">
        <v>14143</v>
      </c>
      <c r="G6" s="592">
        <v>9731</v>
      </c>
      <c r="H6" s="591">
        <v>22571</v>
      </c>
      <c r="I6" s="545">
        <v>13147</v>
      </c>
      <c r="J6" s="593">
        <v>9424</v>
      </c>
    </row>
    <row r="7" spans="1:10" ht="19.5" customHeight="1">
      <c r="A7" s="594" t="s">
        <v>411</v>
      </c>
      <c r="B7" s="229">
        <v>2417</v>
      </c>
      <c r="C7" s="227">
        <v>1345</v>
      </c>
      <c r="D7" s="228">
        <v>1072</v>
      </c>
      <c r="E7" s="229">
        <v>2419</v>
      </c>
      <c r="F7" s="227">
        <v>1282</v>
      </c>
      <c r="G7" s="228">
        <v>1137</v>
      </c>
      <c r="H7" s="229">
        <v>2442</v>
      </c>
      <c r="I7" s="227">
        <v>1224</v>
      </c>
      <c r="J7" s="254">
        <v>1218</v>
      </c>
    </row>
    <row r="8" spans="1:10" ht="19.5" customHeight="1">
      <c r="A8" s="595" t="s">
        <v>410</v>
      </c>
      <c r="B8" s="229">
        <v>831</v>
      </c>
      <c r="C8" s="227">
        <v>757</v>
      </c>
      <c r="D8" s="228">
        <v>74</v>
      </c>
      <c r="E8" s="229">
        <v>655</v>
      </c>
      <c r="F8" s="227">
        <v>586</v>
      </c>
      <c r="G8" s="228">
        <v>69</v>
      </c>
      <c r="H8" s="229">
        <v>493</v>
      </c>
      <c r="I8" s="227">
        <v>437</v>
      </c>
      <c r="J8" s="254">
        <v>56</v>
      </c>
    </row>
    <row r="9" spans="1:10" ht="19.5" customHeight="1">
      <c r="A9" s="595" t="s">
        <v>409</v>
      </c>
      <c r="B9" s="229">
        <v>3743</v>
      </c>
      <c r="C9" s="227">
        <v>1411</v>
      </c>
      <c r="D9" s="228">
        <v>2332</v>
      </c>
      <c r="E9" s="229">
        <v>3598</v>
      </c>
      <c r="F9" s="227">
        <v>1370</v>
      </c>
      <c r="G9" s="228">
        <v>2228</v>
      </c>
      <c r="H9" s="229">
        <v>3317</v>
      </c>
      <c r="I9" s="227">
        <v>1240</v>
      </c>
      <c r="J9" s="254">
        <v>2077</v>
      </c>
    </row>
    <row r="10" spans="1:10" ht="19.5" customHeight="1">
      <c r="A10" s="595" t="s">
        <v>408</v>
      </c>
      <c r="B10" s="229">
        <v>2773</v>
      </c>
      <c r="C10" s="227">
        <v>1679</v>
      </c>
      <c r="D10" s="228">
        <v>1094</v>
      </c>
      <c r="E10" s="229">
        <v>2834</v>
      </c>
      <c r="F10" s="227">
        <v>1704</v>
      </c>
      <c r="G10" s="228">
        <v>1130</v>
      </c>
      <c r="H10" s="229">
        <v>2735</v>
      </c>
      <c r="I10" s="227">
        <v>1569</v>
      </c>
      <c r="J10" s="254">
        <v>1166</v>
      </c>
    </row>
    <row r="11" spans="1:10" ht="19.5" customHeight="1">
      <c r="A11" s="595" t="s">
        <v>407</v>
      </c>
      <c r="B11" s="229">
        <v>3150</v>
      </c>
      <c r="C11" s="227">
        <v>1764</v>
      </c>
      <c r="D11" s="228">
        <v>1386</v>
      </c>
      <c r="E11" s="229">
        <v>2503</v>
      </c>
      <c r="F11" s="227">
        <v>1399</v>
      </c>
      <c r="G11" s="228">
        <v>1104</v>
      </c>
      <c r="H11" s="229">
        <v>2694</v>
      </c>
      <c r="I11" s="227">
        <v>1596</v>
      </c>
      <c r="J11" s="254">
        <v>1098</v>
      </c>
    </row>
    <row r="12" spans="1:10" ht="19.5" customHeight="1">
      <c r="A12" s="595" t="s">
        <v>406</v>
      </c>
      <c r="B12" s="229" t="s">
        <v>705</v>
      </c>
      <c r="C12" s="227" t="s">
        <v>705</v>
      </c>
      <c r="D12" s="228" t="s">
        <v>705</v>
      </c>
      <c r="E12" s="229" t="s">
        <v>705</v>
      </c>
      <c r="F12" s="227" t="s">
        <v>705</v>
      </c>
      <c r="G12" s="228" t="s">
        <v>705</v>
      </c>
      <c r="H12" s="229" t="s">
        <v>709</v>
      </c>
      <c r="I12" s="227" t="s">
        <v>709</v>
      </c>
      <c r="J12" s="254" t="s">
        <v>709</v>
      </c>
    </row>
    <row r="13" spans="1:10" ht="19.5" customHeight="1">
      <c r="A13" s="595" t="s">
        <v>405</v>
      </c>
      <c r="B13" s="229">
        <v>777</v>
      </c>
      <c r="C13" s="227">
        <v>729</v>
      </c>
      <c r="D13" s="228">
        <v>48</v>
      </c>
      <c r="E13" s="229">
        <v>755</v>
      </c>
      <c r="F13" s="227">
        <v>701</v>
      </c>
      <c r="G13" s="228">
        <v>54</v>
      </c>
      <c r="H13" s="229">
        <v>633</v>
      </c>
      <c r="I13" s="227">
        <v>594</v>
      </c>
      <c r="J13" s="254">
        <v>39</v>
      </c>
    </row>
    <row r="14" spans="1:10" ht="19.5" customHeight="1">
      <c r="A14" s="596" t="s">
        <v>404</v>
      </c>
      <c r="B14" s="229">
        <v>8764</v>
      </c>
      <c r="C14" s="227">
        <v>6161</v>
      </c>
      <c r="D14" s="228">
        <v>2603</v>
      </c>
      <c r="E14" s="229">
        <v>8789</v>
      </c>
      <c r="F14" s="227">
        <v>6186</v>
      </c>
      <c r="G14" s="228">
        <v>2603</v>
      </c>
      <c r="H14" s="229">
        <v>7679</v>
      </c>
      <c r="I14" s="227">
        <v>5542</v>
      </c>
      <c r="J14" s="254">
        <v>2137</v>
      </c>
    </row>
    <row r="15" spans="1:10" ht="19.5" customHeight="1">
      <c r="A15" s="595" t="s">
        <v>403</v>
      </c>
      <c r="B15" s="229">
        <v>121</v>
      </c>
      <c r="C15" s="227">
        <v>120</v>
      </c>
      <c r="D15" s="228">
        <v>1</v>
      </c>
      <c r="E15" s="229">
        <v>161</v>
      </c>
      <c r="F15" s="227">
        <v>156</v>
      </c>
      <c r="G15" s="228">
        <v>5</v>
      </c>
      <c r="H15" s="229">
        <v>175</v>
      </c>
      <c r="I15" s="227">
        <v>165</v>
      </c>
      <c r="J15" s="254">
        <v>10</v>
      </c>
    </row>
    <row r="16" spans="1:10" ht="19.5" customHeight="1">
      <c r="A16" s="595" t="s">
        <v>402</v>
      </c>
      <c r="B16" s="229">
        <v>1885</v>
      </c>
      <c r="C16" s="227">
        <v>711</v>
      </c>
      <c r="D16" s="228">
        <v>1174</v>
      </c>
      <c r="E16" s="229">
        <v>2131</v>
      </c>
      <c r="F16" s="227">
        <v>742</v>
      </c>
      <c r="G16" s="228">
        <v>1389</v>
      </c>
      <c r="H16" s="229">
        <v>2348</v>
      </c>
      <c r="I16" s="227">
        <v>745</v>
      </c>
      <c r="J16" s="254">
        <v>1603</v>
      </c>
    </row>
    <row r="17" spans="1:16" ht="19.5" customHeight="1" thickBot="1">
      <c r="A17" s="597" t="s">
        <v>401</v>
      </c>
      <c r="B17" s="229">
        <v>8</v>
      </c>
      <c r="C17" s="227">
        <v>4</v>
      </c>
      <c r="D17" s="228">
        <v>4</v>
      </c>
      <c r="E17" s="229">
        <v>29</v>
      </c>
      <c r="F17" s="227">
        <v>17</v>
      </c>
      <c r="G17" s="228">
        <v>12</v>
      </c>
      <c r="H17" s="598">
        <v>55</v>
      </c>
      <c r="I17" s="599">
        <v>35</v>
      </c>
      <c r="J17" s="600">
        <v>20</v>
      </c>
    </row>
    <row r="18" spans="1:16" ht="13.5" customHeight="1" thickTop="1">
      <c r="A18" s="849"/>
      <c r="B18" s="849"/>
      <c r="C18" s="849"/>
      <c r="D18" s="851"/>
      <c r="E18" s="683" t="s">
        <v>400</v>
      </c>
      <c r="F18" s="664"/>
      <c r="G18" s="664"/>
      <c r="H18" s="683" t="s">
        <v>723</v>
      </c>
      <c r="I18" s="664"/>
      <c r="J18" s="664"/>
      <c r="K18" s="129"/>
      <c r="L18" s="129"/>
      <c r="M18" s="129"/>
      <c r="N18" s="129"/>
      <c r="O18" s="129"/>
      <c r="P18" s="129"/>
    </row>
    <row r="19" spans="1:16" ht="13.5" customHeight="1">
      <c r="A19" s="850"/>
      <c r="B19" s="850"/>
      <c r="C19" s="850"/>
      <c r="D19" s="852"/>
      <c r="E19" s="278" t="s">
        <v>399</v>
      </c>
      <c r="F19" s="153" t="s">
        <v>350</v>
      </c>
      <c r="G19" s="153" t="s">
        <v>349</v>
      </c>
      <c r="H19" s="278" t="s">
        <v>399</v>
      </c>
      <c r="I19" s="153" t="s">
        <v>350</v>
      </c>
      <c r="J19" s="153" t="s">
        <v>349</v>
      </c>
      <c r="K19" s="129"/>
      <c r="L19" s="129"/>
      <c r="M19" s="129"/>
      <c r="N19" s="129"/>
      <c r="O19" s="129"/>
      <c r="P19" s="129"/>
    </row>
    <row r="20" spans="1:16" ht="24.75" customHeight="1">
      <c r="A20" s="601" t="s">
        <v>398</v>
      </c>
      <c r="B20" s="601"/>
      <c r="C20" s="601"/>
      <c r="D20" s="601"/>
      <c r="E20" s="602">
        <v>20266</v>
      </c>
      <c r="F20" s="603">
        <v>11615</v>
      </c>
      <c r="G20" s="604">
        <v>8651</v>
      </c>
      <c r="H20" s="602">
        <f>SUM(H21:H32)</f>
        <v>21687</v>
      </c>
      <c r="I20" s="602">
        <f>SUM(I21:I32)</f>
        <v>12106</v>
      </c>
      <c r="J20" s="602">
        <f>SUM(J21:J32)</f>
        <v>9581</v>
      </c>
      <c r="K20" s="129"/>
      <c r="L20" s="129"/>
      <c r="M20" s="129"/>
      <c r="N20" s="129"/>
      <c r="O20" s="129"/>
      <c r="P20" s="129"/>
    </row>
    <row r="21" spans="1:16" ht="19.5" customHeight="1">
      <c r="A21" s="605" t="s">
        <v>570</v>
      </c>
      <c r="B21" s="605"/>
      <c r="C21" s="605"/>
      <c r="D21" s="605"/>
      <c r="E21" s="229">
        <v>476</v>
      </c>
      <c r="F21" s="227">
        <v>420</v>
      </c>
      <c r="G21" s="254">
        <v>56</v>
      </c>
      <c r="H21" s="229">
        <v>408</v>
      </c>
      <c r="I21" s="227">
        <v>356</v>
      </c>
      <c r="J21" s="254">
        <v>52</v>
      </c>
      <c r="K21" s="129"/>
      <c r="L21" s="129"/>
      <c r="M21" s="129"/>
      <c r="N21" s="129"/>
      <c r="O21" s="129"/>
      <c r="P21" s="129"/>
    </row>
    <row r="22" spans="1:16" ht="19.5" customHeight="1">
      <c r="A22" s="606" t="s">
        <v>571</v>
      </c>
      <c r="B22" s="606"/>
      <c r="C22" s="606"/>
      <c r="D22" s="606"/>
      <c r="E22" s="229">
        <v>2427</v>
      </c>
      <c r="F22" s="227">
        <v>1224</v>
      </c>
      <c r="G22" s="254">
        <v>1203</v>
      </c>
      <c r="H22" s="229">
        <v>2711</v>
      </c>
      <c r="I22" s="227">
        <v>1295</v>
      </c>
      <c r="J22" s="254">
        <v>1416</v>
      </c>
      <c r="K22" s="129"/>
      <c r="L22" s="129"/>
      <c r="M22" s="129"/>
      <c r="N22" s="129"/>
      <c r="O22" s="129"/>
      <c r="P22" s="129"/>
    </row>
    <row r="23" spans="1:16" ht="19.5" customHeight="1">
      <c r="A23" s="606" t="s">
        <v>572</v>
      </c>
      <c r="B23" s="606"/>
      <c r="C23" s="606"/>
      <c r="D23" s="606"/>
      <c r="E23" s="229">
        <v>3099</v>
      </c>
      <c r="F23" s="227">
        <v>1287</v>
      </c>
      <c r="G23" s="254">
        <v>1812</v>
      </c>
      <c r="H23" s="229">
        <v>3140</v>
      </c>
      <c r="I23" s="227">
        <v>1273</v>
      </c>
      <c r="J23" s="254">
        <v>1867</v>
      </c>
      <c r="K23" s="129"/>
      <c r="L23" s="129"/>
      <c r="M23" s="129"/>
      <c r="N23" s="129"/>
      <c r="O23" s="129"/>
      <c r="P23" s="129"/>
    </row>
    <row r="24" spans="1:16" ht="19.5" customHeight="1">
      <c r="A24" s="606" t="s">
        <v>573</v>
      </c>
      <c r="B24" s="606"/>
      <c r="C24" s="606"/>
      <c r="D24" s="606"/>
      <c r="E24" s="229">
        <v>2356</v>
      </c>
      <c r="F24" s="227">
        <v>1221</v>
      </c>
      <c r="G24" s="254">
        <v>1135</v>
      </c>
      <c r="H24" s="229">
        <v>2398</v>
      </c>
      <c r="I24" s="227">
        <v>1223</v>
      </c>
      <c r="J24" s="254">
        <v>1175</v>
      </c>
      <c r="K24" s="129"/>
      <c r="L24" s="129"/>
      <c r="M24" s="129"/>
      <c r="N24" s="129"/>
      <c r="O24" s="129"/>
      <c r="P24" s="129"/>
    </row>
    <row r="25" spans="1:16" ht="19.5" customHeight="1">
      <c r="A25" s="606" t="s">
        <v>574</v>
      </c>
      <c r="B25" s="606"/>
      <c r="C25" s="606"/>
      <c r="D25" s="606"/>
      <c r="E25" s="229">
        <v>2696</v>
      </c>
      <c r="F25" s="227">
        <v>878</v>
      </c>
      <c r="G25" s="254">
        <v>1818</v>
      </c>
      <c r="H25" s="229">
        <v>2849</v>
      </c>
      <c r="I25" s="227">
        <v>914</v>
      </c>
      <c r="J25" s="254">
        <v>1935</v>
      </c>
      <c r="K25" s="129"/>
      <c r="L25" s="129"/>
      <c r="M25" s="129"/>
      <c r="N25" s="129"/>
      <c r="O25" s="129"/>
      <c r="P25" s="129"/>
    </row>
    <row r="26" spans="1:16" ht="19.5" customHeight="1">
      <c r="A26" s="606" t="s">
        <v>575</v>
      </c>
      <c r="B26" s="606"/>
      <c r="C26" s="606"/>
      <c r="D26" s="606"/>
      <c r="E26" s="229">
        <v>192</v>
      </c>
      <c r="F26" s="227">
        <v>184</v>
      </c>
      <c r="G26" s="254">
        <v>8</v>
      </c>
      <c r="H26" s="229">
        <v>216</v>
      </c>
      <c r="I26" s="227">
        <v>206</v>
      </c>
      <c r="J26" s="254">
        <v>10</v>
      </c>
      <c r="K26" s="129"/>
      <c r="L26" s="129"/>
      <c r="M26" s="129"/>
      <c r="N26" s="129"/>
      <c r="O26" s="129"/>
      <c r="P26" s="129"/>
    </row>
    <row r="27" spans="1:16" ht="19.5" customHeight="1">
      <c r="A27" s="606" t="s">
        <v>576</v>
      </c>
      <c r="B27" s="606"/>
      <c r="C27" s="606"/>
      <c r="D27" s="606"/>
      <c r="E27" s="229">
        <v>1795</v>
      </c>
      <c r="F27" s="227">
        <v>1143</v>
      </c>
      <c r="G27" s="254">
        <v>652</v>
      </c>
      <c r="H27" s="229">
        <v>1951</v>
      </c>
      <c r="I27" s="227">
        <v>1230</v>
      </c>
      <c r="J27" s="254">
        <v>721</v>
      </c>
      <c r="K27" s="129"/>
      <c r="L27" s="129"/>
      <c r="M27" s="129"/>
      <c r="N27" s="129"/>
      <c r="O27" s="129"/>
      <c r="P27" s="129"/>
    </row>
    <row r="28" spans="1:16" ht="19.5" customHeight="1">
      <c r="A28" s="606" t="s">
        <v>577</v>
      </c>
      <c r="B28" s="606"/>
      <c r="C28" s="606"/>
      <c r="D28" s="606"/>
      <c r="E28" s="229">
        <v>3819</v>
      </c>
      <c r="F28" s="227">
        <v>2677</v>
      </c>
      <c r="G28" s="254">
        <v>1142</v>
      </c>
      <c r="H28" s="229">
        <v>3864</v>
      </c>
      <c r="I28" s="227">
        <v>2677</v>
      </c>
      <c r="J28" s="254">
        <v>1187</v>
      </c>
      <c r="K28" s="129"/>
      <c r="L28" s="129"/>
      <c r="M28" s="129"/>
      <c r="N28" s="129"/>
      <c r="O28" s="129"/>
      <c r="P28" s="129"/>
    </row>
    <row r="29" spans="1:16" ht="19.5" customHeight="1">
      <c r="A29" s="606" t="s">
        <v>578</v>
      </c>
      <c r="B29" s="606"/>
      <c r="C29" s="606"/>
      <c r="D29" s="606"/>
      <c r="E29" s="229">
        <v>628</v>
      </c>
      <c r="F29" s="227">
        <v>611</v>
      </c>
      <c r="G29" s="254">
        <v>17</v>
      </c>
      <c r="H29" s="229">
        <v>620</v>
      </c>
      <c r="I29" s="227">
        <v>594</v>
      </c>
      <c r="J29" s="254">
        <v>26</v>
      </c>
      <c r="K29" s="129"/>
      <c r="L29" s="129"/>
      <c r="M29" s="129"/>
      <c r="N29" s="129"/>
      <c r="O29" s="129"/>
      <c r="P29" s="129"/>
    </row>
    <row r="30" spans="1:16" ht="19.5" customHeight="1">
      <c r="A30" s="606" t="s">
        <v>579</v>
      </c>
      <c r="B30" s="606"/>
      <c r="C30" s="606"/>
      <c r="D30" s="606"/>
      <c r="E30" s="229">
        <v>1103</v>
      </c>
      <c r="F30" s="227">
        <v>1078</v>
      </c>
      <c r="G30" s="254">
        <v>25</v>
      </c>
      <c r="H30" s="229">
        <v>1090</v>
      </c>
      <c r="I30" s="227">
        <v>1056</v>
      </c>
      <c r="J30" s="254">
        <v>34</v>
      </c>
      <c r="K30" s="129"/>
      <c r="L30" s="129"/>
      <c r="M30" s="129"/>
      <c r="N30" s="129"/>
      <c r="O30" s="129"/>
      <c r="P30" s="129"/>
    </row>
    <row r="31" spans="1:16" ht="19.5" customHeight="1">
      <c r="A31" s="606" t="s">
        <v>580</v>
      </c>
      <c r="B31" s="606"/>
      <c r="C31" s="606"/>
      <c r="D31" s="606"/>
      <c r="E31" s="229">
        <v>1392</v>
      </c>
      <c r="F31" s="227">
        <v>705</v>
      </c>
      <c r="G31" s="254">
        <v>687</v>
      </c>
      <c r="H31" s="229">
        <v>1489</v>
      </c>
      <c r="I31" s="227">
        <v>771</v>
      </c>
      <c r="J31" s="254">
        <v>718</v>
      </c>
      <c r="K31" s="129"/>
      <c r="L31" s="129"/>
      <c r="M31" s="129"/>
      <c r="N31" s="129"/>
      <c r="O31" s="129"/>
      <c r="P31" s="129"/>
    </row>
    <row r="32" spans="1:16" ht="19.5" customHeight="1">
      <c r="A32" s="607" t="s">
        <v>397</v>
      </c>
      <c r="B32" s="607"/>
      <c r="C32" s="607"/>
      <c r="D32" s="607"/>
      <c r="E32" s="608">
        <v>283</v>
      </c>
      <c r="F32" s="315">
        <v>187</v>
      </c>
      <c r="G32" s="316">
        <v>96</v>
      </c>
      <c r="H32" s="608">
        <v>951</v>
      </c>
      <c r="I32" s="315">
        <v>511</v>
      </c>
      <c r="J32" s="316">
        <v>440</v>
      </c>
      <c r="K32" s="129"/>
      <c r="L32" s="129"/>
      <c r="M32" s="129"/>
      <c r="N32" s="129"/>
      <c r="O32" s="129"/>
      <c r="P32" s="129"/>
    </row>
    <row r="33" spans="1:10" ht="18" customHeight="1">
      <c r="A33" s="416" t="s">
        <v>178</v>
      </c>
      <c r="B33" s="416"/>
      <c r="C33" s="416"/>
      <c r="D33" s="416"/>
      <c r="E33" s="150"/>
      <c r="F33" s="150"/>
      <c r="G33" s="150"/>
      <c r="H33" s="203"/>
      <c r="I33" s="203"/>
      <c r="J33" s="203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8">
    <mergeCell ref="G3:J3"/>
    <mergeCell ref="E18:G18"/>
    <mergeCell ref="A4:A5"/>
    <mergeCell ref="B4:D4"/>
    <mergeCell ref="E4:G4"/>
    <mergeCell ref="H4:J4"/>
    <mergeCell ref="A18:D19"/>
    <mergeCell ref="H18:J18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I27" sqref="I27"/>
    </sheetView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130" t="s">
        <v>463</v>
      </c>
    </row>
    <row r="2" spans="1:11" ht="19.5" customHeight="1">
      <c r="A2" s="853" t="s">
        <v>583</v>
      </c>
      <c r="B2" s="853"/>
      <c r="C2" s="9"/>
      <c r="E2" s="146"/>
    </row>
    <row r="3" spans="1:11" ht="15" customHeight="1" thickBot="1">
      <c r="A3" s="260" t="s">
        <v>181</v>
      </c>
      <c r="B3" s="260"/>
      <c r="C3" s="150"/>
      <c r="D3" s="150"/>
      <c r="E3" s="150"/>
      <c r="F3" s="150"/>
      <c r="G3" s="150"/>
      <c r="H3" s="150"/>
      <c r="I3" s="659" t="s">
        <v>420</v>
      </c>
      <c r="J3" s="659"/>
      <c r="K3" s="659"/>
    </row>
    <row r="4" spans="1:11" ht="14.25" customHeight="1" thickTop="1">
      <c r="A4" s="688" t="s">
        <v>27</v>
      </c>
      <c r="B4" s="665" t="s">
        <v>727</v>
      </c>
      <c r="C4" s="665" t="s">
        <v>728</v>
      </c>
      <c r="D4" s="665" t="s">
        <v>729</v>
      </c>
      <c r="E4" s="683" t="s">
        <v>730</v>
      </c>
      <c r="F4" s="854"/>
      <c r="G4" s="855"/>
      <c r="H4" s="664" t="s">
        <v>731</v>
      </c>
      <c r="I4" s="664"/>
      <c r="J4" s="660"/>
      <c r="K4" s="741" t="s">
        <v>732</v>
      </c>
    </row>
    <row r="5" spans="1:11">
      <c r="A5" s="713"/>
      <c r="B5" s="663"/>
      <c r="C5" s="663"/>
      <c r="D5" s="663"/>
      <c r="E5" s="856"/>
      <c r="F5" s="857"/>
      <c r="G5" s="858"/>
      <c r="H5" s="668"/>
      <c r="I5" s="668"/>
      <c r="J5" s="781"/>
      <c r="K5" s="861"/>
    </row>
    <row r="6" spans="1:11">
      <c r="A6" s="713"/>
      <c r="B6" s="663"/>
      <c r="C6" s="663"/>
      <c r="D6" s="663"/>
      <c r="E6" s="663" t="s">
        <v>582</v>
      </c>
      <c r="F6" s="859" t="s">
        <v>724</v>
      </c>
      <c r="G6" s="786" t="s">
        <v>725</v>
      </c>
      <c r="H6" s="668" t="s">
        <v>582</v>
      </c>
      <c r="I6" s="859" t="s">
        <v>724</v>
      </c>
      <c r="J6" s="786" t="s">
        <v>725</v>
      </c>
      <c r="K6" s="861"/>
    </row>
    <row r="7" spans="1:11" ht="46.5" customHeight="1">
      <c r="A7" s="689"/>
      <c r="B7" s="666"/>
      <c r="C7" s="666"/>
      <c r="D7" s="666"/>
      <c r="E7" s="666"/>
      <c r="F7" s="860"/>
      <c r="G7" s="666"/>
      <c r="H7" s="789"/>
      <c r="I7" s="860"/>
      <c r="J7" s="666"/>
      <c r="K7" s="862"/>
    </row>
    <row r="8" spans="1:11" ht="3.75" customHeight="1">
      <c r="A8" s="610"/>
      <c r="B8" s="611"/>
      <c r="C8" s="612"/>
      <c r="D8" s="612"/>
      <c r="E8" s="612"/>
      <c r="F8" s="612"/>
      <c r="G8" s="612"/>
      <c r="H8" s="612"/>
      <c r="I8" s="612"/>
      <c r="J8" s="612"/>
      <c r="K8" s="613"/>
    </row>
    <row r="9" spans="1:11" ht="16.5" customHeight="1">
      <c r="A9" s="219" t="s">
        <v>166</v>
      </c>
      <c r="B9" s="229">
        <v>39494</v>
      </c>
      <c r="C9" s="227">
        <v>39283</v>
      </c>
      <c r="D9" s="207">
        <v>211</v>
      </c>
      <c r="E9" s="269">
        <v>2018</v>
      </c>
      <c r="F9" s="227">
        <v>1312</v>
      </c>
      <c r="G9" s="227">
        <v>706</v>
      </c>
      <c r="H9" s="269">
        <v>2229</v>
      </c>
      <c r="I9" s="227">
        <v>1420</v>
      </c>
      <c r="J9" s="227">
        <v>809</v>
      </c>
      <c r="K9" s="436">
        <v>110.54</v>
      </c>
    </row>
    <row r="10" spans="1:11" ht="16.5" customHeight="1">
      <c r="A10" s="219" t="s">
        <v>22</v>
      </c>
      <c r="B10" s="229">
        <v>38777</v>
      </c>
      <c r="C10" s="227">
        <v>38830</v>
      </c>
      <c r="D10" s="207">
        <v>-53</v>
      </c>
      <c r="E10" s="269">
        <v>3200</v>
      </c>
      <c r="F10" s="227">
        <v>2066</v>
      </c>
      <c r="G10" s="227">
        <v>1134</v>
      </c>
      <c r="H10" s="269">
        <v>3147</v>
      </c>
      <c r="I10" s="227">
        <v>2099</v>
      </c>
      <c r="J10" s="227">
        <v>1048</v>
      </c>
      <c r="K10" s="436">
        <v>99.86</v>
      </c>
    </row>
    <row r="11" spans="1:11" ht="16.5" customHeight="1">
      <c r="A11" s="219" t="s">
        <v>21</v>
      </c>
      <c r="B11" s="229">
        <v>39074</v>
      </c>
      <c r="C11" s="227">
        <v>39093</v>
      </c>
      <c r="D11" s="207">
        <v>-19</v>
      </c>
      <c r="E11" s="269">
        <v>3835</v>
      </c>
      <c r="F11" s="227">
        <v>2651</v>
      </c>
      <c r="G11" s="227">
        <v>1184</v>
      </c>
      <c r="H11" s="269">
        <v>3816</v>
      </c>
      <c r="I11" s="227">
        <v>3009</v>
      </c>
      <c r="J11" s="227">
        <v>807</v>
      </c>
      <c r="K11" s="436">
        <v>99.95</v>
      </c>
    </row>
    <row r="12" spans="1:11" ht="16.5" customHeight="1">
      <c r="A12" s="219" t="s">
        <v>20</v>
      </c>
      <c r="B12" s="229">
        <v>40142</v>
      </c>
      <c r="C12" s="227">
        <v>39936</v>
      </c>
      <c r="D12" s="207">
        <v>206</v>
      </c>
      <c r="E12" s="269">
        <v>3767</v>
      </c>
      <c r="F12" s="227">
        <v>2909</v>
      </c>
      <c r="G12" s="227">
        <v>858</v>
      </c>
      <c r="H12" s="269">
        <v>3973</v>
      </c>
      <c r="I12" s="227">
        <v>3314</v>
      </c>
      <c r="J12" s="227">
        <v>659</v>
      </c>
      <c r="K12" s="436">
        <v>100.52</v>
      </c>
    </row>
    <row r="13" spans="1:11" ht="16.5" customHeight="1">
      <c r="A13" s="219" t="s">
        <v>19</v>
      </c>
      <c r="B13" s="229">
        <v>42700</v>
      </c>
      <c r="C13" s="227">
        <v>42355</v>
      </c>
      <c r="D13" s="207">
        <v>345</v>
      </c>
      <c r="E13" s="269">
        <v>4810</v>
      </c>
      <c r="F13" s="227">
        <v>3878</v>
      </c>
      <c r="G13" s="227">
        <v>932</v>
      </c>
      <c r="H13" s="269">
        <v>5155</v>
      </c>
      <c r="I13" s="227">
        <v>4412</v>
      </c>
      <c r="J13" s="227">
        <v>743</v>
      </c>
      <c r="K13" s="436">
        <v>100.81</v>
      </c>
    </row>
    <row r="14" spans="1:11" ht="16.5" customHeight="1">
      <c r="A14" s="219" t="s">
        <v>18</v>
      </c>
      <c r="B14" s="229">
        <v>44246</v>
      </c>
      <c r="C14" s="227">
        <v>43705</v>
      </c>
      <c r="D14" s="207">
        <v>541</v>
      </c>
      <c r="E14" s="269">
        <v>5731</v>
      </c>
      <c r="F14" s="227">
        <v>4749</v>
      </c>
      <c r="G14" s="227">
        <v>982</v>
      </c>
      <c r="H14" s="269">
        <v>6272</v>
      </c>
      <c r="I14" s="227">
        <v>5508</v>
      </c>
      <c r="J14" s="227">
        <v>764</v>
      </c>
      <c r="K14" s="436">
        <v>101.24</v>
      </c>
    </row>
    <row r="15" spans="1:11" ht="16.5" customHeight="1">
      <c r="A15" s="219" t="s">
        <v>160</v>
      </c>
      <c r="B15" s="229">
        <v>45162</v>
      </c>
      <c r="C15" s="227">
        <v>44888</v>
      </c>
      <c r="D15" s="207">
        <v>274</v>
      </c>
      <c r="E15" s="269">
        <v>7179</v>
      </c>
      <c r="F15" s="227">
        <v>5899</v>
      </c>
      <c r="G15" s="227">
        <v>1280</v>
      </c>
      <c r="H15" s="269">
        <v>7453</v>
      </c>
      <c r="I15" s="227">
        <v>6537</v>
      </c>
      <c r="J15" s="227">
        <v>916</v>
      </c>
      <c r="K15" s="436">
        <v>100.61</v>
      </c>
    </row>
    <row r="16" spans="1:11" ht="16.5" customHeight="1">
      <c r="A16" s="219" t="s">
        <v>17</v>
      </c>
      <c r="B16" s="229">
        <v>45556</v>
      </c>
      <c r="C16" s="227">
        <v>45711</v>
      </c>
      <c r="D16" s="207">
        <v>-145</v>
      </c>
      <c r="E16" s="269">
        <v>8188</v>
      </c>
      <c r="F16" s="227">
        <v>6966</v>
      </c>
      <c r="G16" s="227">
        <v>1222</v>
      </c>
      <c r="H16" s="269">
        <v>8013</v>
      </c>
      <c r="I16" s="227">
        <v>7206</v>
      </c>
      <c r="J16" s="227">
        <v>807</v>
      </c>
      <c r="K16" s="436">
        <v>99.68</v>
      </c>
    </row>
    <row r="17" spans="1:11" ht="16.5" customHeight="1">
      <c r="A17" s="219" t="s">
        <v>13</v>
      </c>
      <c r="B17" s="229">
        <v>45164</v>
      </c>
      <c r="C17" s="227">
        <v>46158</v>
      </c>
      <c r="D17" s="207">
        <v>-994</v>
      </c>
      <c r="E17" s="269">
        <v>9322</v>
      </c>
      <c r="F17" s="227">
        <v>8013</v>
      </c>
      <c r="G17" s="227">
        <v>1309</v>
      </c>
      <c r="H17" s="269">
        <v>8328</v>
      </c>
      <c r="I17" s="227">
        <v>7519</v>
      </c>
      <c r="J17" s="227">
        <v>809</v>
      </c>
      <c r="K17" s="436">
        <v>97.85</v>
      </c>
    </row>
    <row r="18" spans="1:11" ht="16.5" customHeight="1">
      <c r="A18" s="219" t="s">
        <v>8</v>
      </c>
      <c r="B18" s="229">
        <v>43539</v>
      </c>
      <c r="C18" s="227">
        <v>45499</v>
      </c>
      <c r="D18" s="233">
        <v>-1960</v>
      </c>
      <c r="E18" s="269">
        <v>10047</v>
      </c>
      <c r="F18" s="227">
        <v>8234</v>
      </c>
      <c r="G18" s="227">
        <v>1813</v>
      </c>
      <c r="H18" s="269">
        <v>8087</v>
      </c>
      <c r="I18" s="227">
        <v>7283</v>
      </c>
      <c r="J18" s="227">
        <v>804</v>
      </c>
      <c r="K18" s="436">
        <v>95.69</v>
      </c>
    </row>
    <row r="19" spans="1:11" ht="16.5" customHeight="1">
      <c r="A19" s="219" t="s">
        <v>183</v>
      </c>
      <c r="B19" s="229">
        <v>42659</v>
      </c>
      <c r="C19" s="227">
        <v>43997</v>
      </c>
      <c r="D19" s="233" t="s">
        <v>726</v>
      </c>
      <c r="E19" s="269">
        <v>9721</v>
      </c>
      <c r="F19" s="227">
        <v>8474</v>
      </c>
      <c r="G19" s="227">
        <v>1247</v>
      </c>
      <c r="H19" s="269">
        <v>8383</v>
      </c>
      <c r="I19" s="227">
        <v>7536</v>
      </c>
      <c r="J19" s="227">
        <v>847</v>
      </c>
      <c r="K19" s="436">
        <v>96.95</v>
      </c>
    </row>
    <row r="20" spans="1:11" ht="16.5" customHeight="1">
      <c r="A20" s="219" t="s">
        <v>518</v>
      </c>
      <c r="B20" s="229">
        <v>40712</v>
      </c>
      <c r="C20" s="315">
        <v>42512</v>
      </c>
      <c r="D20" s="237">
        <v>-1800</v>
      </c>
      <c r="E20" s="398">
        <v>10230</v>
      </c>
      <c r="F20" s="315">
        <v>9235</v>
      </c>
      <c r="G20" s="315">
        <v>995</v>
      </c>
      <c r="H20" s="398">
        <v>8430</v>
      </c>
      <c r="I20" s="315">
        <v>7547</v>
      </c>
      <c r="J20" s="315">
        <v>883</v>
      </c>
      <c r="K20" s="618">
        <v>95.77</v>
      </c>
    </row>
    <row r="21" spans="1:11" ht="18" hidden="1" customHeight="1">
      <c r="A21" s="614"/>
      <c r="B21" s="615"/>
      <c r="C21" s="616"/>
      <c r="D21" s="616"/>
      <c r="E21" s="616"/>
      <c r="F21" s="616"/>
      <c r="G21" s="616"/>
      <c r="H21" s="616"/>
      <c r="I21" s="616"/>
      <c r="J21" s="616"/>
      <c r="K21" s="617"/>
    </row>
    <row r="22" spans="1:11">
      <c r="A22" s="680" t="s">
        <v>194</v>
      </c>
      <c r="B22" s="681"/>
      <c r="C22" s="150"/>
      <c r="D22" s="150"/>
      <c r="E22" s="150"/>
      <c r="F22" s="150"/>
      <c r="G22" s="150"/>
      <c r="H22" s="150"/>
      <c r="I22" s="150"/>
      <c r="J22" s="150"/>
      <c r="K22" s="150"/>
    </row>
  </sheetData>
  <mergeCells count="16">
    <mergeCell ref="A22:B22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M12" sqref="M12"/>
    </sheetView>
  </sheetViews>
  <sheetFormatPr defaultRowHeight="13.5"/>
  <cols>
    <col min="1" max="13" width="9.125" style="13" customWidth="1"/>
    <col min="14" max="16384" width="9" style="13"/>
  </cols>
  <sheetData>
    <row r="1" spans="1:13" ht="18" customHeight="1">
      <c r="A1" s="130" t="s">
        <v>463</v>
      </c>
    </row>
    <row r="2" spans="1:13" s="10" customFormat="1" ht="19.5" customHeight="1">
      <c r="A2" s="866" t="s">
        <v>419</v>
      </c>
      <c r="B2" s="866"/>
      <c r="C2" s="866"/>
      <c r="D2" s="866"/>
      <c r="E2" s="866"/>
      <c r="F2" s="866"/>
    </row>
    <row r="3" spans="1:13" s="10" customFormat="1" ht="15" customHeight="1" thickBot="1">
      <c r="A3" s="221" t="s">
        <v>181</v>
      </c>
      <c r="B3" s="263"/>
      <c r="C3" s="150"/>
      <c r="D3" s="150"/>
      <c r="E3" s="150"/>
      <c r="F3" s="263"/>
      <c r="G3" s="150"/>
      <c r="H3" s="150"/>
      <c r="I3" s="150"/>
      <c r="J3" s="659" t="s">
        <v>418</v>
      </c>
      <c r="K3" s="659"/>
      <c r="L3" s="659"/>
      <c r="M3" s="659"/>
    </row>
    <row r="4" spans="1:13" s="10" customFormat="1" ht="24.95" customHeight="1" thickTop="1">
      <c r="A4" s="660" t="s">
        <v>27</v>
      </c>
      <c r="B4" s="662" t="s">
        <v>734</v>
      </c>
      <c r="C4" s="683" t="s">
        <v>735</v>
      </c>
      <c r="D4" s="664"/>
      <c r="E4" s="664"/>
      <c r="F4" s="864" t="s">
        <v>736</v>
      </c>
      <c r="G4" s="665" t="s">
        <v>737</v>
      </c>
      <c r="H4" s="864" t="s">
        <v>738</v>
      </c>
      <c r="I4" s="864" t="s">
        <v>739</v>
      </c>
      <c r="J4" s="864" t="s">
        <v>740</v>
      </c>
      <c r="K4" s="665" t="s">
        <v>741</v>
      </c>
      <c r="L4" s="667" t="s">
        <v>742</v>
      </c>
      <c r="M4" s="864" t="s">
        <v>743</v>
      </c>
    </row>
    <row r="5" spans="1:13" s="10" customFormat="1" ht="24.95" customHeight="1">
      <c r="A5" s="781"/>
      <c r="B5" s="663"/>
      <c r="C5" s="663" t="s">
        <v>744</v>
      </c>
      <c r="D5" s="863" t="s">
        <v>745</v>
      </c>
      <c r="E5" s="863" t="s">
        <v>746</v>
      </c>
      <c r="F5" s="782"/>
      <c r="G5" s="663"/>
      <c r="H5" s="783"/>
      <c r="I5" s="783"/>
      <c r="J5" s="783"/>
      <c r="K5" s="663"/>
      <c r="L5" s="668"/>
      <c r="M5" s="783"/>
    </row>
    <row r="6" spans="1:13" s="10" customFormat="1" ht="24.95" customHeight="1">
      <c r="A6" s="661"/>
      <c r="B6" s="666"/>
      <c r="C6" s="666"/>
      <c r="D6" s="860"/>
      <c r="E6" s="860"/>
      <c r="F6" s="868"/>
      <c r="G6" s="666"/>
      <c r="H6" s="860"/>
      <c r="I6" s="860"/>
      <c r="J6" s="860"/>
      <c r="K6" s="666"/>
      <c r="L6" s="789"/>
      <c r="M6" s="860"/>
    </row>
    <row r="7" spans="1:13" s="10" customFormat="1" ht="21" customHeight="1">
      <c r="A7" s="219" t="s">
        <v>166</v>
      </c>
      <c r="B7" s="226">
        <v>8372</v>
      </c>
      <c r="C7" s="227">
        <v>4889</v>
      </c>
      <c r="D7" s="227" t="s">
        <v>747</v>
      </c>
      <c r="E7" s="227" t="s">
        <v>747</v>
      </c>
      <c r="F7" s="227">
        <v>3004</v>
      </c>
      <c r="G7" s="227">
        <v>36</v>
      </c>
      <c r="H7" s="227">
        <v>53</v>
      </c>
      <c r="I7" s="227">
        <v>11</v>
      </c>
      <c r="J7" s="227">
        <v>100</v>
      </c>
      <c r="K7" s="227">
        <v>8</v>
      </c>
      <c r="L7" s="227">
        <v>65</v>
      </c>
      <c r="M7" s="254">
        <v>196</v>
      </c>
    </row>
    <row r="8" spans="1:13" s="10" customFormat="1" ht="21" customHeight="1">
      <c r="A8" s="219" t="s">
        <v>21</v>
      </c>
      <c r="B8" s="226">
        <v>9697</v>
      </c>
      <c r="C8" s="227">
        <v>4012</v>
      </c>
      <c r="D8" s="227" t="s">
        <v>733</v>
      </c>
      <c r="E8" s="227" t="s">
        <v>733</v>
      </c>
      <c r="F8" s="227">
        <v>5210</v>
      </c>
      <c r="G8" s="227">
        <v>54</v>
      </c>
      <c r="H8" s="227">
        <v>55</v>
      </c>
      <c r="I8" s="227">
        <v>9</v>
      </c>
      <c r="J8" s="227">
        <v>151</v>
      </c>
      <c r="K8" s="227">
        <v>8</v>
      </c>
      <c r="L8" s="227">
        <v>28</v>
      </c>
      <c r="M8" s="254">
        <v>170</v>
      </c>
    </row>
    <row r="9" spans="1:13" s="10" customFormat="1" ht="21" customHeight="1">
      <c r="A9" s="219" t="s">
        <v>19</v>
      </c>
      <c r="B9" s="226">
        <v>11864</v>
      </c>
      <c r="C9" s="227">
        <v>3372</v>
      </c>
      <c r="D9" s="227">
        <v>1725</v>
      </c>
      <c r="E9" s="227">
        <v>1647</v>
      </c>
      <c r="F9" s="227">
        <v>7304</v>
      </c>
      <c r="G9" s="227">
        <v>42</v>
      </c>
      <c r="H9" s="227">
        <v>60</v>
      </c>
      <c r="I9" s="227">
        <v>13</v>
      </c>
      <c r="J9" s="227">
        <v>753</v>
      </c>
      <c r="K9" s="227">
        <v>28</v>
      </c>
      <c r="L9" s="227">
        <v>70</v>
      </c>
      <c r="M9" s="254">
        <v>207</v>
      </c>
    </row>
    <row r="10" spans="1:13" s="10" customFormat="1" ht="21" customHeight="1">
      <c r="A10" s="219" t="s">
        <v>160</v>
      </c>
      <c r="B10" s="226">
        <v>13769</v>
      </c>
      <c r="C10" s="227">
        <v>2539</v>
      </c>
      <c r="D10" s="227">
        <v>1053</v>
      </c>
      <c r="E10" s="227">
        <v>1486</v>
      </c>
      <c r="F10" s="227">
        <v>9153</v>
      </c>
      <c r="G10" s="227">
        <v>39</v>
      </c>
      <c r="H10" s="227" t="s">
        <v>540</v>
      </c>
      <c r="I10" s="227" t="s">
        <v>540</v>
      </c>
      <c r="J10" s="227">
        <v>1784</v>
      </c>
      <c r="K10" s="227" t="s">
        <v>540</v>
      </c>
      <c r="L10" s="227" t="s">
        <v>540</v>
      </c>
      <c r="M10" s="254">
        <v>236</v>
      </c>
    </row>
    <row r="11" spans="1:13" s="10" customFormat="1" ht="21" customHeight="1">
      <c r="A11" s="219" t="s">
        <v>13</v>
      </c>
      <c r="B11" s="226">
        <v>16062</v>
      </c>
      <c r="C11" s="227">
        <v>1988</v>
      </c>
      <c r="D11" s="227">
        <v>664</v>
      </c>
      <c r="E11" s="227">
        <v>1324</v>
      </c>
      <c r="F11" s="227">
        <v>10283</v>
      </c>
      <c r="G11" s="227">
        <v>13</v>
      </c>
      <c r="H11" s="227" t="s">
        <v>540</v>
      </c>
      <c r="I11" s="227" t="s">
        <v>540</v>
      </c>
      <c r="J11" s="227">
        <v>3144</v>
      </c>
      <c r="K11" s="227" t="s">
        <v>540</v>
      </c>
      <c r="L11" s="227" t="s">
        <v>540</v>
      </c>
      <c r="M11" s="254">
        <v>332</v>
      </c>
    </row>
    <row r="12" spans="1:13" s="10" customFormat="1" ht="21" customHeight="1">
      <c r="A12" s="502" t="s">
        <v>417</v>
      </c>
      <c r="B12" s="619">
        <v>45166</v>
      </c>
      <c r="C12" s="315">
        <v>6543</v>
      </c>
      <c r="D12" s="315">
        <v>2220</v>
      </c>
      <c r="E12" s="315">
        <v>4323</v>
      </c>
      <c r="F12" s="315">
        <v>31458</v>
      </c>
      <c r="G12" s="315">
        <v>27</v>
      </c>
      <c r="H12" s="315" t="s">
        <v>540</v>
      </c>
      <c r="I12" s="315" t="s">
        <v>540</v>
      </c>
      <c r="J12" s="315">
        <v>6183</v>
      </c>
      <c r="K12" s="315" t="s">
        <v>540</v>
      </c>
      <c r="L12" s="315" t="s">
        <v>540</v>
      </c>
      <c r="M12" s="316">
        <v>589</v>
      </c>
    </row>
    <row r="13" spans="1:13" s="10" customFormat="1" ht="18" customHeight="1">
      <c r="A13" s="685" t="s">
        <v>194</v>
      </c>
      <c r="B13" s="867"/>
      <c r="C13" s="150"/>
      <c r="D13" s="150"/>
      <c r="E13" s="150"/>
      <c r="F13" s="150"/>
      <c r="G13" s="865" t="s">
        <v>416</v>
      </c>
      <c r="H13" s="865"/>
      <c r="I13" s="865"/>
      <c r="J13" s="865"/>
      <c r="K13" s="865"/>
      <c r="L13" s="865"/>
      <c r="M13" s="865"/>
    </row>
    <row r="14" spans="1:13" s="10" customFormat="1">
      <c r="A14" s="150"/>
      <c r="B14" s="150"/>
      <c r="C14" s="150"/>
      <c r="D14" s="150"/>
      <c r="E14" s="150"/>
      <c r="F14" s="150"/>
      <c r="G14" s="865"/>
      <c r="H14" s="865"/>
      <c r="I14" s="865"/>
      <c r="J14" s="865"/>
      <c r="K14" s="865"/>
      <c r="L14" s="865"/>
      <c r="M14" s="865"/>
    </row>
  </sheetData>
  <mergeCells count="18"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  <mergeCell ref="L4:L6"/>
    <mergeCell ref="M4:M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>
      <selection activeCell="O9" sqref="O9"/>
    </sheetView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14" width="9.625" style="10" customWidth="1"/>
    <col min="15" max="16384" width="11" style="10"/>
  </cols>
  <sheetData>
    <row r="1" spans="1:14" ht="18" customHeight="1">
      <c r="A1" s="130" t="s">
        <v>463</v>
      </c>
    </row>
    <row r="2" spans="1:14" ht="19.5" customHeight="1">
      <c r="A2" s="869" t="s">
        <v>426</v>
      </c>
      <c r="B2" s="869"/>
      <c r="C2" s="869"/>
      <c r="D2" s="12"/>
      <c r="E2" s="12"/>
      <c r="F2" s="12"/>
      <c r="G2" s="12"/>
      <c r="H2" s="150"/>
      <c r="I2" s="150"/>
      <c r="J2" s="150"/>
      <c r="K2" s="150"/>
      <c r="L2" s="150"/>
      <c r="M2" s="150"/>
      <c r="N2" s="150"/>
    </row>
    <row r="3" spans="1:14" ht="15" customHeight="1" thickBot="1">
      <c r="A3" s="148" t="s">
        <v>181</v>
      </c>
      <c r="B3" s="12"/>
      <c r="C3" s="12"/>
      <c r="D3" s="12"/>
      <c r="E3" s="12"/>
      <c r="F3" s="12"/>
      <c r="G3" s="12"/>
      <c r="H3" s="150"/>
      <c r="I3" s="150"/>
      <c r="J3" s="150"/>
      <c r="K3" s="150"/>
      <c r="L3" s="150"/>
      <c r="M3" s="659" t="s">
        <v>290</v>
      </c>
      <c r="N3" s="659"/>
    </row>
    <row r="4" spans="1:14" ht="14.25" thickTop="1">
      <c r="A4" s="664" t="s">
        <v>425</v>
      </c>
      <c r="B4" s="683" t="s">
        <v>701</v>
      </c>
      <c r="C4" s="664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</row>
    <row r="5" spans="1:14">
      <c r="A5" s="668"/>
      <c r="B5" s="860"/>
      <c r="C5" s="789"/>
      <c r="D5" s="783" t="s">
        <v>424</v>
      </c>
      <c r="E5" s="668"/>
      <c r="F5" s="668"/>
      <c r="G5" s="668"/>
      <c r="H5" s="668"/>
      <c r="I5" s="668"/>
      <c r="J5" s="668"/>
      <c r="K5" s="668"/>
      <c r="L5" s="781"/>
      <c r="M5" s="783" t="s">
        <v>432</v>
      </c>
      <c r="N5" s="668"/>
    </row>
    <row r="6" spans="1:14" ht="30" customHeight="1">
      <c r="A6" s="789"/>
      <c r="B6" s="153" t="s">
        <v>585</v>
      </c>
      <c r="C6" s="621" t="s">
        <v>423</v>
      </c>
      <c r="D6" s="622" t="s">
        <v>422</v>
      </c>
      <c r="E6" s="152" t="s">
        <v>421</v>
      </c>
      <c r="F6" s="152" t="s">
        <v>748</v>
      </c>
      <c r="G6" s="153" t="s">
        <v>584</v>
      </c>
      <c r="H6" s="152" t="s">
        <v>586</v>
      </c>
      <c r="I6" s="152" t="s">
        <v>431</v>
      </c>
      <c r="J6" s="152" t="s">
        <v>430</v>
      </c>
      <c r="K6" s="630" t="s">
        <v>427</v>
      </c>
      <c r="L6" s="631" t="s">
        <v>429</v>
      </c>
      <c r="M6" s="630" t="s">
        <v>428</v>
      </c>
      <c r="N6" s="632" t="s">
        <v>427</v>
      </c>
    </row>
    <row r="7" spans="1:14" ht="33.950000000000003" customHeight="1">
      <c r="A7" s="219" t="s">
        <v>164</v>
      </c>
      <c r="B7" s="623">
        <v>9864</v>
      </c>
      <c r="C7" s="624">
        <v>39093</v>
      </c>
      <c r="D7" s="624">
        <v>9697</v>
      </c>
      <c r="E7" s="625">
        <v>639</v>
      </c>
      <c r="F7" s="625">
        <v>1410</v>
      </c>
      <c r="G7" s="626">
        <v>1841</v>
      </c>
      <c r="H7" s="227">
        <v>2501</v>
      </c>
      <c r="I7" s="227">
        <v>1654</v>
      </c>
      <c r="J7" s="227">
        <v>1652</v>
      </c>
      <c r="K7" s="227">
        <v>37991</v>
      </c>
      <c r="L7" s="435">
        <v>3.92</v>
      </c>
      <c r="M7" s="227">
        <v>167</v>
      </c>
      <c r="N7" s="633">
        <v>1102</v>
      </c>
    </row>
    <row r="8" spans="1:14" ht="33.950000000000003" customHeight="1">
      <c r="A8" s="219" t="s">
        <v>20</v>
      </c>
      <c r="B8" s="623">
        <v>10879</v>
      </c>
      <c r="C8" s="624">
        <v>39936</v>
      </c>
      <c r="D8" s="624">
        <v>10762</v>
      </c>
      <c r="E8" s="625">
        <v>1007</v>
      </c>
      <c r="F8" s="625">
        <v>1906</v>
      </c>
      <c r="G8" s="626">
        <v>2196</v>
      </c>
      <c r="H8" s="227">
        <v>2604</v>
      </c>
      <c r="I8" s="227">
        <v>1586</v>
      </c>
      <c r="J8" s="227">
        <v>1463</v>
      </c>
      <c r="K8" s="227">
        <v>39236</v>
      </c>
      <c r="L8" s="435">
        <v>3.65</v>
      </c>
      <c r="M8" s="227">
        <v>106</v>
      </c>
      <c r="N8" s="633">
        <v>686</v>
      </c>
    </row>
    <row r="9" spans="1:14" ht="33.950000000000003" customHeight="1">
      <c r="A9" s="219" t="s">
        <v>19</v>
      </c>
      <c r="B9" s="623">
        <v>12121</v>
      </c>
      <c r="C9" s="624">
        <v>42335</v>
      </c>
      <c r="D9" s="624">
        <v>11864</v>
      </c>
      <c r="E9" s="625">
        <v>1288</v>
      </c>
      <c r="F9" s="625">
        <v>2337</v>
      </c>
      <c r="G9" s="626">
        <v>2396</v>
      </c>
      <c r="H9" s="227">
        <v>2784</v>
      </c>
      <c r="I9" s="227">
        <v>1632</v>
      </c>
      <c r="J9" s="227">
        <v>1427</v>
      </c>
      <c r="K9" s="227">
        <v>41616</v>
      </c>
      <c r="L9" s="435">
        <v>3.51</v>
      </c>
      <c r="M9" s="227">
        <v>257</v>
      </c>
      <c r="N9" s="633">
        <v>739</v>
      </c>
    </row>
    <row r="10" spans="1:14" ht="33.950000000000003" customHeight="1">
      <c r="A10" s="219" t="s">
        <v>18</v>
      </c>
      <c r="B10" s="623">
        <v>12872</v>
      </c>
      <c r="C10" s="624">
        <v>43705</v>
      </c>
      <c r="D10" s="624">
        <v>12849</v>
      </c>
      <c r="E10" s="625">
        <v>1853</v>
      </c>
      <c r="F10" s="625">
        <v>2712</v>
      </c>
      <c r="G10" s="626">
        <v>2435</v>
      </c>
      <c r="H10" s="227">
        <v>2732</v>
      </c>
      <c r="I10" s="227">
        <v>1673</v>
      </c>
      <c r="J10" s="227">
        <v>1444</v>
      </c>
      <c r="K10" s="227">
        <v>43168</v>
      </c>
      <c r="L10" s="435">
        <v>3.36</v>
      </c>
      <c r="M10" s="227">
        <v>23</v>
      </c>
      <c r="N10" s="633">
        <v>537</v>
      </c>
    </row>
    <row r="11" spans="1:14" ht="33.950000000000003" customHeight="1">
      <c r="A11" s="219" t="s">
        <v>160</v>
      </c>
      <c r="B11" s="623">
        <v>13785</v>
      </c>
      <c r="C11" s="624">
        <v>44888</v>
      </c>
      <c r="D11" s="624">
        <v>13769</v>
      </c>
      <c r="E11" s="625">
        <v>2310</v>
      </c>
      <c r="F11" s="625">
        <v>3122</v>
      </c>
      <c r="G11" s="626">
        <v>2631</v>
      </c>
      <c r="H11" s="227">
        <v>2720</v>
      </c>
      <c r="I11" s="227">
        <v>1537</v>
      </c>
      <c r="J11" s="227">
        <v>1449</v>
      </c>
      <c r="K11" s="227">
        <v>44341</v>
      </c>
      <c r="L11" s="435">
        <v>3.22</v>
      </c>
      <c r="M11" s="227">
        <v>16</v>
      </c>
      <c r="N11" s="633">
        <v>329</v>
      </c>
    </row>
    <row r="12" spans="1:14" ht="33.950000000000003" customHeight="1">
      <c r="A12" s="219" t="s">
        <v>17</v>
      </c>
      <c r="B12" s="623">
        <v>15084</v>
      </c>
      <c r="C12" s="624">
        <v>45711</v>
      </c>
      <c r="D12" s="624">
        <v>15067</v>
      </c>
      <c r="E12" s="625">
        <v>3032</v>
      </c>
      <c r="F12" s="625">
        <v>3818</v>
      </c>
      <c r="G12" s="626">
        <v>2861</v>
      </c>
      <c r="H12" s="227">
        <v>2672</v>
      </c>
      <c r="I12" s="227">
        <v>1413</v>
      </c>
      <c r="J12" s="227">
        <v>1271</v>
      </c>
      <c r="K12" s="227">
        <v>45165</v>
      </c>
      <c r="L12" s="435">
        <v>3</v>
      </c>
      <c r="M12" s="227">
        <v>17</v>
      </c>
      <c r="N12" s="633">
        <v>546</v>
      </c>
    </row>
    <row r="13" spans="1:14" ht="33.950000000000003" customHeight="1">
      <c r="A13" s="219" t="s">
        <v>13</v>
      </c>
      <c r="B13" s="623">
        <v>16234</v>
      </c>
      <c r="C13" s="624">
        <v>46158</v>
      </c>
      <c r="D13" s="624">
        <v>16062</v>
      </c>
      <c r="E13" s="625">
        <v>3772</v>
      </c>
      <c r="F13" s="625">
        <v>4223</v>
      </c>
      <c r="G13" s="626">
        <v>3060</v>
      </c>
      <c r="H13" s="227">
        <v>2698</v>
      </c>
      <c r="I13" s="227">
        <v>1297</v>
      </c>
      <c r="J13" s="227">
        <v>1012</v>
      </c>
      <c r="K13" s="227">
        <v>45166</v>
      </c>
      <c r="L13" s="435">
        <v>2.81</v>
      </c>
      <c r="M13" s="227">
        <v>172</v>
      </c>
      <c r="N13" s="633">
        <v>992</v>
      </c>
    </row>
    <row r="14" spans="1:14" ht="27" customHeight="1">
      <c r="A14" s="219" t="s">
        <v>8</v>
      </c>
      <c r="B14" s="623">
        <v>16251</v>
      </c>
      <c r="C14" s="624">
        <v>45499</v>
      </c>
      <c r="D14" s="624">
        <v>15799</v>
      </c>
      <c r="E14" s="625">
        <v>3478</v>
      </c>
      <c r="F14" s="625">
        <v>4469</v>
      </c>
      <c r="G14" s="626">
        <v>3142</v>
      </c>
      <c r="H14" s="227">
        <v>2568</v>
      </c>
      <c r="I14" s="227">
        <v>1232</v>
      </c>
      <c r="J14" s="227">
        <v>910</v>
      </c>
      <c r="K14" s="227">
        <v>44103</v>
      </c>
      <c r="L14" s="435">
        <v>2.79</v>
      </c>
      <c r="M14" s="227">
        <v>32</v>
      </c>
      <c r="N14" s="633">
        <v>877</v>
      </c>
    </row>
    <row r="15" spans="1:14" s="25" customFormat="1" ht="27" customHeight="1">
      <c r="A15" s="627" t="s">
        <v>183</v>
      </c>
      <c r="B15" s="623">
        <v>16343</v>
      </c>
      <c r="C15" s="624">
        <v>43997</v>
      </c>
      <c r="D15" s="624">
        <v>16291</v>
      </c>
      <c r="E15" s="625">
        <v>4015</v>
      </c>
      <c r="F15" s="625">
        <v>4849</v>
      </c>
      <c r="G15" s="628">
        <v>3172</v>
      </c>
      <c r="H15" s="227">
        <v>2595</v>
      </c>
      <c r="I15" s="227">
        <v>963</v>
      </c>
      <c r="J15" s="227">
        <v>697</v>
      </c>
      <c r="K15" s="227">
        <v>42892</v>
      </c>
      <c r="L15" s="255">
        <v>2.63</v>
      </c>
      <c r="M15" s="227">
        <v>52</v>
      </c>
      <c r="N15" s="229">
        <v>1105</v>
      </c>
    </row>
    <row r="16" spans="1:14" ht="27" customHeight="1">
      <c r="A16" s="629" t="s">
        <v>518</v>
      </c>
      <c r="B16" s="22">
        <v>16662</v>
      </c>
      <c r="C16" s="22">
        <v>42512</v>
      </c>
      <c r="D16" s="22">
        <v>16622</v>
      </c>
      <c r="E16" s="23">
        <v>4623</v>
      </c>
      <c r="F16" s="23">
        <v>5238</v>
      </c>
      <c r="G16" s="147">
        <v>3130</v>
      </c>
      <c r="H16" s="18">
        <v>2148</v>
      </c>
      <c r="I16" s="18">
        <v>937</v>
      </c>
      <c r="J16" s="18">
        <v>546</v>
      </c>
      <c r="K16" s="18">
        <v>41265</v>
      </c>
      <c r="L16" s="24" t="s">
        <v>749</v>
      </c>
      <c r="M16" s="18">
        <v>40</v>
      </c>
      <c r="N16" s="19">
        <v>1247</v>
      </c>
    </row>
    <row r="17" spans="1:14" ht="27" customHeight="1">
      <c r="A17" s="416" t="s">
        <v>178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/>
    <row r="19" spans="1:14" ht="27" customHeight="1"/>
    <row r="20" spans="1:14" ht="27" customHeight="1"/>
    <row r="21" spans="1:14" ht="27" customHeight="1"/>
    <row r="22" spans="1:14">
      <c r="J22" s="26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M16" sqref="M16"/>
    </sheetView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130" t="s">
        <v>463</v>
      </c>
    </row>
    <row r="2" spans="1:11" ht="19.5" customHeight="1">
      <c r="A2" s="655" t="s">
        <v>588</v>
      </c>
      <c r="B2" s="655"/>
      <c r="C2" s="655"/>
      <c r="D2" s="655"/>
      <c r="E2" s="655"/>
      <c r="F2" s="150"/>
      <c r="G2" s="150"/>
      <c r="H2" s="150"/>
      <c r="I2" s="150"/>
      <c r="J2" s="150"/>
      <c r="K2" s="150"/>
    </row>
    <row r="3" spans="1:11" ht="15" customHeight="1" thickBot="1">
      <c r="A3" s="634" t="s">
        <v>181</v>
      </c>
      <c r="B3" s="150"/>
      <c r="C3" s="150"/>
      <c r="D3" s="150"/>
      <c r="E3" s="150"/>
      <c r="F3" s="150"/>
      <c r="G3" s="150"/>
      <c r="H3" s="263"/>
      <c r="I3" s="659" t="s">
        <v>620</v>
      </c>
      <c r="J3" s="659"/>
      <c r="K3" s="659"/>
    </row>
    <row r="4" spans="1:11" ht="21" customHeight="1" thickTop="1">
      <c r="A4" s="660" t="s">
        <v>425</v>
      </c>
      <c r="B4" s="662" t="s">
        <v>585</v>
      </c>
      <c r="C4" s="683" t="s">
        <v>589</v>
      </c>
      <c r="D4" s="664"/>
      <c r="E4" s="664"/>
      <c r="F4" s="665" t="s">
        <v>435</v>
      </c>
      <c r="G4" s="875" t="s">
        <v>590</v>
      </c>
      <c r="H4" s="665" t="s">
        <v>591</v>
      </c>
      <c r="I4" s="870" t="s">
        <v>592</v>
      </c>
      <c r="J4" s="864" t="s">
        <v>593</v>
      </c>
      <c r="K4" s="664"/>
    </row>
    <row r="5" spans="1:11" ht="12" customHeight="1">
      <c r="A5" s="781"/>
      <c r="B5" s="663"/>
      <c r="C5" s="872" t="s">
        <v>631</v>
      </c>
      <c r="D5" s="874" t="s">
        <v>350</v>
      </c>
      <c r="E5" s="786" t="s">
        <v>349</v>
      </c>
      <c r="F5" s="663"/>
      <c r="G5" s="876"/>
      <c r="H5" s="663"/>
      <c r="I5" s="871"/>
      <c r="J5" s="783"/>
      <c r="K5" s="668"/>
    </row>
    <row r="6" spans="1:11" ht="24" customHeight="1">
      <c r="A6" s="781"/>
      <c r="B6" s="663"/>
      <c r="C6" s="873"/>
      <c r="D6" s="873"/>
      <c r="E6" s="666"/>
      <c r="F6" s="663"/>
      <c r="G6" s="876"/>
      <c r="H6" s="663"/>
      <c r="I6" s="871"/>
      <c r="J6" s="497" t="s">
        <v>434</v>
      </c>
      <c r="K6" s="497" t="s">
        <v>433</v>
      </c>
    </row>
    <row r="7" spans="1:11" ht="3.75" customHeight="1">
      <c r="A7" s="246"/>
      <c r="B7" s="155"/>
      <c r="C7" s="635"/>
      <c r="D7" s="635"/>
      <c r="E7" s="156"/>
      <c r="F7" s="156"/>
      <c r="G7" s="156"/>
      <c r="H7" s="156"/>
      <c r="I7" s="156"/>
      <c r="J7" s="156"/>
      <c r="K7" s="157"/>
    </row>
    <row r="8" spans="1:11" ht="16.5" customHeight="1">
      <c r="A8" s="219" t="s">
        <v>166</v>
      </c>
      <c r="B8" s="636">
        <v>3339</v>
      </c>
      <c r="C8" s="624">
        <v>13629</v>
      </c>
      <c r="D8" s="625">
        <v>6323</v>
      </c>
      <c r="E8" s="625">
        <v>7306</v>
      </c>
      <c r="F8" s="233" t="s">
        <v>705</v>
      </c>
      <c r="G8" s="637" t="s">
        <v>705</v>
      </c>
      <c r="H8" s="638">
        <v>3.2</v>
      </c>
      <c r="I8" s="253">
        <v>4259.1000000000004</v>
      </c>
      <c r="J8" s="638">
        <v>34.700000000000003</v>
      </c>
      <c r="K8" s="639">
        <v>3.3</v>
      </c>
    </row>
    <row r="9" spans="1:11" ht="16.5" customHeight="1">
      <c r="A9" s="219" t="s">
        <v>22</v>
      </c>
      <c r="B9" s="636">
        <v>3337</v>
      </c>
      <c r="C9" s="624">
        <v>12604</v>
      </c>
      <c r="D9" s="625">
        <v>5750</v>
      </c>
      <c r="E9" s="625">
        <v>6854</v>
      </c>
      <c r="F9" s="233">
        <v>-1025</v>
      </c>
      <c r="G9" s="637">
        <v>-7.5</v>
      </c>
      <c r="H9" s="638">
        <v>2</v>
      </c>
      <c r="I9" s="253">
        <v>6302</v>
      </c>
      <c r="J9" s="638">
        <v>32.5</v>
      </c>
      <c r="K9" s="639">
        <v>2.1</v>
      </c>
    </row>
    <row r="10" spans="1:11" ht="16.5" customHeight="1">
      <c r="A10" s="219" t="s">
        <v>21</v>
      </c>
      <c r="B10" s="636">
        <v>3357</v>
      </c>
      <c r="C10" s="624">
        <v>12645</v>
      </c>
      <c r="D10" s="625">
        <v>5838</v>
      </c>
      <c r="E10" s="625">
        <v>6807</v>
      </c>
      <c r="F10" s="240">
        <v>41</v>
      </c>
      <c r="G10" s="240">
        <v>0.2</v>
      </c>
      <c r="H10" s="638">
        <v>2</v>
      </c>
      <c r="I10" s="253">
        <v>6322.5</v>
      </c>
      <c r="J10" s="638">
        <v>32.299999999999997</v>
      </c>
      <c r="K10" s="639">
        <v>2.1</v>
      </c>
    </row>
    <row r="11" spans="1:11" ht="16.5" customHeight="1">
      <c r="A11" s="219" t="s">
        <v>20</v>
      </c>
      <c r="B11" s="636">
        <v>3858</v>
      </c>
      <c r="C11" s="624">
        <v>12808</v>
      </c>
      <c r="D11" s="625">
        <v>5986</v>
      </c>
      <c r="E11" s="625">
        <v>6822</v>
      </c>
      <c r="F11" s="240">
        <v>163</v>
      </c>
      <c r="G11" s="240">
        <v>1.3</v>
      </c>
      <c r="H11" s="638">
        <v>2.4</v>
      </c>
      <c r="I11" s="253">
        <v>5336.7</v>
      </c>
      <c r="J11" s="638">
        <v>32.1</v>
      </c>
      <c r="K11" s="639">
        <v>2.6</v>
      </c>
    </row>
    <row r="12" spans="1:11" ht="16.5" customHeight="1">
      <c r="A12" s="219" t="s">
        <v>19</v>
      </c>
      <c r="B12" s="636">
        <v>4797</v>
      </c>
      <c r="C12" s="624">
        <v>15333</v>
      </c>
      <c r="D12" s="625">
        <v>7287</v>
      </c>
      <c r="E12" s="625">
        <v>8046</v>
      </c>
      <c r="F12" s="233">
        <v>2525</v>
      </c>
      <c r="G12" s="240">
        <v>19.7</v>
      </c>
      <c r="H12" s="638">
        <v>3.2</v>
      </c>
      <c r="I12" s="253">
        <v>4791.6000000000004</v>
      </c>
      <c r="J12" s="638">
        <v>36.200000000000003</v>
      </c>
      <c r="K12" s="639">
        <v>3.4</v>
      </c>
    </row>
    <row r="13" spans="1:11" ht="16.5" customHeight="1">
      <c r="A13" s="219" t="s">
        <v>18</v>
      </c>
      <c r="B13" s="636">
        <v>5630</v>
      </c>
      <c r="C13" s="624">
        <v>16827</v>
      </c>
      <c r="D13" s="625">
        <v>8074</v>
      </c>
      <c r="E13" s="625">
        <v>8753</v>
      </c>
      <c r="F13" s="233">
        <v>1494</v>
      </c>
      <c r="G13" s="240">
        <v>9.6999999999999993</v>
      </c>
      <c r="H13" s="638">
        <v>4</v>
      </c>
      <c r="I13" s="253">
        <v>4206.8</v>
      </c>
      <c r="J13" s="638">
        <v>38.5</v>
      </c>
      <c r="K13" s="639">
        <v>4.3</v>
      </c>
    </row>
    <row r="14" spans="1:11" ht="16.5" customHeight="1">
      <c r="A14" s="219" t="s">
        <v>160</v>
      </c>
      <c r="B14" s="636">
        <v>5433</v>
      </c>
      <c r="C14" s="624">
        <v>16049</v>
      </c>
      <c r="D14" s="625">
        <v>7719</v>
      </c>
      <c r="E14" s="625">
        <v>8330</v>
      </c>
      <c r="F14" s="233">
        <v>-788</v>
      </c>
      <c r="G14" s="637">
        <v>-4.5999999999999996</v>
      </c>
      <c r="H14" s="638">
        <v>4.0999999999999996</v>
      </c>
      <c r="I14" s="253">
        <v>3914.4</v>
      </c>
      <c r="J14" s="638">
        <v>35.799999999999997</v>
      </c>
      <c r="K14" s="639">
        <v>4.2</v>
      </c>
    </row>
    <row r="15" spans="1:11" ht="16.5" customHeight="1">
      <c r="A15" s="219" t="s">
        <v>17</v>
      </c>
      <c r="B15" s="636">
        <v>5465</v>
      </c>
      <c r="C15" s="624">
        <v>14737</v>
      </c>
      <c r="D15" s="625">
        <v>7050</v>
      </c>
      <c r="E15" s="625">
        <v>7684</v>
      </c>
      <c r="F15" s="233">
        <v>-1315</v>
      </c>
      <c r="G15" s="637">
        <v>-8.1999999999999993</v>
      </c>
      <c r="H15" s="638">
        <v>3.9</v>
      </c>
      <c r="I15" s="253">
        <v>3778.7</v>
      </c>
      <c r="J15" s="638">
        <v>32.200000000000003</v>
      </c>
      <c r="K15" s="639">
        <v>4</v>
      </c>
    </row>
    <row r="16" spans="1:11" ht="16.5" customHeight="1">
      <c r="A16" s="219" t="s">
        <v>13</v>
      </c>
      <c r="B16" s="636">
        <v>5083</v>
      </c>
      <c r="C16" s="624">
        <v>12876</v>
      </c>
      <c r="D16" s="625">
        <v>6252</v>
      </c>
      <c r="E16" s="625">
        <v>6624</v>
      </c>
      <c r="F16" s="233">
        <v>-1858</v>
      </c>
      <c r="G16" s="637">
        <v>-12.6</v>
      </c>
      <c r="H16" s="638">
        <v>3.8</v>
      </c>
      <c r="I16" s="253">
        <v>3388.4</v>
      </c>
      <c r="J16" s="638">
        <v>27.9</v>
      </c>
      <c r="K16" s="639">
        <v>3.8</v>
      </c>
    </row>
    <row r="17" spans="1:11" ht="16.5" customHeight="1">
      <c r="A17" s="219" t="s">
        <v>8</v>
      </c>
      <c r="B17" s="636">
        <v>4875</v>
      </c>
      <c r="C17" s="624">
        <v>12263</v>
      </c>
      <c r="D17" s="625">
        <v>5840</v>
      </c>
      <c r="E17" s="625">
        <v>6423</v>
      </c>
      <c r="F17" s="233">
        <v>-613</v>
      </c>
      <c r="G17" s="637">
        <v>-4.8</v>
      </c>
      <c r="H17" s="638">
        <v>3.8</v>
      </c>
      <c r="I17" s="253">
        <v>3305.4</v>
      </c>
      <c r="J17" s="638">
        <v>27</v>
      </c>
      <c r="K17" s="639">
        <v>3.8</v>
      </c>
    </row>
    <row r="18" spans="1:11" ht="16.5" customHeight="1">
      <c r="A18" s="640" t="s">
        <v>183</v>
      </c>
      <c r="B18" s="231">
        <v>3619</v>
      </c>
      <c r="C18" s="232">
        <v>8767</v>
      </c>
      <c r="D18" s="233">
        <v>4180</v>
      </c>
      <c r="E18" s="233">
        <v>4587</v>
      </c>
      <c r="F18" s="233">
        <v>-3496</v>
      </c>
      <c r="G18" s="233">
        <v>-28.5</v>
      </c>
      <c r="H18" s="233" t="s">
        <v>750</v>
      </c>
      <c r="I18" s="233" t="s">
        <v>751</v>
      </c>
      <c r="J18" s="637">
        <v>19.899999999999999</v>
      </c>
      <c r="K18" s="640" t="s">
        <v>750</v>
      </c>
    </row>
    <row r="19" spans="1:11" s="31" customFormat="1" ht="16.5" customHeight="1">
      <c r="A19" s="640" t="s">
        <v>518</v>
      </c>
      <c r="B19" s="29">
        <v>2361</v>
      </c>
      <c r="C19" s="30">
        <f>SUM(D19:E19)</f>
        <v>5345</v>
      </c>
      <c r="D19" s="21">
        <v>2526</v>
      </c>
      <c r="E19" s="21">
        <v>2819</v>
      </c>
      <c r="F19" s="21">
        <f>C19-C18</f>
        <v>-3422</v>
      </c>
      <c r="G19" s="21">
        <v>-39</v>
      </c>
      <c r="H19" s="28">
        <v>2</v>
      </c>
      <c r="I19" s="28">
        <v>2685.9</v>
      </c>
      <c r="J19" s="28">
        <v>12.57</v>
      </c>
      <c r="K19" s="149">
        <v>2</v>
      </c>
    </row>
    <row r="20" spans="1:11" s="31" customFormat="1" ht="3.75" customHeight="1">
      <c r="A20" s="641"/>
      <c r="B20" s="315"/>
      <c r="C20" s="398"/>
      <c r="D20" s="315"/>
      <c r="E20" s="315"/>
      <c r="F20" s="315"/>
      <c r="G20" s="315"/>
      <c r="H20" s="642"/>
      <c r="I20" s="642"/>
      <c r="J20" s="642"/>
      <c r="K20" s="643"/>
    </row>
    <row r="21" spans="1:11" ht="18" customHeight="1">
      <c r="A21" s="416" t="s">
        <v>178</v>
      </c>
      <c r="B21" s="150"/>
      <c r="C21" s="150"/>
      <c r="D21" s="150"/>
      <c r="E21" s="799" t="s">
        <v>587</v>
      </c>
      <c r="F21" s="799"/>
      <c r="G21" s="799"/>
      <c r="H21" s="799"/>
      <c r="I21" s="799"/>
      <c r="J21" s="799"/>
      <c r="K21" s="799"/>
    </row>
    <row r="22" spans="1:11" ht="24.95" customHeight="1">
      <c r="A22" s="150"/>
      <c r="B22" s="150"/>
      <c r="C22" s="150"/>
      <c r="D22" s="150"/>
      <c r="E22" s="725"/>
      <c r="F22" s="725"/>
      <c r="G22" s="725"/>
      <c r="H22" s="725"/>
      <c r="I22" s="725"/>
      <c r="J22" s="725"/>
      <c r="K22" s="725"/>
    </row>
  </sheetData>
  <mergeCells count="14">
    <mergeCell ref="A2:E2"/>
    <mergeCell ref="I3:K3"/>
    <mergeCell ref="E21:K22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zoomScale="90" zoomScaleNormal="90" workbookViewId="0">
      <selection activeCell="N28" sqref="N28"/>
    </sheetView>
  </sheetViews>
  <sheetFormatPr defaultRowHeight="13.5"/>
  <cols>
    <col min="1" max="2" width="10.75" style="13" customWidth="1"/>
    <col min="3" max="12" width="9.375" style="13" customWidth="1"/>
    <col min="13" max="16384" width="9" style="13"/>
  </cols>
  <sheetData>
    <row r="1" spans="1:12" ht="18" customHeight="1">
      <c r="A1" s="130" t="s">
        <v>463</v>
      </c>
    </row>
    <row r="2" spans="1:12" s="10" customFormat="1" ht="19.5" customHeight="1">
      <c r="A2" s="866" t="s">
        <v>512</v>
      </c>
      <c r="B2" s="866"/>
      <c r="C2" s="866"/>
      <c r="D2" s="866"/>
      <c r="E2" s="146"/>
    </row>
    <row r="3" spans="1:12" s="10" customFormat="1" ht="15" customHeight="1" thickBot="1">
      <c r="A3" s="262"/>
      <c r="B3" s="203"/>
      <c r="C3" s="150"/>
      <c r="D3" s="150"/>
      <c r="E3" s="150"/>
      <c r="F3" s="150"/>
      <c r="G3" s="150"/>
      <c r="H3" s="203"/>
      <c r="I3" s="203"/>
      <c r="J3" s="787" t="s">
        <v>513</v>
      </c>
      <c r="K3" s="787"/>
      <c r="L3" s="787"/>
    </row>
    <row r="4" spans="1:12" s="10" customFormat="1" ht="13.5" customHeight="1" thickTop="1">
      <c r="A4" s="660" t="s">
        <v>425</v>
      </c>
      <c r="B4" s="864" t="s">
        <v>514</v>
      </c>
      <c r="C4" s="620"/>
      <c r="D4" s="620"/>
      <c r="E4" s="620"/>
      <c r="F4" s="620"/>
      <c r="G4" s="620"/>
      <c r="H4" s="620"/>
      <c r="I4" s="620"/>
      <c r="J4" s="644"/>
      <c r="K4" s="644"/>
      <c r="L4" s="644"/>
    </row>
    <row r="5" spans="1:12" s="10" customFormat="1" ht="28.5" customHeight="1">
      <c r="A5" s="661"/>
      <c r="B5" s="868"/>
      <c r="C5" s="151" t="s">
        <v>752</v>
      </c>
      <c r="D5" s="645" t="s">
        <v>753</v>
      </c>
      <c r="E5" s="609" t="s">
        <v>754</v>
      </c>
      <c r="F5" s="609" t="s">
        <v>755</v>
      </c>
      <c r="G5" s="622" t="s">
        <v>756</v>
      </c>
      <c r="H5" s="622" t="s">
        <v>757</v>
      </c>
      <c r="I5" s="151" t="s">
        <v>758</v>
      </c>
      <c r="J5" s="151" t="s">
        <v>759</v>
      </c>
      <c r="K5" s="151" t="s">
        <v>515</v>
      </c>
      <c r="L5" s="325" t="s">
        <v>516</v>
      </c>
    </row>
    <row r="6" spans="1:12" s="10" customFormat="1" ht="20.25" customHeight="1">
      <c r="A6" s="646" t="s">
        <v>98</v>
      </c>
      <c r="B6" s="647">
        <v>456</v>
      </c>
      <c r="C6" s="648">
        <v>47</v>
      </c>
      <c r="D6" s="649">
        <v>58</v>
      </c>
      <c r="E6" s="649">
        <v>125</v>
      </c>
      <c r="F6" s="649">
        <v>101</v>
      </c>
      <c r="G6" s="649">
        <v>72</v>
      </c>
      <c r="H6" s="649">
        <v>11</v>
      </c>
      <c r="I6" s="649">
        <v>11</v>
      </c>
      <c r="J6" s="649">
        <v>3</v>
      </c>
      <c r="K6" s="649">
        <v>2</v>
      </c>
      <c r="L6" s="650">
        <v>26</v>
      </c>
    </row>
    <row r="7" spans="1:12" s="10" customFormat="1" ht="20.25" customHeight="1">
      <c r="A7" s="646" t="s">
        <v>16</v>
      </c>
      <c r="B7" s="647">
        <v>523</v>
      </c>
      <c r="C7" s="648">
        <v>52</v>
      </c>
      <c r="D7" s="649">
        <v>57</v>
      </c>
      <c r="E7" s="649">
        <v>133</v>
      </c>
      <c r="F7" s="649">
        <v>127</v>
      </c>
      <c r="G7" s="649">
        <v>82</v>
      </c>
      <c r="H7" s="649">
        <v>17</v>
      </c>
      <c r="I7" s="649">
        <v>18</v>
      </c>
      <c r="J7" s="649">
        <v>5</v>
      </c>
      <c r="K7" s="649">
        <v>2</v>
      </c>
      <c r="L7" s="650">
        <v>30</v>
      </c>
    </row>
    <row r="8" spans="1:12" s="10" customFormat="1" ht="20.25" customHeight="1">
      <c r="A8" s="646" t="s">
        <v>15</v>
      </c>
      <c r="B8" s="647">
        <v>560</v>
      </c>
      <c r="C8" s="648">
        <v>56</v>
      </c>
      <c r="D8" s="649">
        <v>61</v>
      </c>
      <c r="E8" s="649">
        <v>124</v>
      </c>
      <c r="F8" s="649">
        <v>145</v>
      </c>
      <c r="G8" s="649">
        <v>80</v>
      </c>
      <c r="H8" s="649">
        <v>35</v>
      </c>
      <c r="I8" s="649">
        <v>17</v>
      </c>
      <c r="J8" s="649">
        <v>5</v>
      </c>
      <c r="K8" s="649">
        <v>2</v>
      </c>
      <c r="L8" s="650">
        <v>35</v>
      </c>
    </row>
    <row r="9" spans="1:12" s="10" customFormat="1" ht="20.25" customHeight="1">
      <c r="A9" s="646" t="s">
        <v>14</v>
      </c>
      <c r="B9" s="647">
        <v>597</v>
      </c>
      <c r="C9" s="648">
        <v>64</v>
      </c>
      <c r="D9" s="649">
        <v>63</v>
      </c>
      <c r="E9" s="649">
        <v>124</v>
      </c>
      <c r="F9" s="649">
        <v>167</v>
      </c>
      <c r="G9" s="649">
        <v>86</v>
      </c>
      <c r="H9" s="649">
        <v>39</v>
      </c>
      <c r="I9" s="649">
        <v>17</v>
      </c>
      <c r="J9" s="649">
        <v>5</v>
      </c>
      <c r="K9" s="649">
        <v>2</v>
      </c>
      <c r="L9" s="650">
        <v>30</v>
      </c>
    </row>
    <row r="10" spans="1:12" s="10" customFormat="1" ht="20.25" customHeight="1">
      <c r="A10" s="646" t="s">
        <v>13</v>
      </c>
      <c r="B10" s="647">
        <v>704</v>
      </c>
      <c r="C10" s="648">
        <v>73</v>
      </c>
      <c r="D10" s="649">
        <v>62</v>
      </c>
      <c r="E10" s="649">
        <v>180</v>
      </c>
      <c r="F10" s="649">
        <v>199</v>
      </c>
      <c r="G10" s="649">
        <v>93</v>
      </c>
      <c r="H10" s="649">
        <v>37</v>
      </c>
      <c r="I10" s="649">
        <v>25</v>
      </c>
      <c r="J10" s="649">
        <v>5</v>
      </c>
      <c r="K10" s="649">
        <v>2</v>
      </c>
      <c r="L10" s="650">
        <v>28</v>
      </c>
    </row>
    <row r="11" spans="1:12" s="10" customFormat="1" ht="20.25" customHeight="1">
      <c r="A11" s="646" t="s">
        <v>12</v>
      </c>
      <c r="B11" s="647">
        <v>710</v>
      </c>
      <c r="C11" s="648">
        <v>83</v>
      </c>
      <c r="D11" s="649">
        <v>63</v>
      </c>
      <c r="E11" s="649">
        <v>169</v>
      </c>
      <c r="F11" s="649">
        <v>215</v>
      </c>
      <c r="G11" s="649">
        <v>89</v>
      </c>
      <c r="H11" s="649">
        <v>32</v>
      </c>
      <c r="I11" s="649">
        <v>31</v>
      </c>
      <c r="J11" s="649">
        <v>4</v>
      </c>
      <c r="K11" s="649">
        <v>3</v>
      </c>
      <c r="L11" s="650">
        <v>21</v>
      </c>
    </row>
    <row r="12" spans="1:12" s="10" customFormat="1" ht="20.25" customHeight="1">
      <c r="A12" s="646" t="s">
        <v>11</v>
      </c>
      <c r="B12" s="647">
        <v>728</v>
      </c>
      <c r="C12" s="648">
        <v>100</v>
      </c>
      <c r="D12" s="649">
        <v>69</v>
      </c>
      <c r="E12" s="649">
        <v>141</v>
      </c>
      <c r="F12" s="649">
        <v>227</v>
      </c>
      <c r="G12" s="649">
        <v>99</v>
      </c>
      <c r="H12" s="649">
        <v>40</v>
      </c>
      <c r="I12" s="649">
        <v>25</v>
      </c>
      <c r="J12" s="649">
        <v>4</v>
      </c>
      <c r="K12" s="649">
        <v>3</v>
      </c>
      <c r="L12" s="650">
        <v>20</v>
      </c>
    </row>
    <row r="13" spans="1:12" s="10" customFormat="1" ht="20.25" customHeight="1">
      <c r="A13" s="646" t="s">
        <v>10</v>
      </c>
      <c r="B13" s="647">
        <v>734</v>
      </c>
      <c r="C13" s="648">
        <v>93</v>
      </c>
      <c r="D13" s="649">
        <v>75</v>
      </c>
      <c r="E13" s="649">
        <v>121</v>
      </c>
      <c r="F13" s="649">
        <v>239</v>
      </c>
      <c r="G13" s="649">
        <v>98</v>
      </c>
      <c r="H13" s="649">
        <v>55</v>
      </c>
      <c r="I13" s="649">
        <v>24</v>
      </c>
      <c r="J13" s="649">
        <v>6</v>
      </c>
      <c r="K13" s="649">
        <v>3</v>
      </c>
      <c r="L13" s="650">
        <v>20</v>
      </c>
    </row>
    <row r="14" spans="1:12" s="10" customFormat="1" ht="20.25" customHeight="1">
      <c r="A14" s="646" t="s">
        <v>9</v>
      </c>
      <c r="B14" s="647">
        <v>775</v>
      </c>
      <c r="C14" s="648">
        <v>120</v>
      </c>
      <c r="D14" s="649">
        <v>83</v>
      </c>
      <c r="E14" s="649">
        <v>111</v>
      </c>
      <c r="F14" s="649">
        <v>240</v>
      </c>
      <c r="G14" s="649">
        <v>102</v>
      </c>
      <c r="H14" s="649">
        <v>62</v>
      </c>
      <c r="I14" s="649">
        <v>26</v>
      </c>
      <c r="J14" s="649">
        <v>7</v>
      </c>
      <c r="K14" s="649">
        <v>3</v>
      </c>
      <c r="L14" s="650">
        <v>21</v>
      </c>
    </row>
    <row r="15" spans="1:12" s="10" customFormat="1" ht="20.25" customHeight="1">
      <c r="A15" s="646" t="s">
        <v>8</v>
      </c>
      <c r="B15" s="647">
        <v>782</v>
      </c>
      <c r="C15" s="648">
        <v>144</v>
      </c>
      <c r="D15" s="649">
        <v>87</v>
      </c>
      <c r="E15" s="649">
        <v>82</v>
      </c>
      <c r="F15" s="649">
        <v>250</v>
      </c>
      <c r="G15" s="649">
        <v>109</v>
      </c>
      <c r="H15" s="649">
        <v>57</v>
      </c>
      <c r="I15" s="649">
        <v>22</v>
      </c>
      <c r="J15" s="649">
        <v>8</v>
      </c>
      <c r="K15" s="649">
        <v>3</v>
      </c>
      <c r="L15" s="650">
        <v>22</v>
      </c>
    </row>
    <row r="16" spans="1:12" s="10" customFormat="1" ht="20.25" customHeight="1">
      <c r="A16" s="646" t="s">
        <v>7</v>
      </c>
      <c r="B16" s="647">
        <v>766</v>
      </c>
      <c r="C16" s="648">
        <v>119</v>
      </c>
      <c r="D16" s="649">
        <v>90</v>
      </c>
      <c r="E16" s="649">
        <v>85</v>
      </c>
      <c r="F16" s="649">
        <v>252</v>
      </c>
      <c r="G16" s="649">
        <v>101</v>
      </c>
      <c r="H16" s="649">
        <v>68</v>
      </c>
      <c r="I16" s="649">
        <v>22</v>
      </c>
      <c r="J16" s="649">
        <v>4</v>
      </c>
      <c r="K16" s="649">
        <v>4</v>
      </c>
      <c r="L16" s="650">
        <v>21</v>
      </c>
    </row>
    <row r="17" spans="1:12" s="10" customFormat="1" ht="20.25" customHeight="1">
      <c r="A17" s="646" t="s">
        <v>6</v>
      </c>
      <c r="B17" s="647">
        <v>767</v>
      </c>
      <c r="C17" s="648">
        <v>128</v>
      </c>
      <c r="D17" s="649">
        <v>83</v>
      </c>
      <c r="E17" s="649">
        <v>75</v>
      </c>
      <c r="F17" s="649">
        <v>246</v>
      </c>
      <c r="G17" s="649">
        <v>99</v>
      </c>
      <c r="H17" s="649">
        <v>81</v>
      </c>
      <c r="I17" s="649">
        <v>21</v>
      </c>
      <c r="J17" s="649">
        <v>8</v>
      </c>
      <c r="K17" s="649">
        <v>4</v>
      </c>
      <c r="L17" s="650">
        <v>22</v>
      </c>
    </row>
    <row r="18" spans="1:12" s="10" customFormat="1" ht="20.25" customHeight="1">
      <c r="A18" s="646" t="s">
        <v>5</v>
      </c>
      <c r="B18" s="647">
        <v>772</v>
      </c>
      <c r="C18" s="650">
        <v>144</v>
      </c>
      <c r="D18" s="649">
        <v>74</v>
      </c>
      <c r="E18" s="649">
        <v>78</v>
      </c>
      <c r="F18" s="649">
        <v>247</v>
      </c>
      <c r="G18" s="649">
        <v>96</v>
      </c>
      <c r="H18" s="649">
        <v>77</v>
      </c>
      <c r="I18" s="649">
        <v>19</v>
      </c>
      <c r="J18" s="649">
        <v>7</v>
      </c>
      <c r="K18" s="649">
        <v>6</v>
      </c>
      <c r="L18" s="650">
        <v>24</v>
      </c>
    </row>
    <row r="19" spans="1:12" s="10" customFormat="1" ht="20.25" customHeight="1">
      <c r="A19" s="646" t="s">
        <v>4</v>
      </c>
      <c r="B19" s="647">
        <v>690</v>
      </c>
      <c r="C19" s="650">
        <v>127</v>
      </c>
      <c r="D19" s="649">
        <v>79</v>
      </c>
      <c r="E19" s="649">
        <v>57</v>
      </c>
      <c r="F19" s="649">
        <v>257</v>
      </c>
      <c r="G19" s="649">
        <v>89</v>
      </c>
      <c r="H19" s="649">
        <v>29</v>
      </c>
      <c r="I19" s="649">
        <v>18</v>
      </c>
      <c r="J19" s="649">
        <v>8</v>
      </c>
      <c r="K19" s="649">
        <v>5</v>
      </c>
      <c r="L19" s="650">
        <v>21</v>
      </c>
    </row>
    <row r="20" spans="1:12" s="10" customFormat="1" ht="20.25" customHeight="1">
      <c r="A20" s="646" t="s">
        <v>3</v>
      </c>
      <c r="B20" s="647">
        <v>659</v>
      </c>
      <c r="C20" s="650">
        <v>121</v>
      </c>
      <c r="D20" s="649">
        <v>76</v>
      </c>
      <c r="E20" s="649">
        <v>47</v>
      </c>
      <c r="F20" s="649">
        <v>241</v>
      </c>
      <c r="G20" s="649">
        <v>86</v>
      </c>
      <c r="H20" s="649">
        <v>17</v>
      </c>
      <c r="I20" s="649">
        <v>16</v>
      </c>
      <c r="J20" s="649">
        <v>8</v>
      </c>
      <c r="K20" s="649">
        <v>4</v>
      </c>
      <c r="L20" s="650">
        <v>43</v>
      </c>
    </row>
    <row r="21" spans="1:12" s="10" customFormat="1" ht="20.25" customHeight="1">
      <c r="A21" s="651" t="s">
        <v>517</v>
      </c>
      <c r="B21" s="647">
        <v>671</v>
      </c>
      <c r="C21" s="650">
        <v>110</v>
      </c>
      <c r="D21" s="649">
        <v>70</v>
      </c>
      <c r="E21" s="649">
        <v>45</v>
      </c>
      <c r="F21" s="649">
        <v>251</v>
      </c>
      <c r="G21" s="649">
        <v>88</v>
      </c>
      <c r="H21" s="649">
        <v>20</v>
      </c>
      <c r="I21" s="649">
        <v>14</v>
      </c>
      <c r="J21" s="649">
        <v>8</v>
      </c>
      <c r="K21" s="649">
        <v>5</v>
      </c>
      <c r="L21" s="650">
        <v>60</v>
      </c>
    </row>
    <row r="22" spans="1:12" s="10" customFormat="1" ht="20.25" customHeight="1">
      <c r="A22" s="651" t="s">
        <v>760</v>
      </c>
      <c r="B22" s="546">
        <v>634</v>
      </c>
      <c r="C22" s="648">
        <v>81</v>
      </c>
      <c r="D22" s="648">
        <v>68</v>
      </c>
      <c r="E22" s="648">
        <v>47</v>
      </c>
      <c r="F22" s="648">
        <v>230</v>
      </c>
      <c r="G22" s="648">
        <v>75</v>
      </c>
      <c r="H22" s="648">
        <v>24</v>
      </c>
      <c r="I22" s="648">
        <v>14</v>
      </c>
      <c r="J22" s="648">
        <v>8</v>
      </c>
      <c r="K22" s="648">
        <v>7</v>
      </c>
      <c r="L22" s="648">
        <v>80</v>
      </c>
    </row>
    <row r="23" spans="1:12" s="10" customFormat="1" ht="20.25" customHeight="1">
      <c r="A23" s="652" t="s">
        <v>0</v>
      </c>
      <c r="B23" s="647">
        <v>641</v>
      </c>
      <c r="C23" s="649">
        <v>89</v>
      </c>
      <c r="D23" s="649">
        <v>70</v>
      </c>
      <c r="E23" s="649">
        <v>39</v>
      </c>
      <c r="F23" s="649">
        <v>230</v>
      </c>
      <c r="G23" s="649">
        <v>72</v>
      </c>
      <c r="H23" s="649">
        <v>24</v>
      </c>
      <c r="I23" s="649">
        <v>15</v>
      </c>
      <c r="J23" s="649">
        <v>6</v>
      </c>
      <c r="K23" s="649">
        <v>6</v>
      </c>
      <c r="L23" s="648">
        <v>90</v>
      </c>
    </row>
    <row r="24" spans="1:12" s="10" customFormat="1" ht="20.25" customHeight="1">
      <c r="A24" s="652" t="s">
        <v>464</v>
      </c>
      <c r="B24" s="647">
        <v>647</v>
      </c>
      <c r="C24" s="649">
        <v>99</v>
      </c>
      <c r="D24" s="649">
        <v>67</v>
      </c>
      <c r="E24" s="649">
        <v>35</v>
      </c>
      <c r="F24" s="649">
        <v>227</v>
      </c>
      <c r="G24" s="649">
        <v>75</v>
      </c>
      <c r="H24" s="649">
        <v>21</v>
      </c>
      <c r="I24" s="649">
        <v>16</v>
      </c>
      <c r="J24" s="649">
        <v>5</v>
      </c>
      <c r="K24" s="649">
        <v>4</v>
      </c>
      <c r="L24" s="648">
        <v>98</v>
      </c>
    </row>
    <row r="25" spans="1:12" s="10" customFormat="1" ht="20.25" customHeight="1">
      <c r="A25" s="652" t="s">
        <v>518</v>
      </c>
      <c r="B25" s="647">
        <v>648</v>
      </c>
      <c r="C25" s="649">
        <v>102</v>
      </c>
      <c r="D25" s="649">
        <v>68</v>
      </c>
      <c r="E25" s="649">
        <v>41</v>
      </c>
      <c r="F25" s="649">
        <v>225</v>
      </c>
      <c r="G25" s="649">
        <v>73</v>
      </c>
      <c r="H25" s="649">
        <v>19</v>
      </c>
      <c r="I25" s="649">
        <v>15</v>
      </c>
      <c r="J25" s="649">
        <v>5</v>
      </c>
      <c r="K25" s="649">
        <v>4</v>
      </c>
      <c r="L25" s="648">
        <v>96</v>
      </c>
    </row>
    <row r="26" spans="1:12" s="10" customFormat="1" ht="20.25" customHeight="1">
      <c r="A26" s="652" t="s">
        <v>521</v>
      </c>
      <c r="B26" s="647">
        <v>640</v>
      </c>
      <c r="C26" s="649">
        <v>95</v>
      </c>
      <c r="D26" s="649">
        <v>68</v>
      </c>
      <c r="E26" s="649">
        <v>35</v>
      </c>
      <c r="F26" s="649">
        <v>228</v>
      </c>
      <c r="G26" s="649">
        <v>76</v>
      </c>
      <c r="H26" s="649">
        <v>18</v>
      </c>
      <c r="I26" s="649">
        <v>15</v>
      </c>
      <c r="J26" s="649">
        <v>5</v>
      </c>
      <c r="K26" s="649">
        <v>6</v>
      </c>
      <c r="L26" s="648">
        <v>94</v>
      </c>
    </row>
    <row r="27" spans="1:12" s="10" customFormat="1" ht="20.25" customHeight="1">
      <c r="A27" s="138" t="s">
        <v>596</v>
      </c>
      <c r="B27" s="27">
        <v>689</v>
      </c>
      <c r="C27" s="139">
        <v>107</v>
      </c>
      <c r="D27" s="139">
        <v>67</v>
      </c>
      <c r="E27" s="139">
        <v>35</v>
      </c>
      <c r="F27" s="139">
        <v>235</v>
      </c>
      <c r="G27" s="139">
        <v>79</v>
      </c>
      <c r="H27" s="139">
        <v>19</v>
      </c>
      <c r="I27" s="139">
        <v>17</v>
      </c>
      <c r="J27" s="139">
        <v>5</v>
      </c>
      <c r="K27" s="139">
        <v>7</v>
      </c>
      <c r="L27" s="140">
        <v>118</v>
      </c>
    </row>
    <row r="28" spans="1:12" s="10" customFormat="1" ht="18" customHeight="1">
      <c r="A28" s="685" t="s">
        <v>761</v>
      </c>
      <c r="B28" s="867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</sheetData>
  <mergeCells count="5">
    <mergeCell ref="A2:D2"/>
    <mergeCell ref="J3:L3"/>
    <mergeCell ref="A4:A5"/>
    <mergeCell ref="B4:B5"/>
    <mergeCell ref="A28:B2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4"/>
  <sheetViews>
    <sheetView topLeftCell="A49" zoomScaleNormal="100" zoomScaleSheetLayoutView="100" workbookViewId="0">
      <selection activeCell="F68" sqref="F68"/>
    </sheetView>
  </sheetViews>
  <sheetFormatPr defaultRowHeight="13.5"/>
  <cols>
    <col min="1" max="1" width="11.75" style="34" customWidth="1"/>
    <col min="2" max="5" width="12" style="34" customWidth="1"/>
    <col min="6" max="6" width="9" style="34"/>
    <col min="7" max="7" width="9" style="34" customWidth="1"/>
    <col min="8" max="8" width="20.625" style="34" customWidth="1"/>
    <col min="9" max="16384" width="9" style="34"/>
  </cols>
  <sheetData>
    <row r="1" spans="1:8" ht="18" customHeight="1">
      <c r="A1" s="130" t="s">
        <v>463</v>
      </c>
    </row>
    <row r="2" spans="1:8" ht="19.5" customHeight="1">
      <c r="A2" s="675" t="s">
        <v>86</v>
      </c>
      <c r="B2" s="675"/>
      <c r="C2" s="675"/>
      <c r="D2" s="675"/>
      <c r="E2" s="675"/>
      <c r="F2" s="177"/>
      <c r="G2" s="177"/>
      <c r="H2" s="177"/>
    </row>
    <row r="3" spans="1:8" ht="15" customHeight="1" thickBot="1">
      <c r="A3" s="676" t="s">
        <v>85</v>
      </c>
      <c r="B3" s="676"/>
      <c r="C3" s="677" t="s">
        <v>84</v>
      </c>
      <c r="D3" s="678"/>
      <c r="E3" s="678"/>
      <c r="F3" s="177"/>
      <c r="G3" s="177"/>
      <c r="H3" s="177"/>
    </row>
    <row r="4" spans="1:8" ht="14.25" customHeight="1" thickTop="1">
      <c r="A4" s="672" t="s">
        <v>83</v>
      </c>
      <c r="B4" s="670" t="s">
        <v>82</v>
      </c>
      <c r="C4" s="670" t="s">
        <v>81</v>
      </c>
      <c r="D4" s="670"/>
      <c r="E4" s="671"/>
      <c r="F4" s="177"/>
      <c r="G4" s="177"/>
      <c r="H4" s="177"/>
    </row>
    <row r="5" spans="1:8">
      <c r="A5" s="673"/>
      <c r="B5" s="674"/>
      <c r="C5" s="178" t="s">
        <v>80</v>
      </c>
      <c r="D5" s="179" t="s">
        <v>79</v>
      </c>
      <c r="E5" s="180" t="s">
        <v>78</v>
      </c>
      <c r="F5" s="177"/>
      <c r="G5" s="177"/>
      <c r="H5" s="177"/>
    </row>
    <row r="6" spans="1:8" ht="3" customHeight="1">
      <c r="A6" s="181"/>
      <c r="B6" s="182"/>
      <c r="C6" s="182"/>
      <c r="D6" s="182"/>
      <c r="E6" s="183"/>
      <c r="F6" s="177"/>
      <c r="G6" s="177"/>
      <c r="H6" s="177"/>
    </row>
    <row r="7" spans="1:8" ht="15" customHeight="1">
      <c r="A7" s="184" t="s">
        <v>77</v>
      </c>
      <c r="B7" s="185">
        <v>9197</v>
      </c>
      <c r="C7" s="186">
        <v>38830</v>
      </c>
      <c r="D7" s="185">
        <v>18550</v>
      </c>
      <c r="E7" s="187">
        <v>20280</v>
      </c>
      <c r="F7" s="177"/>
      <c r="G7" s="177"/>
      <c r="H7" s="177"/>
    </row>
    <row r="8" spans="1:8" ht="15" customHeight="1">
      <c r="A8" s="188" t="s">
        <v>76</v>
      </c>
      <c r="B8" s="189">
        <v>9451</v>
      </c>
      <c r="C8" s="190">
        <v>38640</v>
      </c>
      <c r="D8" s="189">
        <v>18527</v>
      </c>
      <c r="E8" s="191">
        <v>20113</v>
      </c>
      <c r="F8" s="177"/>
      <c r="G8" s="177"/>
      <c r="H8" s="177"/>
    </row>
    <row r="9" spans="1:8" ht="15" customHeight="1">
      <c r="A9" s="188" t="s">
        <v>75</v>
      </c>
      <c r="B9" s="189">
        <v>9604</v>
      </c>
      <c r="C9" s="190">
        <v>38692</v>
      </c>
      <c r="D9" s="189">
        <v>18495</v>
      </c>
      <c r="E9" s="191">
        <v>20197</v>
      </c>
      <c r="F9" s="177"/>
      <c r="G9" s="177"/>
      <c r="H9" s="177"/>
    </row>
    <row r="10" spans="1:8" ht="15" customHeight="1">
      <c r="A10" s="188" t="s">
        <v>74</v>
      </c>
      <c r="B10" s="189">
        <v>9709</v>
      </c>
      <c r="C10" s="190">
        <v>38493</v>
      </c>
      <c r="D10" s="189">
        <v>18247</v>
      </c>
      <c r="E10" s="191">
        <v>20246</v>
      </c>
      <c r="F10" s="177"/>
      <c r="G10" s="177"/>
      <c r="H10" s="177"/>
    </row>
    <row r="11" spans="1:8" ht="15" customHeight="1">
      <c r="A11" s="188" t="s">
        <v>73</v>
      </c>
      <c r="B11" s="189">
        <v>9963</v>
      </c>
      <c r="C11" s="190">
        <v>38734</v>
      </c>
      <c r="D11" s="189">
        <v>18360</v>
      </c>
      <c r="E11" s="191">
        <v>20374</v>
      </c>
      <c r="F11" s="177"/>
      <c r="G11" s="177"/>
      <c r="H11" s="177"/>
    </row>
    <row r="12" spans="1:8" ht="15" customHeight="1">
      <c r="A12" s="184" t="s">
        <v>72</v>
      </c>
      <c r="B12" s="189">
        <v>9864</v>
      </c>
      <c r="C12" s="190">
        <v>39093</v>
      </c>
      <c r="D12" s="189">
        <v>18560</v>
      </c>
      <c r="E12" s="191">
        <v>20533</v>
      </c>
      <c r="F12" s="177"/>
      <c r="G12" s="177"/>
      <c r="H12" s="177"/>
    </row>
    <row r="13" spans="1:8" ht="15" customHeight="1">
      <c r="A13" s="188" t="s">
        <v>71</v>
      </c>
      <c r="B13" s="189">
        <v>10236</v>
      </c>
      <c r="C13" s="190">
        <v>39089</v>
      </c>
      <c r="D13" s="189">
        <v>18642</v>
      </c>
      <c r="E13" s="191">
        <v>20447</v>
      </c>
      <c r="F13" s="177"/>
      <c r="G13" s="177"/>
      <c r="H13" s="177"/>
    </row>
    <row r="14" spans="1:8" ht="15" customHeight="1">
      <c r="A14" s="188" t="s">
        <v>70</v>
      </c>
      <c r="B14" s="189">
        <v>10550</v>
      </c>
      <c r="C14" s="190">
        <v>39135</v>
      </c>
      <c r="D14" s="189">
        <v>18723</v>
      </c>
      <c r="E14" s="191">
        <v>20412</v>
      </c>
      <c r="F14" s="177"/>
      <c r="G14" s="177"/>
      <c r="H14" s="177"/>
    </row>
    <row r="15" spans="1:8" ht="15" customHeight="1">
      <c r="A15" s="188" t="s">
        <v>69</v>
      </c>
      <c r="B15" s="189">
        <v>10717</v>
      </c>
      <c r="C15" s="190">
        <v>39242</v>
      </c>
      <c r="D15" s="189">
        <v>18752</v>
      </c>
      <c r="E15" s="191">
        <v>20490</v>
      </c>
      <c r="F15" s="177"/>
      <c r="G15" s="177"/>
      <c r="H15" s="177"/>
    </row>
    <row r="16" spans="1:8" ht="15" customHeight="1">
      <c r="A16" s="188" t="s">
        <v>68</v>
      </c>
      <c r="B16" s="189">
        <v>10932</v>
      </c>
      <c r="C16" s="190">
        <v>39531</v>
      </c>
      <c r="D16" s="189">
        <v>18999</v>
      </c>
      <c r="E16" s="191">
        <v>20632</v>
      </c>
      <c r="F16" s="177"/>
      <c r="G16" s="177"/>
      <c r="H16" s="177"/>
    </row>
    <row r="17" spans="1:8" ht="15" customHeight="1">
      <c r="A17" s="184" t="s">
        <v>67</v>
      </c>
      <c r="B17" s="192">
        <v>10879</v>
      </c>
      <c r="C17" s="190">
        <v>39936</v>
      </c>
      <c r="D17" s="189">
        <v>19263</v>
      </c>
      <c r="E17" s="191">
        <v>20673</v>
      </c>
      <c r="F17" s="177"/>
      <c r="G17" s="177"/>
      <c r="H17" s="177"/>
    </row>
    <row r="18" spans="1:8" ht="15" customHeight="1">
      <c r="A18" s="188" t="s">
        <v>66</v>
      </c>
      <c r="B18" s="189">
        <v>11084</v>
      </c>
      <c r="C18" s="190">
        <v>40416</v>
      </c>
      <c r="D18" s="189">
        <v>19514</v>
      </c>
      <c r="E18" s="191">
        <v>20902</v>
      </c>
      <c r="F18" s="177"/>
      <c r="G18" s="177"/>
      <c r="H18" s="177"/>
    </row>
    <row r="19" spans="1:8" ht="15" customHeight="1">
      <c r="A19" s="188" t="s">
        <v>65</v>
      </c>
      <c r="B19" s="189">
        <v>11252</v>
      </c>
      <c r="C19" s="190">
        <v>40818</v>
      </c>
      <c r="D19" s="189">
        <v>19721</v>
      </c>
      <c r="E19" s="191">
        <v>21097</v>
      </c>
      <c r="F19" s="177"/>
      <c r="G19" s="177"/>
      <c r="H19" s="177"/>
    </row>
    <row r="20" spans="1:8" ht="15" customHeight="1">
      <c r="A20" s="188" t="s">
        <v>64</v>
      </c>
      <c r="B20" s="189">
        <v>11499</v>
      </c>
      <c r="C20" s="190">
        <v>41375</v>
      </c>
      <c r="D20" s="189">
        <v>19996</v>
      </c>
      <c r="E20" s="191">
        <v>21379</v>
      </c>
      <c r="F20" s="177"/>
      <c r="G20" s="177"/>
      <c r="H20" s="177"/>
    </row>
    <row r="21" spans="1:8" ht="15" customHeight="1">
      <c r="A21" s="188" t="s">
        <v>63</v>
      </c>
      <c r="B21" s="189">
        <v>11694</v>
      </c>
      <c r="C21" s="190">
        <v>41883</v>
      </c>
      <c r="D21" s="189">
        <v>20275</v>
      </c>
      <c r="E21" s="191">
        <v>21608</v>
      </c>
      <c r="F21" s="177"/>
      <c r="G21" s="177"/>
      <c r="H21" s="177"/>
    </row>
    <row r="22" spans="1:8" ht="15" customHeight="1">
      <c r="A22" s="184" t="s">
        <v>62</v>
      </c>
      <c r="B22" s="189">
        <v>12121</v>
      </c>
      <c r="C22" s="190">
        <v>42355</v>
      </c>
      <c r="D22" s="189">
        <v>20558</v>
      </c>
      <c r="E22" s="191">
        <v>21797</v>
      </c>
      <c r="F22" s="177"/>
      <c r="G22" s="177"/>
      <c r="H22" s="177"/>
    </row>
    <row r="23" spans="1:8" ht="15" customHeight="1">
      <c r="A23" s="188" t="s">
        <v>61</v>
      </c>
      <c r="B23" s="189">
        <v>12214</v>
      </c>
      <c r="C23" s="190">
        <v>42517</v>
      </c>
      <c r="D23" s="189">
        <v>20688</v>
      </c>
      <c r="E23" s="191">
        <v>21829</v>
      </c>
      <c r="F23" s="177"/>
      <c r="G23" s="177"/>
      <c r="H23" s="177"/>
    </row>
    <row r="24" spans="1:8" ht="15" customHeight="1">
      <c r="A24" s="188" t="s">
        <v>60</v>
      </c>
      <c r="B24" s="189">
        <v>12426</v>
      </c>
      <c r="C24" s="190">
        <v>42849</v>
      </c>
      <c r="D24" s="189">
        <v>20905</v>
      </c>
      <c r="E24" s="191">
        <v>21944</v>
      </c>
      <c r="F24" s="177"/>
      <c r="G24" s="177"/>
      <c r="H24" s="177"/>
    </row>
    <row r="25" spans="1:8" ht="15" customHeight="1">
      <c r="A25" s="188" t="s">
        <v>59</v>
      </c>
      <c r="B25" s="189">
        <v>12635</v>
      </c>
      <c r="C25" s="190">
        <v>43111</v>
      </c>
      <c r="D25" s="189">
        <v>21005</v>
      </c>
      <c r="E25" s="191">
        <v>22106</v>
      </c>
      <c r="F25" s="177"/>
      <c r="G25" s="177"/>
      <c r="H25" s="177"/>
    </row>
    <row r="26" spans="1:8" ht="15" customHeight="1">
      <c r="A26" s="188" t="s">
        <v>58</v>
      </c>
      <c r="B26" s="189">
        <v>12875</v>
      </c>
      <c r="C26" s="190">
        <v>43439</v>
      </c>
      <c r="D26" s="189">
        <v>21199</v>
      </c>
      <c r="E26" s="191">
        <v>22240</v>
      </c>
      <c r="F26" s="177"/>
      <c r="G26" s="177"/>
      <c r="H26" s="177"/>
    </row>
    <row r="27" spans="1:8" ht="15" customHeight="1">
      <c r="A27" s="184" t="s">
        <v>57</v>
      </c>
      <c r="B27" s="189">
        <v>12872</v>
      </c>
      <c r="C27" s="190">
        <v>43705</v>
      </c>
      <c r="D27" s="189">
        <v>21401</v>
      </c>
      <c r="E27" s="191">
        <v>22304</v>
      </c>
      <c r="F27" s="177"/>
      <c r="G27" s="177"/>
      <c r="H27" s="177"/>
    </row>
    <row r="28" spans="1:8" ht="15" customHeight="1">
      <c r="A28" s="188" t="s">
        <v>56</v>
      </c>
      <c r="B28" s="189">
        <v>13118</v>
      </c>
      <c r="C28" s="190">
        <v>43995</v>
      </c>
      <c r="D28" s="189">
        <v>21555</v>
      </c>
      <c r="E28" s="191">
        <v>22440</v>
      </c>
      <c r="F28" s="177"/>
      <c r="G28" s="177"/>
      <c r="H28" s="177"/>
    </row>
    <row r="29" spans="1:8" ht="15" customHeight="1">
      <c r="A29" s="188" t="s">
        <v>55</v>
      </c>
      <c r="B29" s="189">
        <v>13249</v>
      </c>
      <c r="C29" s="190">
        <v>44087</v>
      </c>
      <c r="D29" s="189">
        <v>21588</v>
      </c>
      <c r="E29" s="191">
        <v>22499</v>
      </c>
      <c r="F29" s="177"/>
      <c r="G29" s="177"/>
      <c r="H29" s="177"/>
    </row>
    <row r="30" spans="1:8" ht="15" customHeight="1">
      <c r="A30" s="188" t="s">
        <v>54</v>
      </c>
      <c r="B30" s="189">
        <v>13477</v>
      </c>
      <c r="C30" s="190">
        <v>44225</v>
      </c>
      <c r="D30" s="189">
        <v>21689</v>
      </c>
      <c r="E30" s="191">
        <v>22536</v>
      </c>
      <c r="F30" s="177"/>
      <c r="G30" s="177"/>
      <c r="H30" s="177"/>
    </row>
    <row r="31" spans="1:8" ht="15" customHeight="1">
      <c r="A31" s="188" t="s">
        <v>53</v>
      </c>
      <c r="B31" s="189">
        <v>13631</v>
      </c>
      <c r="C31" s="190">
        <v>44303</v>
      </c>
      <c r="D31" s="189">
        <v>21718</v>
      </c>
      <c r="E31" s="191">
        <v>22585</v>
      </c>
      <c r="F31" s="177"/>
      <c r="G31" s="177"/>
      <c r="H31" s="177"/>
    </row>
    <row r="32" spans="1:8" ht="15" customHeight="1">
      <c r="A32" s="184" t="s">
        <v>52</v>
      </c>
      <c r="B32" s="189">
        <v>13785</v>
      </c>
      <c r="C32" s="190">
        <v>44888</v>
      </c>
      <c r="D32" s="189">
        <v>21998</v>
      </c>
      <c r="E32" s="191">
        <v>22890</v>
      </c>
      <c r="F32" s="177"/>
      <c r="G32" s="177"/>
      <c r="H32" s="177"/>
    </row>
    <row r="33" spans="1:8" ht="15" customHeight="1">
      <c r="A33" s="188" t="s">
        <v>51</v>
      </c>
      <c r="B33" s="189">
        <v>14024</v>
      </c>
      <c r="C33" s="190">
        <v>45033</v>
      </c>
      <c r="D33" s="189">
        <v>22063</v>
      </c>
      <c r="E33" s="191">
        <v>22970</v>
      </c>
      <c r="F33" s="177"/>
      <c r="G33" s="177"/>
      <c r="H33" s="177"/>
    </row>
    <row r="34" spans="1:8" ht="15" customHeight="1">
      <c r="A34" s="188" t="s">
        <v>50</v>
      </c>
      <c r="B34" s="189">
        <v>14288</v>
      </c>
      <c r="C34" s="190">
        <v>45258</v>
      </c>
      <c r="D34" s="189">
        <v>22209</v>
      </c>
      <c r="E34" s="191">
        <v>23049</v>
      </c>
      <c r="F34" s="177"/>
      <c r="G34" s="177"/>
      <c r="H34" s="177"/>
    </row>
    <row r="35" spans="1:8" ht="15" customHeight="1">
      <c r="A35" s="188" t="s">
        <v>49</v>
      </c>
      <c r="B35" s="189">
        <v>14558</v>
      </c>
      <c r="C35" s="190">
        <v>45384</v>
      </c>
      <c r="D35" s="189">
        <v>22264</v>
      </c>
      <c r="E35" s="191">
        <v>23120</v>
      </c>
      <c r="F35" s="177"/>
      <c r="G35" s="177"/>
      <c r="H35" s="177"/>
    </row>
    <row r="36" spans="1:8" ht="15" customHeight="1">
      <c r="A36" s="188" t="s">
        <v>48</v>
      </c>
      <c r="B36" s="189">
        <v>14853</v>
      </c>
      <c r="C36" s="190">
        <v>45617</v>
      </c>
      <c r="D36" s="189">
        <v>22423</v>
      </c>
      <c r="E36" s="191">
        <v>23194</v>
      </c>
      <c r="F36" s="177"/>
      <c r="G36" s="177"/>
      <c r="H36" s="177"/>
    </row>
    <row r="37" spans="1:8" ht="15" customHeight="1">
      <c r="A37" s="184" t="s">
        <v>47</v>
      </c>
      <c r="B37" s="189">
        <v>15084</v>
      </c>
      <c r="C37" s="190">
        <v>45711</v>
      </c>
      <c r="D37" s="189">
        <v>22506</v>
      </c>
      <c r="E37" s="191">
        <v>23205</v>
      </c>
      <c r="F37" s="177"/>
      <c r="G37" s="177"/>
      <c r="H37" s="177"/>
    </row>
    <row r="38" spans="1:8" ht="15" customHeight="1">
      <c r="A38" s="188" t="s">
        <v>46</v>
      </c>
      <c r="B38" s="189">
        <v>15433</v>
      </c>
      <c r="C38" s="190">
        <v>45949</v>
      </c>
      <c r="D38" s="189">
        <v>22646</v>
      </c>
      <c r="E38" s="191">
        <v>23303</v>
      </c>
      <c r="F38" s="177"/>
      <c r="G38" s="177"/>
      <c r="H38" s="177"/>
    </row>
    <row r="39" spans="1:8" ht="15" customHeight="1">
      <c r="A39" s="188" t="s">
        <v>45</v>
      </c>
      <c r="B39" s="189">
        <v>15603</v>
      </c>
      <c r="C39" s="190">
        <v>45904</v>
      </c>
      <c r="D39" s="189">
        <v>22628</v>
      </c>
      <c r="E39" s="191">
        <v>23276</v>
      </c>
      <c r="F39" s="177"/>
      <c r="G39" s="177"/>
      <c r="H39" s="177"/>
    </row>
    <row r="40" spans="1:8" ht="15" customHeight="1">
      <c r="A40" s="188" t="s">
        <v>44</v>
      </c>
      <c r="B40" s="189">
        <v>15891</v>
      </c>
      <c r="C40" s="190">
        <v>46041</v>
      </c>
      <c r="D40" s="189">
        <v>22727</v>
      </c>
      <c r="E40" s="191">
        <v>23314</v>
      </c>
      <c r="F40" s="177"/>
      <c r="G40" s="177"/>
      <c r="H40" s="177"/>
    </row>
    <row r="41" spans="1:8" ht="15" customHeight="1">
      <c r="A41" s="188" t="s">
        <v>43</v>
      </c>
      <c r="B41" s="189">
        <v>16203</v>
      </c>
      <c r="C41" s="190">
        <v>46262</v>
      </c>
      <c r="D41" s="189">
        <v>22882</v>
      </c>
      <c r="E41" s="191">
        <v>23380</v>
      </c>
      <c r="F41" s="177"/>
      <c r="G41" s="177"/>
      <c r="H41" s="177"/>
    </row>
    <row r="42" spans="1:8" ht="15" customHeight="1">
      <c r="A42" s="184" t="s">
        <v>42</v>
      </c>
      <c r="B42" s="189">
        <v>16234</v>
      </c>
      <c r="C42" s="190">
        <v>46158</v>
      </c>
      <c r="D42" s="189">
        <v>22946</v>
      </c>
      <c r="E42" s="191">
        <v>23212</v>
      </c>
      <c r="F42" s="177"/>
      <c r="G42" s="177"/>
      <c r="H42" s="177"/>
    </row>
    <row r="43" spans="1:8" ht="15" customHeight="1">
      <c r="A43" s="188" t="s">
        <v>41</v>
      </c>
      <c r="B43" s="189">
        <v>16353</v>
      </c>
      <c r="C43" s="190">
        <v>45982</v>
      </c>
      <c r="D43" s="189">
        <v>22846</v>
      </c>
      <c r="E43" s="191">
        <v>23136</v>
      </c>
      <c r="F43" s="177"/>
      <c r="G43" s="177"/>
      <c r="H43" s="177"/>
    </row>
    <row r="44" spans="1:8" ht="15" customHeight="1">
      <c r="A44" s="188" t="s">
        <v>40</v>
      </c>
      <c r="B44" s="189">
        <v>16503</v>
      </c>
      <c r="C44" s="190">
        <v>45897</v>
      </c>
      <c r="D44" s="189">
        <v>22791</v>
      </c>
      <c r="E44" s="191">
        <v>23106</v>
      </c>
      <c r="F44" s="177"/>
      <c r="G44" s="177"/>
      <c r="H44" s="177"/>
    </row>
    <row r="45" spans="1:8" ht="15" customHeight="1">
      <c r="A45" s="188" t="s">
        <v>39</v>
      </c>
      <c r="B45" s="189">
        <v>16748</v>
      </c>
      <c r="C45" s="190">
        <v>45840</v>
      </c>
      <c r="D45" s="189">
        <v>22739</v>
      </c>
      <c r="E45" s="191">
        <v>23101</v>
      </c>
      <c r="F45" s="177"/>
      <c r="G45" s="177"/>
      <c r="H45" s="177"/>
    </row>
    <row r="46" spans="1:8" ht="15" customHeight="1">
      <c r="A46" s="188" t="s">
        <v>38</v>
      </c>
      <c r="B46" s="189">
        <v>16950</v>
      </c>
      <c r="C46" s="190">
        <v>45766</v>
      </c>
      <c r="D46" s="189">
        <v>22698</v>
      </c>
      <c r="E46" s="191">
        <v>23068</v>
      </c>
      <c r="F46" s="177"/>
      <c r="G46" s="177"/>
      <c r="H46" s="177"/>
    </row>
    <row r="47" spans="1:8" ht="15" customHeight="1">
      <c r="A47" s="184" t="s">
        <v>37</v>
      </c>
      <c r="B47" s="189">
        <v>16251</v>
      </c>
      <c r="C47" s="190">
        <v>45499</v>
      </c>
      <c r="D47" s="189">
        <v>22331</v>
      </c>
      <c r="E47" s="191">
        <v>23168</v>
      </c>
      <c r="F47" s="177"/>
      <c r="G47" s="177"/>
      <c r="H47" s="177"/>
    </row>
    <row r="48" spans="1:8" ht="15" customHeight="1">
      <c r="A48" s="188" t="s">
        <v>36</v>
      </c>
      <c r="B48" s="189">
        <v>16495</v>
      </c>
      <c r="C48" s="190">
        <v>45440</v>
      </c>
      <c r="D48" s="189">
        <v>22246</v>
      </c>
      <c r="E48" s="191">
        <v>23194</v>
      </c>
      <c r="F48" s="177"/>
      <c r="G48" s="177"/>
      <c r="H48" s="177"/>
    </row>
    <row r="49" spans="1:8" ht="15" customHeight="1">
      <c r="A49" s="188" t="s">
        <v>35</v>
      </c>
      <c r="B49" s="189">
        <v>16578</v>
      </c>
      <c r="C49" s="190">
        <v>45235</v>
      </c>
      <c r="D49" s="189">
        <v>22122</v>
      </c>
      <c r="E49" s="191">
        <v>23113</v>
      </c>
      <c r="F49" s="177"/>
      <c r="G49" s="177"/>
      <c r="H49" s="177"/>
    </row>
    <row r="50" spans="1:8" ht="15" customHeight="1">
      <c r="A50" s="188" t="s">
        <v>34</v>
      </c>
      <c r="B50" s="189">
        <v>16789</v>
      </c>
      <c r="C50" s="190">
        <v>45205</v>
      </c>
      <c r="D50" s="189">
        <v>22168</v>
      </c>
      <c r="E50" s="191">
        <v>23037</v>
      </c>
      <c r="F50" s="177"/>
      <c r="G50" s="177"/>
      <c r="H50" s="177"/>
    </row>
    <row r="51" spans="1:8" ht="15" customHeight="1">
      <c r="A51" s="188" t="s">
        <v>33</v>
      </c>
      <c r="B51" s="189">
        <v>16734</v>
      </c>
      <c r="C51" s="190">
        <v>44827</v>
      </c>
      <c r="D51" s="189">
        <v>21920</v>
      </c>
      <c r="E51" s="191">
        <v>22907</v>
      </c>
      <c r="F51" s="177"/>
      <c r="G51" s="177"/>
      <c r="H51" s="177"/>
    </row>
    <row r="52" spans="1:8" ht="15" customHeight="1">
      <c r="A52" s="184" t="s">
        <v>32</v>
      </c>
      <c r="B52" s="189">
        <v>16343</v>
      </c>
      <c r="C52" s="190">
        <v>43997</v>
      </c>
      <c r="D52" s="189">
        <v>21463</v>
      </c>
      <c r="E52" s="191">
        <v>22534</v>
      </c>
      <c r="F52" s="177"/>
      <c r="G52" s="177"/>
      <c r="H52" s="177"/>
    </row>
    <row r="53" spans="1:8" ht="15" customHeight="1">
      <c r="A53" s="188" t="s">
        <v>31</v>
      </c>
      <c r="B53" s="189">
        <v>16483</v>
      </c>
      <c r="C53" s="190">
        <v>43843</v>
      </c>
      <c r="D53" s="189">
        <v>21368</v>
      </c>
      <c r="E53" s="191">
        <v>22475</v>
      </c>
      <c r="F53" s="177"/>
      <c r="G53" s="177"/>
      <c r="H53" s="177"/>
    </row>
    <row r="54" spans="1:8" ht="15" customHeight="1">
      <c r="A54" s="188" t="s">
        <v>30</v>
      </c>
      <c r="B54" s="189">
        <v>16521</v>
      </c>
      <c r="C54" s="190">
        <v>43601</v>
      </c>
      <c r="D54" s="189">
        <v>21224</v>
      </c>
      <c r="E54" s="191">
        <v>22377</v>
      </c>
      <c r="F54" s="177"/>
      <c r="G54" s="177"/>
      <c r="H54" s="177"/>
    </row>
    <row r="55" spans="1:8" ht="15" customHeight="1">
      <c r="A55" s="188" t="s">
        <v>29</v>
      </c>
      <c r="B55" s="189">
        <v>16543</v>
      </c>
      <c r="C55" s="190">
        <v>43272</v>
      </c>
      <c r="D55" s="189">
        <v>21056</v>
      </c>
      <c r="E55" s="191">
        <v>22216</v>
      </c>
      <c r="F55" s="177"/>
      <c r="G55" s="177"/>
      <c r="H55" s="177"/>
    </row>
    <row r="56" spans="1:8" ht="15" customHeight="1">
      <c r="A56" s="188" t="s">
        <v>464</v>
      </c>
      <c r="B56" s="189">
        <v>16705</v>
      </c>
      <c r="C56" s="190">
        <v>43114</v>
      </c>
      <c r="D56" s="189">
        <v>20982</v>
      </c>
      <c r="E56" s="191">
        <v>22132</v>
      </c>
      <c r="F56" s="177"/>
      <c r="G56" s="177"/>
      <c r="H56" s="177"/>
    </row>
    <row r="57" spans="1:8" ht="15" customHeight="1">
      <c r="A57" s="184" t="s">
        <v>522</v>
      </c>
      <c r="B57" s="189">
        <v>16662</v>
      </c>
      <c r="C57" s="190">
        <f>SUM(D57:E57)</f>
        <v>42512</v>
      </c>
      <c r="D57" s="189">
        <v>20623</v>
      </c>
      <c r="E57" s="191">
        <v>21889</v>
      </c>
      <c r="F57" s="177"/>
      <c r="G57" s="177"/>
      <c r="H57" s="177"/>
    </row>
    <row r="58" spans="1:8" ht="15" customHeight="1">
      <c r="A58" s="188" t="s">
        <v>521</v>
      </c>
      <c r="B58" s="189">
        <v>17030</v>
      </c>
      <c r="C58" s="190">
        <f>SUM(D58:E58)</f>
        <v>42679</v>
      </c>
      <c r="D58" s="189">
        <v>20777</v>
      </c>
      <c r="E58" s="191">
        <v>21902</v>
      </c>
      <c r="F58" s="177"/>
      <c r="G58" s="177"/>
      <c r="H58" s="177"/>
    </row>
    <row r="59" spans="1:8" ht="15" customHeight="1">
      <c r="A59" s="188" t="s">
        <v>596</v>
      </c>
      <c r="B59" s="189">
        <v>16803</v>
      </c>
      <c r="C59" s="200">
        <v>41875</v>
      </c>
      <c r="D59" s="201">
        <v>20320</v>
      </c>
      <c r="E59" s="202">
        <v>21555</v>
      </c>
      <c r="F59" s="177"/>
      <c r="G59" s="177"/>
      <c r="H59" s="177"/>
    </row>
    <row r="60" spans="1:8" ht="18" hidden="1" customHeight="1">
      <c r="A60" s="193"/>
      <c r="B60" s="194"/>
      <c r="C60" s="194"/>
      <c r="D60" s="194"/>
      <c r="E60" s="195"/>
      <c r="F60" s="177"/>
      <c r="G60" s="177"/>
      <c r="H60" s="177"/>
    </row>
    <row r="61" spans="1:8" ht="15" customHeight="1">
      <c r="A61" s="679" t="s">
        <v>597</v>
      </c>
      <c r="B61" s="679"/>
      <c r="C61" s="177"/>
      <c r="D61" s="196"/>
      <c r="E61" s="196"/>
      <c r="F61" s="196"/>
      <c r="G61" s="196"/>
      <c r="H61" s="196"/>
    </row>
    <row r="62" spans="1:8" ht="15" customHeight="1">
      <c r="A62" s="197"/>
      <c r="B62" s="197"/>
      <c r="C62" s="177"/>
      <c r="D62" s="196"/>
      <c r="E62" s="196"/>
      <c r="F62" s="196"/>
      <c r="G62" s="196"/>
      <c r="H62" s="196"/>
    </row>
    <row r="63" spans="1:8">
      <c r="A63" s="669" t="s">
        <v>28</v>
      </c>
      <c r="B63" s="669"/>
      <c r="C63" s="669"/>
      <c r="D63" s="669"/>
      <c r="E63" s="669"/>
      <c r="F63" s="669"/>
      <c r="G63" s="669"/>
      <c r="H63" s="669"/>
    </row>
    <row r="64" spans="1:8">
      <c r="A64" s="198" t="s">
        <v>598</v>
      </c>
      <c r="B64" s="199"/>
      <c r="C64" s="199"/>
      <c r="D64" s="199"/>
      <c r="E64" s="177"/>
      <c r="F64" s="177"/>
      <c r="G64" s="177"/>
      <c r="H64" s="177"/>
    </row>
  </sheetData>
  <dataConsolidate/>
  <mergeCells count="8">
    <mergeCell ref="A63:H63"/>
    <mergeCell ref="C4:E4"/>
    <mergeCell ref="A4:A5"/>
    <mergeCell ref="B4:B5"/>
    <mergeCell ref="A2:E2"/>
    <mergeCell ref="A3:B3"/>
    <mergeCell ref="C3:E3"/>
    <mergeCell ref="A61:B61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19" zoomScaleNormal="100" zoomScaleSheetLayoutView="100" workbookViewId="0">
      <selection activeCell="C47" sqref="C47"/>
    </sheetView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130" t="s">
        <v>463</v>
      </c>
    </row>
    <row r="2" spans="1:10" ht="19.5" customHeight="1">
      <c r="A2" s="655" t="s">
        <v>599</v>
      </c>
      <c r="B2" s="655"/>
      <c r="C2" s="655"/>
      <c r="D2" s="150"/>
      <c r="E2" s="150"/>
      <c r="F2" s="150"/>
      <c r="G2" s="150"/>
      <c r="H2" s="150"/>
      <c r="I2" s="150"/>
      <c r="J2" s="150"/>
    </row>
    <row r="3" spans="1:10" ht="15" customHeight="1" thickBot="1">
      <c r="A3" s="682" t="s">
        <v>600</v>
      </c>
      <c r="B3" s="682"/>
      <c r="C3" s="150"/>
      <c r="D3" s="150"/>
      <c r="E3" s="150"/>
      <c r="F3" s="150"/>
      <c r="G3" s="150"/>
      <c r="H3" s="203"/>
      <c r="I3" s="659" t="s">
        <v>101</v>
      </c>
      <c r="J3" s="659"/>
    </row>
    <row r="4" spans="1:10" ht="14.25" thickTop="1">
      <c r="A4" s="660" t="s">
        <v>601</v>
      </c>
      <c r="B4" s="664" t="s">
        <v>602</v>
      </c>
      <c r="C4" s="664"/>
      <c r="D4" s="664"/>
      <c r="E4" s="683" t="s">
        <v>603</v>
      </c>
      <c r="F4" s="684"/>
      <c r="G4" s="684"/>
      <c r="H4" s="683" t="s">
        <v>604</v>
      </c>
      <c r="I4" s="684"/>
      <c r="J4" s="684"/>
    </row>
    <row r="5" spans="1:10">
      <c r="A5" s="661"/>
      <c r="B5" s="151" t="s">
        <v>99</v>
      </c>
      <c r="C5" s="153" t="s">
        <v>24</v>
      </c>
      <c r="D5" s="152" t="s">
        <v>23</v>
      </c>
      <c r="E5" s="151" t="s">
        <v>99</v>
      </c>
      <c r="F5" s="153" t="s">
        <v>24</v>
      </c>
      <c r="G5" s="152" t="s">
        <v>100</v>
      </c>
      <c r="H5" s="151" t="s">
        <v>99</v>
      </c>
      <c r="I5" s="152" t="s">
        <v>24</v>
      </c>
      <c r="J5" s="153" t="s">
        <v>23</v>
      </c>
    </row>
    <row r="6" spans="1:10" ht="24" customHeight="1">
      <c r="A6" s="158" t="s">
        <v>98</v>
      </c>
      <c r="B6" s="204">
        <v>497</v>
      </c>
      <c r="C6" s="205">
        <v>254</v>
      </c>
      <c r="D6" s="158">
        <v>243</v>
      </c>
      <c r="E6" s="204">
        <v>371</v>
      </c>
      <c r="F6" s="205">
        <v>199</v>
      </c>
      <c r="G6" s="158">
        <v>172</v>
      </c>
      <c r="H6" s="206">
        <f t="shared" ref="H6:J37" si="0">B6-E6</f>
        <v>126</v>
      </c>
      <c r="I6" s="207">
        <f t="shared" si="0"/>
        <v>55</v>
      </c>
      <c r="J6" s="208">
        <f t="shared" si="0"/>
        <v>71</v>
      </c>
    </row>
    <row r="7" spans="1:10" ht="24" customHeight="1">
      <c r="A7" s="158" t="s">
        <v>16</v>
      </c>
      <c r="B7" s="204">
        <v>478</v>
      </c>
      <c r="C7" s="205">
        <v>251</v>
      </c>
      <c r="D7" s="158">
        <v>227</v>
      </c>
      <c r="E7" s="204">
        <v>390</v>
      </c>
      <c r="F7" s="205">
        <v>202</v>
      </c>
      <c r="G7" s="158">
        <v>188</v>
      </c>
      <c r="H7" s="206">
        <f t="shared" si="0"/>
        <v>88</v>
      </c>
      <c r="I7" s="207">
        <f t="shared" si="0"/>
        <v>49</v>
      </c>
      <c r="J7" s="208">
        <f t="shared" si="0"/>
        <v>39</v>
      </c>
    </row>
    <row r="8" spans="1:10" ht="24" customHeight="1">
      <c r="A8" s="158" t="s">
        <v>15</v>
      </c>
      <c r="B8" s="204">
        <v>505</v>
      </c>
      <c r="C8" s="205">
        <v>267</v>
      </c>
      <c r="D8" s="158">
        <v>238</v>
      </c>
      <c r="E8" s="204">
        <v>396</v>
      </c>
      <c r="F8" s="205">
        <v>191</v>
      </c>
      <c r="G8" s="158">
        <v>205</v>
      </c>
      <c r="H8" s="206">
        <f t="shared" si="0"/>
        <v>109</v>
      </c>
      <c r="I8" s="207">
        <f t="shared" si="0"/>
        <v>76</v>
      </c>
      <c r="J8" s="208">
        <f t="shared" si="0"/>
        <v>33</v>
      </c>
    </row>
    <row r="9" spans="1:10" ht="24" customHeight="1">
      <c r="A9" s="158" t="s">
        <v>14</v>
      </c>
      <c r="B9" s="204">
        <v>469</v>
      </c>
      <c r="C9" s="205">
        <v>234</v>
      </c>
      <c r="D9" s="158">
        <v>235</v>
      </c>
      <c r="E9" s="204">
        <v>425</v>
      </c>
      <c r="F9" s="205">
        <v>208</v>
      </c>
      <c r="G9" s="158">
        <v>217</v>
      </c>
      <c r="H9" s="206">
        <f t="shared" si="0"/>
        <v>44</v>
      </c>
      <c r="I9" s="207">
        <f t="shared" si="0"/>
        <v>26</v>
      </c>
      <c r="J9" s="208">
        <f t="shared" si="0"/>
        <v>18</v>
      </c>
    </row>
    <row r="10" spans="1:10" ht="24" customHeight="1">
      <c r="A10" s="158" t="s">
        <v>13</v>
      </c>
      <c r="B10" s="204">
        <v>453</v>
      </c>
      <c r="C10" s="205">
        <v>246</v>
      </c>
      <c r="D10" s="158">
        <v>207</v>
      </c>
      <c r="E10" s="204">
        <v>412</v>
      </c>
      <c r="F10" s="205">
        <v>216</v>
      </c>
      <c r="G10" s="158">
        <v>196</v>
      </c>
      <c r="H10" s="206">
        <f t="shared" si="0"/>
        <v>41</v>
      </c>
      <c r="I10" s="207">
        <f t="shared" si="0"/>
        <v>30</v>
      </c>
      <c r="J10" s="208">
        <f t="shared" si="0"/>
        <v>11</v>
      </c>
    </row>
    <row r="11" spans="1:10" ht="24" customHeight="1">
      <c r="A11" s="158" t="s">
        <v>12</v>
      </c>
      <c r="B11" s="204">
        <v>457</v>
      </c>
      <c r="C11" s="205">
        <v>243</v>
      </c>
      <c r="D11" s="158">
        <v>214</v>
      </c>
      <c r="E11" s="204">
        <v>421</v>
      </c>
      <c r="F11" s="205">
        <v>216</v>
      </c>
      <c r="G11" s="158">
        <v>205</v>
      </c>
      <c r="H11" s="206">
        <f t="shared" si="0"/>
        <v>36</v>
      </c>
      <c r="I11" s="207">
        <f t="shared" si="0"/>
        <v>27</v>
      </c>
      <c r="J11" s="208">
        <f t="shared" si="0"/>
        <v>9</v>
      </c>
    </row>
    <row r="12" spans="1:10" ht="24" customHeight="1">
      <c r="A12" s="158" t="s">
        <v>11</v>
      </c>
      <c r="B12" s="204">
        <v>455</v>
      </c>
      <c r="C12" s="205">
        <v>221</v>
      </c>
      <c r="D12" s="158">
        <v>234</v>
      </c>
      <c r="E12" s="204">
        <v>393</v>
      </c>
      <c r="F12" s="205">
        <v>211</v>
      </c>
      <c r="G12" s="158">
        <v>182</v>
      </c>
      <c r="H12" s="206">
        <f t="shared" si="0"/>
        <v>62</v>
      </c>
      <c r="I12" s="207">
        <f t="shared" si="0"/>
        <v>10</v>
      </c>
      <c r="J12" s="208">
        <f t="shared" si="0"/>
        <v>52</v>
      </c>
    </row>
    <row r="13" spans="1:10" ht="24" customHeight="1">
      <c r="A13" s="158" t="s">
        <v>10</v>
      </c>
      <c r="B13" s="204">
        <v>390</v>
      </c>
      <c r="C13" s="205">
        <v>195</v>
      </c>
      <c r="D13" s="158">
        <v>195</v>
      </c>
      <c r="E13" s="204">
        <v>427</v>
      </c>
      <c r="F13" s="205">
        <v>238</v>
      </c>
      <c r="G13" s="158">
        <v>189</v>
      </c>
      <c r="H13" s="206">
        <f t="shared" si="0"/>
        <v>-37</v>
      </c>
      <c r="I13" s="207">
        <f t="shared" si="0"/>
        <v>-43</v>
      </c>
      <c r="J13" s="208">
        <f t="shared" si="0"/>
        <v>6</v>
      </c>
    </row>
    <row r="14" spans="1:10" ht="24" customHeight="1">
      <c r="A14" s="158" t="s">
        <v>9</v>
      </c>
      <c r="B14" s="204">
        <v>365</v>
      </c>
      <c r="C14" s="205">
        <v>185</v>
      </c>
      <c r="D14" s="158">
        <v>180</v>
      </c>
      <c r="E14" s="204">
        <v>401</v>
      </c>
      <c r="F14" s="205">
        <v>218</v>
      </c>
      <c r="G14" s="158">
        <v>183</v>
      </c>
      <c r="H14" s="206">
        <f t="shared" si="0"/>
        <v>-36</v>
      </c>
      <c r="I14" s="207">
        <f t="shared" si="0"/>
        <v>-33</v>
      </c>
      <c r="J14" s="208">
        <f t="shared" si="0"/>
        <v>-3</v>
      </c>
    </row>
    <row r="15" spans="1:10" ht="24" customHeight="1">
      <c r="A15" s="158" t="s">
        <v>8</v>
      </c>
      <c r="B15" s="204">
        <v>412</v>
      </c>
      <c r="C15" s="205">
        <v>198</v>
      </c>
      <c r="D15" s="158">
        <v>214</v>
      </c>
      <c r="E15" s="204">
        <v>460</v>
      </c>
      <c r="F15" s="205">
        <v>246</v>
      </c>
      <c r="G15" s="158">
        <v>214</v>
      </c>
      <c r="H15" s="206">
        <f t="shared" si="0"/>
        <v>-48</v>
      </c>
      <c r="I15" s="207">
        <f t="shared" si="0"/>
        <v>-48</v>
      </c>
      <c r="J15" s="208">
        <f t="shared" si="0"/>
        <v>0</v>
      </c>
    </row>
    <row r="16" spans="1:10" ht="24" customHeight="1">
      <c r="A16" s="158" t="s">
        <v>7</v>
      </c>
      <c r="B16" s="204">
        <v>414</v>
      </c>
      <c r="C16" s="205">
        <v>212</v>
      </c>
      <c r="D16" s="158">
        <v>202</v>
      </c>
      <c r="E16" s="204">
        <v>405</v>
      </c>
      <c r="F16" s="205">
        <v>203</v>
      </c>
      <c r="G16" s="158">
        <v>202</v>
      </c>
      <c r="H16" s="206">
        <f t="shared" si="0"/>
        <v>9</v>
      </c>
      <c r="I16" s="207">
        <f t="shared" si="0"/>
        <v>9</v>
      </c>
      <c r="J16" s="208">
        <f t="shared" si="0"/>
        <v>0</v>
      </c>
    </row>
    <row r="17" spans="1:10" ht="24" customHeight="1">
      <c r="A17" s="158" t="s">
        <v>6</v>
      </c>
      <c r="B17" s="204">
        <v>404</v>
      </c>
      <c r="C17" s="205">
        <v>210</v>
      </c>
      <c r="D17" s="158">
        <v>194</v>
      </c>
      <c r="E17" s="204">
        <v>471</v>
      </c>
      <c r="F17" s="205">
        <v>231</v>
      </c>
      <c r="G17" s="158">
        <v>240</v>
      </c>
      <c r="H17" s="206">
        <f t="shared" si="0"/>
        <v>-67</v>
      </c>
      <c r="I17" s="207">
        <f t="shared" si="0"/>
        <v>-21</v>
      </c>
      <c r="J17" s="208">
        <f t="shared" si="0"/>
        <v>-46</v>
      </c>
    </row>
    <row r="18" spans="1:10" ht="24" customHeight="1">
      <c r="A18" s="158" t="s">
        <v>5</v>
      </c>
      <c r="B18" s="204">
        <v>364</v>
      </c>
      <c r="C18" s="205">
        <v>196</v>
      </c>
      <c r="D18" s="158">
        <v>168</v>
      </c>
      <c r="E18" s="204">
        <v>481</v>
      </c>
      <c r="F18" s="205">
        <v>253</v>
      </c>
      <c r="G18" s="158">
        <v>228</v>
      </c>
      <c r="H18" s="206">
        <f t="shared" si="0"/>
        <v>-117</v>
      </c>
      <c r="I18" s="207">
        <f t="shared" si="0"/>
        <v>-57</v>
      </c>
      <c r="J18" s="208">
        <f t="shared" si="0"/>
        <v>-60</v>
      </c>
    </row>
    <row r="19" spans="1:10" ht="24" customHeight="1">
      <c r="A19" s="158" t="s">
        <v>4</v>
      </c>
      <c r="B19" s="204">
        <v>384</v>
      </c>
      <c r="C19" s="205">
        <v>187</v>
      </c>
      <c r="D19" s="158">
        <v>197</v>
      </c>
      <c r="E19" s="204">
        <v>456</v>
      </c>
      <c r="F19" s="205">
        <v>246</v>
      </c>
      <c r="G19" s="158">
        <v>210</v>
      </c>
      <c r="H19" s="206">
        <f t="shared" si="0"/>
        <v>-72</v>
      </c>
      <c r="I19" s="207">
        <f t="shared" si="0"/>
        <v>-59</v>
      </c>
      <c r="J19" s="208">
        <f t="shared" si="0"/>
        <v>-13</v>
      </c>
    </row>
    <row r="20" spans="1:10" ht="24" customHeight="1">
      <c r="A20" s="158" t="s">
        <v>3</v>
      </c>
      <c r="B20" s="204">
        <v>378</v>
      </c>
      <c r="C20" s="205">
        <v>194</v>
      </c>
      <c r="D20" s="158">
        <v>184</v>
      </c>
      <c r="E20" s="204">
        <v>476</v>
      </c>
      <c r="F20" s="205">
        <v>269</v>
      </c>
      <c r="G20" s="158">
        <v>207</v>
      </c>
      <c r="H20" s="206">
        <f t="shared" si="0"/>
        <v>-98</v>
      </c>
      <c r="I20" s="207">
        <f t="shared" si="0"/>
        <v>-75</v>
      </c>
      <c r="J20" s="208">
        <f t="shared" si="0"/>
        <v>-23</v>
      </c>
    </row>
    <row r="21" spans="1:10" ht="24" customHeight="1">
      <c r="A21" s="158" t="s">
        <v>2</v>
      </c>
      <c r="B21" s="204">
        <v>335</v>
      </c>
      <c r="C21" s="205">
        <v>155</v>
      </c>
      <c r="D21" s="158">
        <v>180</v>
      </c>
      <c r="E21" s="204">
        <v>495</v>
      </c>
      <c r="F21" s="205">
        <v>259</v>
      </c>
      <c r="G21" s="158">
        <v>236</v>
      </c>
      <c r="H21" s="206">
        <f t="shared" si="0"/>
        <v>-160</v>
      </c>
      <c r="I21" s="207">
        <f t="shared" si="0"/>
        <v>-104</v>
      </c>
      <c r="J21" s="208">
        <f t="shared" si="0"/>
        <v>-56</v>
      </c>
    </row>
    <row r="22" spans="1:10" ht="24" customHeight="1">
      <c r="A22" s="158" t="s">
        <v>1</v>
      </c>
      <c r="B22" s="204">
        <v>336</v>
      </c>
      <c r="C22" s="205">
        <v>175</v>
      </c>
      <c r="D22" s="158">
        <v>161</v>
      </c>
      <c r="E22" s="204">
        <v>504</v>
      </c>
      <c r="F22" s="205">
        <v>247</v>
      </c>
      <c r="G22" s="158">
        <v>257</v>
      </c>
      <c r="H22" s="206">
        <f t="shared" si="0"/>
        <v>-168</v>
      </c>
      <c r="I22" s="207">
        <f t="shared" si="0"/>
        <v>-72</v>
      </c>
      <c r="J22" s="208">
        <f t="shared" si="0"/>
        <v>-96</v>
      </c>
    </row>
    <row r="23" spans="1:10" ht="24" customHeight="1">
      <c r="A23" s="209" t="s">
        <v>0</v>
      </c>
      <c r="B23" s="204">
        <v>380</v>
      </c>
      <c r="C23" s="210">
        <v>185</v>
      </c>
      <c r="D23" s="210">
        <v>195</v>
      </c>
      <c r="E23" s="204">
        <v>504</v>
      </c>
      <c r="F23" s="210">
        <v>264</v>
      </c>
      <c r="G23" s="210">
        <v>240</v>
      </c>
      <c r="H23" s="206">
        <f t="shared" si="0"/>
        <v>-124</v>
      </c>
      <c r="I23" s="211">
        <f t="shared" si="0"/>
        <v>-79</v>
      </c>
      <c r="J23" s="211">
        <f t="shared" si="0"/>
        <v>-45</v>
      </c>
    </row>
    <row r="24" spans="1:10" ht="24" customHeight="1">
      <c r="A24" s="209" t="s">
        <v>464</v>
      </c>
      <c r="B24" s="204">
        <v>319</v>
      </c>
      <c r="C24" s="205">
        <v>166</v>
      </c>
      <c r="D24" s="169">
        <v>153</v>
      </c>
      <c r="E24" s="204">
        <v>482</v>
      </c>
      <c r="F24" s="210">
        <v>248</v>
      </c>
      <c r="G24" s="210">
        <v>234</v>
      </c>
      <c r="H24" s="206">
        <f t="shared" si="0"/>
        <v>-163</v>
      </c>
      <c r="I24" s="211">
        <f t="shared" si="0"/>
        <v>-82</v>
      </c>
      <c r="J24" s="211">
        <f t="shared" si="0"/>
        <v>-81</v>
      </c>
    </row>
    <row r="25" spans="1:10" ht="24" customHeight="1">
      <c r="A25" s="209" t="s">
        <v>518</v>
      </c>
      <c r="B25" s="204">
        <v>305</v>
      </c>
      <c r="C25" s="205">
        <v>151</v>
      </c>
      <c r="D25" s="169">
        <v>154</v>
      </c>
      <c r="E25" s="212">
        <v>500</v>
      </c>
      <c r="F25" s="205">
        <v>260</v>
      </c>
      <c r="G25" s="169">
        <v>240</v>
      </c>
      <c r="H25" s="206">
        <f t="shared" si="0"/>
        <v>-195</v>
      </c>
      <c r="I25" s="211">
        <f t="shared" si="0"/>
        <v>-109</v>
      </c>
      <c r="J25" s="211">
        <f t="shared" si="0"/>
        <v>-86</v>
      </c>
    </row>
    <row r="26" spans="1:10" ht="24" customHeight="1">
      <c r="A26" s="209" t="s">
        <v>521</v>
      </c>
      <c r="B26" s="204">
        <v>302</v>
      </c>
      <c r="C26" s="205">
        <v>154</v>
      </c>
      <c r="D26" s="169">
        <v>148</v>
      </c>
      <c r="E26" s="212">
        <v>523</v>
      </c>
      <c r="F26" s="205">
        <v>262</v>
      </c>
      <c r="G26" s="169">
        <v>261</v>
      </c>
      <c r="H26" s="206">
        <f t="shared" si="0"/>
        <v>-221</v>
      </c>
      <c r="I26" s="211">
        <f t="shared" si="0"/>
        <v>-108</v>
      </c>
      <c r="J26" s="211">
        <f t="shared" si="0"/>
        <v>-113</v>
      </c>
    </row>
    <row r="27" spans="1:10" ht="24" customHeight="1">
      <c r="A27" s="213" t="s">
        <v>596</v>
      </c>
      <c r="B27" s="214">
        <f t="shared" ref="B27:G27" si="1">SUM(B28:B39)</f>
        <v>284</v>
      </c>
      <c r="C27" s="215">
        <f t="shared" si="1"/>
        <v>155</v>
      </c>
      <c r="D27" s="172">
        <f t="shared" si="1"/>
        <v>129</v>
      </c>
      <c r="E27" s="216">
        <f t="shared" si="1"/>
        <v>509</v>
      </c>
      <c r="F27" s="215">
        <f t="shared" si="1"/>
        <v>256</v>
      </c>
      <c r="G27" s="172">
        <f t="shared" si="1"/>
        <v>253</v>
      </c>
      <c r="H27" s="217">
        <f t="shared" si="0"/>
        <v>-225</v>
      </c>
      <c r="I27" s="218">
        <f t="shared" si="0"/>
        <v>-101</v>
      </c>
      <c r="J27" s="218">
        <f t="shared" si="0"/>
        <v>-124</v>
      </c>
    </row>
    <row r="28" spans="1:10" ht="24" customHeight="1">
      <c r="A28" s="219" t="s">
        <v>605</v>
      </c>
      <c r="B28" s="204">
        <f>SUM(C28:D28)</f>
        <v>29</v>
      </c>
      <c r="C28" s="205">
        <v>11</v>
      </c>
      <c r="D28" s="158">
        <v>18</v>
      </c>
      <c r="E28" s="204">
        <f>SUM(F28:G28)</f>
        <v>49</v>
      </c>
      <c r="F28" s="205">
        <v>23</v>
      </c>
      <c r="G28" s="158">
        <v>26</v>
      </c>
      <c r="H28" s="206">
        <f t="shared" si="0"/>
        <v>-20</v>
      </c>
      <c r="I28" s="211">
        <f t="shared" si="0"/>
        <v>-12</v>
      </c>
      <c r="J28" s="211">
        <f t="shared" si="0"/>
        <v>-8</v>
      </c>
    </row>
    <row r="29" spans="1:10" ht="24" customHeight="1">
      <c r="A29" s="219" t="s">
        <v>97</v>
      </c>
      <c r="B29" s="204">
        <f t="shared" ref="B29:B38" si="2">SUM(C29:D29)</f>
        <v>27</v>
      </c>
      <c r="C29" s="205">
        <v>16</v>
      </c>
      <c r="D29" s="158">
        <v>11</v>
      </c>
      <c r="E29" s="204">
        <f t="shared" ref="E29:E38" si="3">SUM(F29:G29)</f>
        <v>50</v>
      </c>
      <c r="F29" s="205">
        <v>29</v>
      </c>
      <c r="G29" s="158">
        <v>21</v>
      </c>
      <c r="H29" s="206">
        <f t="shared" si="0"/>
        <v>-23</v>
      </c>
      <c r="I29" s="211">
        <f t="shared" si="0"/>
        <v>-13</v>
      </c>
      <c r="J29" s="211">
        <f t="shared" si="0"/>
        <v>-10</v>
      </c>
    </row>
    <row r="30" spans="1:10" ht="24" customHeight="1">
      <c r="A30" s="219" t="s">
        <v>96</v>
      </c>
      <c r="B30" s="204">
        <f t="shared" si="2"/>
        <v>20</v>
      </c>
      <c r="C30" s="205">
        <v>8</v>
      </c>
      <c r="D30" s="158">
        <v>12</v>
      </c>
      <c r="E30" s="204">
        <f t="shared" si="3"/>
        <v>47</v>
      </c>
      <c r="F30" s="205">
        <v>20</v>
      </c>
      <c r="G30" s="158">
        <v>27</v>
      </c>
      <c r="H30" s="206">
        <f t="shared" si="0"/>
        <v>-27</v>
      </c>
      <c r="I30" s="211">
        <f t="shared" si="0"/>
        <v>-12</v>
      </c>
      <c r="J30" s="211">
        <f t="shared" si="0"/>
        <v>-15</v>
      </c>
    </row>
    <row r="31" spans="1:10" ht="24" customHeight="1">
      <c r="A31" s="219" t="s">
        <v>95</v>
      </c>
      <c r="B31" s="204">
        <f t="shared" si="2"/>
        <v>26</v>
      </c>
      <c r="C31" s="205">
        <v>13</v>
      </c>
      <c r="D31" s="158">
        <v>13</v>
      </c>
      <c r="E31" s="204">
        <f t="shared" si="3"/>
        <v>44</v>
      </c>
      <c r="F31" s="205">
        <v>24</v>
      </c>
      <c r="G31" s="158">
        <v>20</v>
      </c>
      <c r="H31" s="206">
        <f t="shared" si="0"/>
        <v>-18</v>
      </c>
      <c r="I31" s="211">
        <f t="shared" si="0"/>
        <v>-11</v>
      </c>
      <c r="J31" s="211">
        <f t="shared" si="0"/>
        <v>-7</v>
      </c>
    </row>
    <row r="32" spans="1:10" ht="24" customHeight="1">
      <c r="A32" s="219" t="s">
        <v>94</v>
      </c>
      <c r="B32" s="204">
        <f t="shared" si="2"/>
        <v>31</v>
      </c>
      <c r="C32" s="205">
        <v>20</v>
      </c>
      <c r="D32" s="158">
        <v>11</v>
      </c>
      <c r="E32" s="204">
        <f t="shared" si="3"/>
        <v>40</v>
      </c>
      <c r="F32" s="205">
        <v>20</v>
      </c>
      <c r="G32" s="158">
        <v>20</v>
      </c>
      <c r="H32" s="206">
        <f t="shared" si="0"/>
        <v>-9</v>
      </c>
      <c r="I32" s="211">
        <f t="shared" si="0"/>
        <v>0</v>
      </c>
      <c r="J32" s="211">
        <f t="shared" si="0"/>
        <v>-9</v>
      </c>
    </row>
    <row r="33" spans="1:11" ht="24" customHeight="1">
      <c r="A33" s="219" t="s">
        <v>93</v>
      </c>
      <c r="B33" s="204">
        <f t="shared" si="2"/>
        <v>19</v>
      </c>
      <c r="C33" s="205">
        <v>8</v>
      </c>
      <c r="D33" s="158">
        <v>11</v>
      </c>
      <c r="E33" s="204">
        <f t="shared" si="3"/>
        <v>39</v>
      </c>
      <c r="F33" s="205">
        <v>20</v>
      </c>
      <c r="G33" s="158">
        <v>19</v>
      </c>
      <c r="H33" s="206">
        <f t="shared" si="0"/>
        <v>-20</v>
      </c>
      <c r="I33" s="211">
        <f t="shared" si="0"/>
        <v>-12</v>
      </c>
      <c r="J33" s="211">
        <f t="shared" si="0"/>
        <v>-8</v>
      </c>
    </row>
    <row r="34" spans="1:11" ht="24" customHeight="1">
      <c r="A34" s="219" t="s">
        <v>92</v>
      </c>
      <c r="B34" s="204">
        <f t="shared" si="2"/>
        <v>14</v>
      </c>
      <c r="C34" s="205">
        <v>8</v>
      </c>
      <c r="D34" s="158">
        <v>6</v>
      </c>
      <c r="E34" s="204">
        <f t="shared" si="3"/>
        <v>49</v>
      </c>
      <c r="F34" s="205">
        <v>24</v>
      </c>
      <c r="G34" s="158">
        <v>25</v>
      </c>
      <c r="H34" s="206">
        <f t="shared" si="0"/>
        <v>-35</v>
      </c>
      <c r="I34" s="211">
        <f t="shared" si="0"/>
        <v>-16</v>
      </c>
      <c r="J34" s="211">
        <f t="shared" si="0"/>
        <v>-19</v>
      </c>
    </row>
    <row r="35" spans="1:11" ht="24" customHeight="1">
      <c r="A35" s="219" t="s">
        <v>91</v>
      </c>
      <c r="B35" s="204">
        <f t="shared" si="2"/>
        <v>29</v>
      </c>
      <c r="C35" s="205">
        <v>17</v>
      </c>
      <c r="D35" s="158">
        <v>12</v>
      </c>
      <c r="E35" s="204">
        <f t="shared" si="3"/>
        <v>34</v>
      </c>
      <c r="F35" s="205">
        <v>16</v>
      </c>
      <c r="G35" s="158">
        <v>18</v>
      </c>
      <c r="H35" s="206">
        <f t="shared" si="0"/>
        <v>-5</v>
      </c>
      <c r="I35" s="211">
        <f t="shared" si="0"/>
        <v>1</v>
      </c>
      <c r="J35" s="211">
        <f t="shared" si="0"/>
        <v>-6</v>
      </c>
    </row>
    <row r="36" spans="1:11" ht="24" customHeight="1">
      <c r="A36" s="219" t="s">
        <v>90</v>
      </c>
      <c r="B36" s="204">
        <f t="shared" si="2"/>
        <v>23</v>
      </c>
      <c r="C36" s="205">
        <v>16</v>
      </c>
      <c r="D36" s="158">
        <v>7</v>
      </c>
      <c r="E36" s="204">
        <f t="shared" si="3"/>
        <v>26</v>
      </c>
      <c r="F36" s="205">
        <v>15</v>
      </c>
      <c r="G36" s="158">
        <v>11</v>
      </c>
      <c r="H36" s="206">
        <f t="shared" si="0"/>
        <v>-3</v>
      </c>
      <c r="I36" s="211">
        <f t="shared" si="0"/>
        <v>1</v>
      </c>
      <c r="J36" s="211">
        <f t="shared" si="0"/>
        <v>-4</v>
      </c>
    </row>
    <row r="37" spans="1:11" ht="24" customHeight="1">
      <c r="A37" s="219" t="s">
        <v>606</v>
      </c>
      <c r="B37" s="204">
        <f t="shared" si="2"/>
        <v>30</v>
      </c>
      <c r="C37" s="205">
        <v>19</v>
      </c>
      <c r="D37" s="158">
        <v>11</v>
      </c>
      <c r="E37" s="204">
        <f t="shared" si="3"/>
        <v>42</v>
      </c>
      <c r="F37" s="205">
        <v>21</v>
      </c>
      <c r="G37" s="158">
        <v>21</v>
      </c>
      <c r="H37" s="206">
        <f t="shared" si="0"/>
        <v>-12</v>
      </c>
      <c r="I37" s="211">
        <f t="shared" si="0"/>
        <v>-2</v>
      </c>
      <c r="J37" s="211">
        <f t="shared" si="0"/>
        <v>-10</v>
      </c>
      <c r="K37" s="12"/>
    </row>
    <row r="38" spans="1:11" ht="24" customHeight="1">
      <c r="A38" s="219" t="s">
        <v>89</v>
      </c>
      <c r="B38" s="204">
        <f t="shared" si="2"/>
        <v>24</v>
      </c>
      <c r="C38" s="205">
        <v>14</v>
      </c>
      <c r="D38" s="158">
        <v>10</v>
      </c>
      <c r="E38" s="204">
        <f t="shared" si="3"/>
        <v>44</v>
      </c>
      <c r="F38" s="205">
        <v>20</v>
      </c>
      <c r="G38" s="158">
        <v>24</v>
      </c>
      <c r="H38" s="206">
        <f t="shared" ref="H38:J39" si="4">B38-E38</f>
        <v>-20</v>
      </c>
      <c r="I38" s="211">
        <f t="shared" si="4"/>
        <v>-6</v>
      </c>
      <c r="J38" s="211">
        <f t="shared" si="4"/>
        <v>-14</v>
      </c>
      <c r="K38" s="12"/>
    </row>
    <row r="39" spans="1:11" ht="24" customHeight="1">
      <c r="A39" s="219" t="s">
        <v>88</v>
      </c>
      <c r="B39" s="204">
        <f>SUM(C39:D39)</f>
        <v>12</v>
      </c>
      <c r="C39" s="215">
        <v>5</v>
      </c>
      <c r="D39" s="220">
        <v>7</v>
      </c>
      <c r="E39" s="216">
        <f>SUM(F39:G39)</f>
        <v>45</v>
      </c>
      <c r="F39" s="215">
        <v>24</v>
      </c>
      <c r="G39" s="220">
        <v>21</v>
      </c>
      <c r="H39" s="217">
        <f t="shared" si="4"/>
        <v>-33</v>
      </c>
      <c r="I39" s="218">
        <f t="shared" si="4"/>
        <v>-19</v>
      </c>
      <c r="J39" s="218">
        <f t="shared" si="4"/>
        <v>-14</v>
      </c>
    </row>
    <row r="40" spans="1:11">
      <c r="A40" s="680" t="s">
        <v>87</v>
      </c>
      <c r="B40" s="681"/>
      <c r="C40" s="150"/>
      <c r="D40" s="150"/>
      <c r="E40" s="150"/>
      <c r="F40" s="150"/>
      <c r="G40" s="150"/>
      <c r="H40" s="150"/>
      <c r="I40" s="150"/>
      <c r="J40" s="150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</row>
  </sheetData>
  <mergeCells count="8">
    <mergeCell ref="A40:B40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>
      <selection activeCell="A41" sqref="A41"/>
    </sheetView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130" t="s">
        <v>463</v>
      </c>
    </row>
    <row r="2" spans="1:10" ht="19.5" customHeight="1">
      <c r="A2" s="655" t="s">
        <v>607</v>
      </c>
      <c r="B2" s="655"/>
      <c r="C2" s="655"/>
      <c r="D2" s="150"/>
      <c r="E2" s="221"/>
      <c r="F2" s="150"/>
      <c r="G2" s="150"/>
      <c r="H2" s="150"/>
      <c r="I2" s="150"/>
      <c r="J2" s="150"/>
    </row>
    <row r="3" spans="1:10" ht="15" customHeight="1" thickBot="1">
      <c r="A3" s="682" t="s">
        <v>103</v>
      </c>
      <c r="B3" s="687"/>
      <c r="C3" s="150"/>
      <c r="D3" s="150"/>
      <c r="E3" s="150"/>
      <c r="F3" s="150"/>
      <c r="G3" s="150"/>
      <c r="H3" s="150"/>
      <c r="I3" s="659" t="s">
        <v>102</v>
      </c>
      <c r="J3" s="659"/>
    </row>
    <row r="4" spans="1:10" ht="14.25" customHeight="1" thickTop="1">
      <c r="A4" s="688" t="s">
        <v>608</v>
      </c>
      <c r="B4" s="690" t="s">
        <v>609</v>
      </c>
      <c r="C4" s="690"/>
      <c r="D4" s="688"/>
      <c r="E4" s="690" t="s">
        <v>610</v>
      </c>
      <c r="F4" s="691"/>
      <c r="G4" s="692"/>
      <c r="H4" s="690" t="s">
        <v>611</v>
      </c>
      <c r="I4" s="691"/>
      <c r="J4" s="691"/>
    </row>
    <row r="5" spans="1:10" ht="14.25" customHeight="1">
      <c r="A5" s="689"/>
      <c r="B5" s="222" t="s">
        <v>99</v>
      </c>
      <c r="C5" s="223" t="s">
        <v>24</v>
      </c>
      <c r="D5" s="223" t="s">
        <v>23</v>
      </c>
      <c r="E5" s="222" t="s">
        <v>99</v>
      </c>
      <c r="F5" s="224" t="s">
        <v>24</v>
      </c>
      <c r="G5" s="223" t="s">
        <v>100</v>
      </c>
      <c r="H5" s="222" t="s">
        <v>99</v>
      </c>
      <c r="I5" s="224" t="s">
        <v>24</v>
      </c>
      <c r="J5" s="225" t="s">
        <v>23</v>
      </c>
    </row>
    <row r="6" spans="1:10" ht="24" customHeight="1">
      <c r="A6" s="219" t="s">
        <v>98</v>
      </c>
      <c r="B6" s="226">
        <v>1931</v>
      </c>
      <c r="C6" s="227">
        <v>1018</v>
      </c>
      <c r="D6" s="228">
        <v>913</v>
      </c>
      <c r="E6" s="226">
        <v>1996</v>
      </c>
      <c r="F6" s="227">
        <v>1042</v>
      </c>
      <c r="G6" s="228">
        <v>954</v>
      </c>
      <c r="H6" s="206">
        <v>-65</v>
      </c>
      <c r="I6" s="207">
        <v>-24</v>
      </c>
      <c r="J6" s="208">
        <v>-41</v>
      </c>
    </row>
    <row r="7" spans="1:10" ht="24" customHeight="1">
      <c r="A7" s="219" t="s">
        <v>16</v>
      </c>
      <c r="B7" s="226">
        <v>2090</v>
      </c>
      <c r="C7" s="227">
        <v>1118</v>
      </c>
      <c r="D7" s="228">
        <v>972</v>
      </c>
      <c r="E7" s="226">
        <v>2068</v>
      </c>
      <c r="F7" s="227">
        <v>1078</v>
      </c>
      <c r="G7" s="228">
        <v>990</v>
      </c>
      <c r="H7" s="206">
        <v>22</v>
      </c>
      <c r="I7" s="207">
        <v>40</v>
      </c>
      <c r="J7" s="208">
        <v>-18</v>
      </c>
    </row>
    <row r="8" spans="1:10" ht="24" customHeight="1">
      <c r="A8" s="219" t="s">
        <v>15</v>
      </c>
      <c r="B8" s="226">
        <v>2140</v>
      </c>
      <c r="C8" s="227">
        <v>1132</v>
      </c>
      <c r="D8" s="228">
        <v>1008</v>
      </c>
      <c r="E8" s="226">
        <v>2125</v>
      </c>
      <c r="F8" s="227">
        <v>1099</v>
      </c>
      <c r="G8" s="228">
        <v>1026</v>
      </c>
      <c r="H8" s="206">
        <v>15</v>
      </c>
      <c r="I8" s="207">
        <v>33</v>
      </c>
      <c r="J8" s="208">
        <v>-18</v>
      </c>
    </row>
    <row r="9" spans="1:10" ht="24" customHeight="1">
      <c r="A9" s="219" t="s">
        <v>14</v>
      </c>
      <c r="B9" s="226">
        <v>2287</v>
      </c>
      <c r="C9" s="227">
        <v>1231</v>
      </c>
      <c r="D9" s="228">
        <v>1056</v>
      </c>
      <c r="E9" s="226">
        <v>2262</v>
      </c>
      <c r="F9" s="227">
        <v>1194</v>
      </c>
      <c r="G9" s="228">
        <v>1068</v>
      </c>
      <c r="H9" s="206">
        <v>25</v>
      </c>
      <c r="I9" s="207">
        <v>37</v>
      </c>
      <c r="J9" s="208">
        <v>-12</v>
      </c>
    </row>
    <row r="10" spans="1:10" ht="24" customHeight="1">
      <c r="A10" s="219" t="s">
        <v>13</v>
      </c>
      <c r="B10" s="226">
        <v>2213</v>
      </c>
      <c r="C10" s="227">
        <v>1190</v>
      </c>
      <c r="D10" s="228">
        <v>1023</v>
      </c>
      <c r="E10" s="226">
        <v>2311</v>
      </c>
      <c r="F10" s="227">
        <v>1228</v>
      </c>
      <c r="G10" s="228">
        <v>1083</v>
      </c>
      <c r="H10" s="206">
        <v>-98</v>
      </c>
      <c r="I10" s="207">
        <v>-38</v>
      </c>
      <c r="J10" s="208">
        <v>-60</v>
      </c>
    </row>
    <row r="11" spans="1:10" ht="24" customHeight="1">
      <c r="A11" s="219" t="s">
        <v>12</v>
      </c>
      <c r="B11" s="226">
        <v>1960</v>
      </c>
      <c r="C11" s="227">
        <v>1023</v>
      </c>
      <c r="D11" s="228">
        <v>937</v>
      </c>
      <c r="E11" s="226">
        <v>2234</v>
      </c>
      <c r="F11" s="227">
        <v>1194</v>
      </c>
      <c r="G11" s="228">
        <v>1040</v>
      </c>
      <c r="H11" s="206">
        <v>-274</v>
      </c>
      <c r="I11" s="207">
        <v>-171</v>
      </c>
      <c r="J11" s="208">
        <v>-103</v>
      </c>
    </row>
    <row r="12" spans="1:10" ht="24" customHeight="1">
      <c r="A12" s="219" t="s">
        <v>11</v>
      </c>
      <c r="B12" s="226">
        <v>2058</v>
      </c>
      <c r="C12" s="227">
        <v>1099</v>
      </c>
      <c r="D12" s="228">
        <v>959</v>
      </c>
      <c r="E12" s="226">
        <v>2107</v>
      </c>
      <c r="F12" s="227">
        <v>1106</v>
      </c>
      <c r="G12" s="228">
        <v>1001</v>
      </c>
      <c r="H12" s="206">
        <v>-49</v>
      </c>
      <c r="I12" s="207">
        <v>-7</v>
      </c>
      <c r="J12" s="208">
        <v>-42</v>
      </c>
    </row>
    <row r="13" spans="1:10" ht="24" customHeight="1">
      <c r="A13" s="219" t="s">
        <v>10</v>
      </c>
      <c r="B13" s="226">
        <v>2033</v>
      </c>
      <c r="C13" s="227">
        <v>1099</v>
      </c>
      <c r="D13" s="228">
        <v>934</v>
      </c>
      <c r="E13" s="226">
        <v>2231</v>
      </c>
      <c r="F13" s="227">
        <v>1220</v>
      </c>
      <c r="G13" s="228">
        <v>1011</v>
      </c>
      <c r="H13" s="206">
        <v>-198</v>
      </c>
      <c r="I13" s="207">
        <v>-121</v>
      </c>
      <c r="J13" s="208">
        <v>-77</v>
      </c>
    </row>
    <row r="14" spans="1:10" ht="24" customHeight="1">
      <c r="A14" s="219" t="s">
        <v>9</v>
      </c>
      <c r="B14" s="226">
        <v>2070</v>
      </c>
      <c r="C14" s="227">
        <v>1119</v>
      </c>
      <c r="D14" s="228">
        <v>951</v>
      </c>
      <c r="E14" s="226">
        <v>2079</v>
      </c>
      <c r="F14" s="227">
        <v>1105</v>
      </c>
      <c r="G14" s="228">
        <v>974</v>
      </c>
      <c r="H14" s="206">
        <v>-9</v>
      </c>
      <c r="I14" s="207">
        <v>14</v>
      </c>
      <c r="J14" s="208">
        <v>-23</v>
      </c>
    </row>
    <row r="15" spans="1:10" ht="24" customHeight="1">
      <c r="A15" s="219" t="s">
        <v>8</v>
      </c>
      <c r="B15" s="226">
        <v>1803</v>
      </c>
      <c r="C15" s="227">
        <v>926</v>
      </c>
      <c r="D15" s="228">
        <v>877</v>
      </c>
      <c r="E15" s="226">
        <v>1992</v>
      </c>
      <c r="F15" s="227">
        <v>1085</v>
      </c>
      <c r="G15" s="228">
        <v>907</v>
      </c>
      <c r="H15" s="206">
        <v>-189</v>
      </c>
      <c r="I15" s="207">
        <v>-159</v>
      </c>
      <c r="J15" s="208">
        <v>-30</v>
      </c>
    </row>
    <row r="16" spans="1:10" ht="24" customHeight="1">
      <c r="A16" s="219" t="s">
        <v>7</v>
      </c>
      <c r="B16" s="226">
        <v>1924</v>
      </c>
      <c r="C16" s="227">
        <v>1012</v>
      </c>
      <c r="D16" s="228">
        <v>912</v>
      </c>
      <c r="E16" s="226">
        <v>1966</v>
      </c>
      <c r="F16" s="227">
        <v>1083</v>
      </c>
      <c r="G16" s="228">
        <v>883</v>
      </c>
      <c r="H16" s="206">
        <v>-42</v>
      </c>
      <c r="I16" s="207">
        <v>-71</v>
      </c>
      <c r="J16" s="208">
        <v>29</v>
      </c>
    </row>
    <row r="17" spans="1:10" ht="24" customHeight="1">
      <c r="A17" s="219" t="s">
        <v>6</v>
      </c>
      <c r="B17" s="226">
        <v>1781</v>
      </c>
      <c r="C17" s="227">
        <v>977</v>
      </c>
      <c r="D17" s="228">
        <v>804</v>
      </c>
      <c r="E17" s="226">
        <v>1828</v>
      </c>
      <c r="F17" s="227">
        <v>954</v>
      </c>
      <c r="G17" s="228">
        <v>874</v>
      </c>
      <c r="H17" s="206">
        <v>-47</v>
      </c>
      <c r="I17" s="207">
        <v>23</v>
      </c>
      <c r="J17" s="208">
        <v>-70</v>
      </c>
    </row>
    <row r="18" spans="1:10" ht="24" customHeight="1">
      <c r="A18" s="219" t="s">
        <v>5</v>
      </c>
      <c r="B18" s="226">
        <v>1780</v>
      </c>
      <c r="C18" s="227">
        <v>977</v>
      </c>
      <c r="D18" s="228">
        <v>803</v>
      </c>
      <c r="E18" s="226">
        <v>1883</v>
      </c>
      <c r="F18" s="227">
        <v>1032</v>
      </c>
      <c r="G18" s="228">
        <v>851</v>
      </c>
      <c r="H18" s="206">
        <f t="shared" ref="H18:J22" si="0">B18-E18</f>
        <v>-103</v>
      </c>
      <c r="I18" s="207">
        <f t="shared" si="0"/>
        <v>-55</v>
      </c>
      <c r="J18" s="208">
        <f t="shared" si="0"/>
        <v>-48</v>
      </c>
    </row>
    <row r="19" spans="1:10" ht="24" customHeight="1">
      <c r="A19" s="219" t="s">
        <v>4</v>
      </c>
      <c r="B19" s="226">
        <v>1524</v>
      </c>
      <c r="C19" s="227">
        <v>805</v>
      </c>
      <c r="D19" s="228">
        <v>719</v>
      </c>
      <c r="E19" s="226">
        <v>1777</v>
      </c>
      <c r="F19" s="227">
        <v>951</v>
      </c>
      <c r="G19" s="228">
        <v>826</v>
      </c>
      <c r="H19" s="206">
        <f t="shared" si="0"/>
        <v>-253</v>
      </c>
      <c r="I19" s="207">
        <f t="shared" si="0"/>
        <v>-146</v>
      </c>
      <c r="J19" s="208">
        <f t="shared" si="0"/>
        <v>-107</v>
      </c>
    </row>
    <row r="20" spans="1:10" ht="24" customHeight="1">
      <c r="A20" s="219" t="s">
        <v>3</v>
      </c>
      <c r="B20" s="226">
        <v>1481</v>
      </c>
      <c r="C20" s="227">
        <v>798</v>
      </c>
      <c r="D20" s="228">
        <v>683</v>
      </c>
      <c r="E20" s="226">
        <v>1656</v>
      </c>
      <c r="F20" s="227">
        <v>896</v>
      </c>
      <c r="G20" s="228">
        <v>760</v>
      </c>
      <c r="H20" s="206">
        <f t="shared" si="0"/>
        <v>-175</v>
      </c>
      <c r="I20" s="207">
        <f t="shared" si="0"/>
        <v>-98</v>
      </c>
      <c r="J20" s="208">
        <f t="shared" si="0"/>
        <v>-77</v>
      </c>
    </row>
    <row r="21" spans="1:10" ht="24" customHeight="1">
      <c r="A21" s="219" t="s">
        <v>2</v>
      </c>
      <c r="B21" s="226">
        <v>1590</v>
      </c>
      <c r="C21" s="227">
        <v>807</v>
      </c>
      <c r="D21" s="228">
        <v>783</v>
      </c>
      <c r="E21" s="226">
        <v>1605</v>
      </c>
      <c r="F21" s="227">
        <v>822</v>
      </c>
      <c r="G21" s="228">
        <v>783</v>
      </c>
      <c r="H21" s="206">
        <f t="shared" si="0"/>
        <v>-15</v>
      </c>
      <c r="I21" s="207">
        <f t="shared" si="0"/>
        <v>-15</v>
      </c>
      <c r="J21" s="208">
        <f t="shared" si="0"/>
        <v>0</v>
      </c>
    </row>
    <row r="22" spans="1:10" ht="24" customHeight="1">
      <c r="A22" s="219" t="s">
        <v>1</v>
      </c>
      <c r="B22" s="226">
        <v>1458</v>
      </c>
      <c r="C22" s="227">
        <v>762</v>
      </c>
      <c r="D22" s="228">
        <v>696</v>
      </c>
      <c r="E22" s="226">
        <v>1556</v>
      </c>
      <c r="F22" s="227">
        <v>809</v>
      </c>
      <c r="G22" s="228">
        <v>747</v>
      </c>
      <c r="H22" s="206">
        <f t="shared" si="0"/>
        <v>-98</v>
      </c>
      <c r="I22" s="207">
        <f t="shared" si="0"/>
        <v>-47</v>
      </c>
      <c r="J22" s="208">
        <f t="shared" si="0"/>
        <v>-51</v>
      </c>
    </row>
    <row r="23" spans="1:10" ht="24" customHeight="1">
      <c r="A23" s="219" t="s">
        <v>0</v>
      </c>
      <c r="B23" s="226">
        <v>1429</v>
      </c>
      <c r="C23" s="229">
        <v>747</v>
      </c>
      <c r="D23" s="229">
        <v>682</v>
      </c>
      <c r="E23" s="226">
        <v>1607</v>
      </c>
      <c r="F23" s="229">
        <v>817</v>
      </c>
      <c r="G23" s="229">
        <v>790</v>
      </c>
      <c r="H23" s="230">
        <v>-178</v>
      </c>
      <c r="I23" s="231">
        <v>-70</v>
      </c>
      <c r="J23" s="231">
        <v>-108</v>
      </c>
    </row>
    <row r="24" spans="1:10" ht="24" customHeight="1">
      <c r="A24" s="219" t="s">
        <v>464</v>
      </c>
      <c r="B24" s="232">
        <v>1484</v>
      </c>
      <c r="C24" s="233">
        <v>763</v>
      </c>
      <c r="D24" s="233">
        <v>721</v>
      </c>
      <c r="E24" s="232">
        <v>1452</v>
      </c>
      <c r="F24" s="233">
        <v>756</v>
      </c>
      <c r="G24" s="233">
        <v>696</v>
      </c>
      <c r="H24" s="206">
        <f t="shared" ref="H24:J38" si="1">B24-E24</f>
        <v>32</v>
      </c>
      <c r="I24" s="211">
        <f t="shared" si="1"/>
        <v>7</v>
      </c>
      <c r="J24" s="211">
        <f t="shared" si="1"/>
        <v>25</v>
      </c>
    </row>
    <row r="25" spans="1:10" ht="24" customHeight="1">
      <c r="A25" s="219" t="s">
        <v>518</v>
      </c>
      <c r="B25" s="232">
        <v>1504</v>
      </c>
      <c r="C25" s="233">
        <v>811</v>
      </c>
      <c r="D25" s="233">
        <v>693</v>
      </c>
      <c r="E25" s="232">
        <v>1520</v>
      </c>
      <c r="F25" s="233">
        <v>782</v>
      </c>
      <c r="G25" s="233">
        <v>738</v>
      </c>
      <c r="H25" s="206">
        <f t="shared" si="1"/>
        <v>-16</v>
      </c>
      <c r="I25" s="211">
        <f t="shared" si="1"/>
        <v>29</v>
      </c>
      <c r="J25" s="211">
        <f t="shared" si="1"/>
        <v>-45</v>
      </c>
    </row>
    <row r="26" spans="1:10" ht="24" customHeight="1">
      <c r="A26" s="219" t="s">
        <v>521</v>
      </c>
      <c r="B26" s="230">
        <v>1385</v>
      </c>
      <c r="C26" s="233">
        <v>717</v>
      </c>
      <c r="D26" s="234">
        <v>668</v>
      </c>
      <c r="E26" s="230">
        <v>1542</v>
      </c>
      <c r="F26" s="233">
        <v>799</v>
      </c>
      <c r="G26" s="234">
        <v>743</v>
      </c>
      <c r="H26" s="206">
        <f t="shared" si="1"/>
        <v>-157</v>
      </c>
      <c r="I26" s="211">
        <f t="shared" si="1"/>
        <v>-82</v>
      </c>
      <c r="J26" s="211">
        <f t="shared" si="1"/>
        <v>-75</v>
      </c>
    </row>
    <row r="27" spans="1:10" ht="24" customHeight="1">
      <c r="A27" s="235" t="s">
        <v>596</v>
      </c>
      <c r="B27" s="236">
        <f t="shared" ref="B27:G27" si="2">SUM(B28:B39)</f>
        <v>1396</v>
      </c>
      <c r="C27" s="237">
        <f t="shared" si="2"/>
        <v>731</v>
      </c>
      <c r="D27" s="238">
        <f t="shared" si="2"/>
        <v>665</v>
      </c>
      <c r="E27" s="236">
        <f t="shared" si="2"/>
        <v>1500</v>
      </c>
      <c r="F27" s="237">
        <f t="shared" si="2"/>
        <v>763</v>
      </c>
      <c r="G27" s="238">
        <f t="shared" si="2"/>
        <v>737</v>
      </c>
      <c r="H27" s="217">
        <f t="shared" si="1"/>
        <v>-104</v>
      </c>
      <c r="I27" s="218">
        <f t="shared" si="1"/>
        <v>-32</v>
      </c>
      <c r="J27" s="218">
        <f t="shared" si="1"/>
        <v>-72</v>
      </c>
    </row>
    <row r="28" spans="1:10" ht="24" customHeight="1">
      <c r="A28" s="219" t="s">
        <v>605</v>
      </c>
      <c r="B28" s="239">
        <f>SUM(C28:D28)</f>
        <v>86</v>
      </c>
      <c r="C28" s="240">
        <v>48</v>
      </c>
      <c r="D28" s="241">
        <v>38</v>
      </c>
      <c r="E28" s="239">
        <f>SUM(F28:G28)</f>
        <v>100</v>
      </c>
      <c r="F28" s="240">
        <v>47</v>
      </c>
      <c r="G28" s="241">
        <v>53</v>
      </c>
      <c r="H28" s="206">
        <f>B28-E28</f>
        <v>-14</v>
      </c>
      <c r="I28" s="211">
        <f>C28-F28</f>
        <v>1</v>
      </c>
      <c r="J28" s="211">
        <f t="shared" si="1"/>
        <v>-15</v>
      </c>
    </row>
    <row r="29" spans="1:10" ht="24" customHeight="1">
      <c r="A29" s="219" t="s">
        <v>97</v>
      </c>
      <c r="B29" s="239">
        <f t="shared" ref="B29:B39" si="3">SUM(C29:D29)</f>
        <v>78</v>
      </c>
      <c r="C29" s="240">
        <v>51</v>
      </c>
      <c r="D29" s="241">
        <v>27</v>
      </c>
      <c r="E29" s="239">
        <f t="shared" ref="E29:E39" si="4">SUM(F29:G29)</f>
        <v>123</v>
      </c>
      <c r="F29" s="240">
        <v>59</v>
      </c>
      <c r="G29" s="241">
        <v>64</v>
      </c>
      <c r="H29" s="206">
        <f t="shared" si="1"/>
        <v>-45</v>
      </c>
      <c r="I29" s="211">
        <f t="shared" si="1"/>
        <v>-8</v>
      </c>
      <c r="J29" s="211">
        <f t="shared" si="1"/>
        <v>-37</v>
      </c>
    </row>
    <row r="30" spans="1:10" ht="24" customHeight="1">
      <c r="A30" s="219" t="s">
        <v>96</v>
      </c>
      <c r="B30" s="239">
        <f t="shared" si="3"/>
        <v>242</v>
      </c>
      <c r="C30" s="240">
        <v>131</v>
      </c>
      <c r="D30" s="241">
        <v>111</v>
      </c>
      <c r="E30" s="239">
        <f t="shared" si="4"/>
        <v>333</v>
      </c>
      <c r="F30" s="240">
        <v>169</v>
      </c>
      <c r="G30" s="241">
        <v>164</v>
      </c>
      <c r="H30" s="206">
        <f t="shared" si="1"/>
        <v>-91</v>
      </c>
      <c r="I30" s="211">
        <f t="shared" si="1"/>
        <v>-38</v>
      </c>
      <c r="J30" s="211">
        <f t="shared" si="1"/>
        <v>-53</v>
      </c>
    </row>
    <row r="31" spans="1:10" ht="24" customHeight="1">
      <c r="A31" s="219" t="s">
        <v>95</v>
      </c>
      <c r="B31" s="239">
        <f t="shared" si="3"/>
        <v>194</v>
      </c>
      <c r="C31" s="240">
        <v>104</v>
      </c>
      <c r="D31" s="241">
        <v>90</v>
      </c>
      <c r="E31" s="239">
        <f t="shared" si="4"/>
        <v>139</v>
      </c>
      <c r="F31" s="240">
        <v>75</v>
      </c>
      <c r="G31" s="241">
        <v>64</v>
      </c>
      <c r="H31" s="206">
        <f t="shared" si="1"/>
        <v>55</v>
      </c>
      <c r="I31" s="211">
        <f t="shared" si="1"/>
        <v>29</v>
      </c>
      <c r="J31" s="211">
        <f t="shared" si="1"/>
        <v>26</v>
      </c>
    </row>
    <row r="32" spans="1:10" ht="24" customHeight="1">
      <c r="A32" s="219" t="s">
        <v>94</v>
      </c>
      <c r="B32" s="239">
        <f t="shared" si="3"/>
        <v>100</v>
      </c>
      <c r="C32" s="240">
        <v>42</v>
      </c>
      <c r="D32" s="241">
        <v>58</v>
      </c>
      <c r="E32" s="239">
        <f t="shared" si="4"/>
        <v>108</v>
      </c>
      <c r="F32" s="240">
        <v>58</v>
      </c>
      <c r="G32" s="241">
        <v>50</v>
      </c>
      <c r="H32" s="206">
        <f t="shared" si="1"/>
        <v>-8</v>
      </c>
      <c r="I32" s="211">
        <f t="shared" si="1"/>
        <v>-16</v>
      </c>
      <c r="J32" s="211">
        <f t="shared" si="1"/>
        <v>8</v>
      </c>
    </row>
    <row r="33" spans="1:10" ht="24" customHeight="1">
      <c r="A33" s="219" t="s">
        <v>93</v>
      </c>
      <c r="B33" s="239">
        <f t="shared" si="3"/>
        <v>74</v>
      </c>
      <c r="C33" s="240">
        <v>38</v>
      </c>
      <c r="D33" s="241">
        <v>36</v>
      </c>
      <c r="E33" s="239">
        <f t="shared" si="4"/>
        <v>85</v>
      </c>
      <c r="F33" s="240">
        <v>40</v>
      </c>
      <c r="G33" s="241">
        <v>45</v>
      </c>
      <c r="H33" s="206">
        <f t="shared" si="1"/>
        <v>-11</v>
      </c>
      <c r="I33" s="211">
        <f t="shared" si="1"/>
        <v>-2</v>
      </c>
      <c r="J33" s="211">
        <f t="shared" si="1"/>
        <v>-9</v>
      </c>
    </row>
    <row r="34" spans="1:10" ht="24" customHeight="1">
      <c r="A34" s="219" t="s">
        <v>92</v>
      </c>
      <c r="B34" s="239">
        <f t="shared" si="3"/>
        <v>96</v>
      </c>
      <c r="C34" s="240">
        <v>52</v>
      </c>
      <c r="D34" s="241">
        <v>44</v>
      </c>
      <c r="E34" s="239">
        <f t="shared" si="4"/>
        <v>101</v>
      </c>
      <c r="F34" s="240">
        <v>45</v>
      </c>
      <c r="G34" s="241">
        <v>56</v>
      </c>
      <c r="H34" s="206">
        <f t="shared" si="1"/>
        <v>-5</v>
      </c>
      <c r="I34" s="211">
        <f t="shared" si="1"/>
        <v>7</v>
      </c>
      <c r="J34" s="211">
        <f t="shared" si="1"/>
        <v>-12</v>
      </c>
    </row>
    <row r="35" spans="1:10" ht="24" customHeight="1">
      <c r="A35" s="219" t="s">
        <v>91</v>
      </c>
      <c r="B35" s="239">
        <f t="shared" si="3"/>
        <v>129</v>
      </c>
      <c r="C35" s="240">
        <v>66</v>
      </c>
      <c r="D35" s="241">
        <v>63</v>
      </c>
      <c r="E35" s="239">
        <f t="shared" si="4"/>
        <v>99</v>
      </c>
      <c r="F35" s="240">
        <v>54</v>
      </c>
      <c r="G35" s="241">
        <v>45</v>
      </c>
      <c r="H35" s="206">
        <f t="shared" si="1"/>
        <v>30</v>
      </c>
      <c r="I35" s="211">
        <f t="shared" si="1"/>
        <v>12</v>
      </c>
      <c r="J35" s="211">
        <f t="shared" si="1"/>
        <v>18</v>
      </c>
    </row>
    <row r="36" spans="1:10" ht="24" customHeight="1">
      <c r="A36" s="219" t="s">
        <v>90</v>
      </c>
      <c r="B36" s="239">
        <f t="shared" si="3"/>
        <v>96</v>
      </c>
      <c r="C36" s="240">
        <v>51</v>
      </c>
      <c r="D36" s="241">
        <v>45</v>
      </c>
      <c r="E36" s="239">
        <f t="shared" si="4"/>
        <v>98</v>
      </c>
      <c r="F36" s="240">
        <v>50</v>
      </c>
      <c r="G36" s="241">
        <v>48</v>
      </c>
      <c r="H36" s="206">
        <f t="shared" si="1"/>
        <v>-2</v>
      </c>
      <c r="I36" s="211">
        <f t="shared" si="1"/>
        <v>1</v>
      </c>
      <c r="J36" s="211">
        <f t="shared" si="1"/>
        <v>-3</v>
      </c>
    </row>
    <row r="37" spans="1:10" ht="24" customHeight="1">
      <c r="A37" s="219" t="s">
        <v>612</v>
      </c>
      <c r="B37" s="239">
        <f t="shared" si="3"/>
        <v>105</v>
      </c>
      <c r="C37" s="240">
        <v>57</v>
      </c>
      <c r="D37" s="241">
        <v>48</v>
      </c>
      <c r="E37" s="239">
        <f t="shared" si="4"/>
        <v>92</v>
      </c>
      <c r="F37" s="240">
        <v>49</v>
      </c>
      <c r="G37" s="241">
        <v>43</v>
      </c>
      <c r="H37" s="206">
        <f t="shared" si="1"/>
        <v>13</v>
      </c>
      <c r="I37" s="211">
        <f t="shared" si="1"/>
        <v>8</v>
      </c>
      <c r="J37" s="211">
        <f t="shared" si="1"/>
        <v>5</v>
      </c>
    </row>
    <row r="38" spans="1:10" ht="24" customHeight="1">
      <c r="A38" s="219" t="s">
        <v>89</v>
      </c>
      <c r="B38" s="239">
        <f t="shared" si="3"/>
        <v>98</v>
      </c>
      <c r="C38" s="240">
        <v>54</v>
      </c>
      <c r="D38" s="241">
        <v>44</v>
      </c>
      <c r="E38" s="239">
        <f t="shared" si="4"/>
        <v>117</v>
      </c>
      <c r="F38" s="240">
        <v>64</v>
      </c>
      <c r="G38" s="241">
        <v>53</v>
      </c>
      <c r="H38" s="206">
        <f t="shared" si="1"/>
        <v>-19</v>
      </c>
      <c r="I38" s="211">
        <f t="shared" si="1"/>
        <v>-10</v>
      </c>
      <c r="J38" s="211">
        <f t="shared" si="1"/>
        <v>-9</v>
      </c>
    </row>
    <row r="39" spans="1:10" ht="24" customHeight="1">
      <c r="A39" s="235" t="s">
        <v>88</v>
      </c>
      <c r="B39" s="242">
        <f t="shared" si="3"/>
        <v>98</v>
      </c>
      <c r="C39" s="37">
        <v>37</v>
      </c>
      <c r="D39" s="38">
        <v>61</v>
      </c>
      <c r="E39" s="144">
        <f t="shared" si="4"/>
        <v>105</v>
      </c>
      <c r="F39" s="37">
        <v>53</v>
      </c>
      <c r="G39" s="38">
        <v>52</v>
      </c>
      <c r="H39" s="217">
        <f>B39-E39</f>
        <v>-7</v>
      </c>
      <c r="I39" s="218">
        <f>C39-F39</f>
        <v>-16</v>
      </c>
      <c r="J39" s="218">
        <f>D39-G39</f>
        <v>9</v>
      </c>
    </row>
    <row r="40" spans="1:10">
      <c r="A40" s="685" t="s">
        <v>87</v>
      </c>
      <c r="B40" s="686"/>
      <c r="C40" s="203"/>
      <c r="D40" s="203"/>
      <c r="E40" s="150"/>
      <c r="F40" s="203"/>
      <c r="G40" s="203"/>
      <c r="H40" s="150"/>
      <c r="I40" s="203"/>
      <c r="J40" s="203"/>
    </row>
    <row r="41" spans="1:10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>
      <c r="A44" s="36"/>
      <c r="B44" s="36"/>
      <c r="C44" s="36"/>
      <c r="D44" s="36"/>
      <c r="E44" s="36"/>
      <c r="F44" s="36"/>
      <c r="G44" s="36"/>
      <c r="H44" s="36"/>
      <c r="I44" s="36"/>
      <c r="J44" s="36"/>
    </row>
  </sheetData>
  <mergeCells count="8">
    <mergeCell ref="A40:B40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zoomScaleNormal="100" zoomScaleSheetLayoutView="100" workbookViewId="0"/>
  </sheetViews>
  <sheetFormatPr defaultColWidth="12.5" defaultRowHeight="13.5"/>
  <cols>
    <col min="1" max="1" width="12.5" style="10" customWidth="1"/>
    <col min="2" max="5" width="12.875" style="10" customWidth="1"/>
    <col min="6" max="6" width="14.25" style="39" customWidth="1"/>
    <col min="7" max="16384" width="12.5" style="10"/>
  </cols>
  <sheetData>
    <row r="1" spans="1:8" ht="18" customHeight="1">
      <c r="A1" s="130" t="s">
        <v>463</v>
      </c>
    </row>
    <row r="2" spans="1:8" ht="19.5" customHeight="1">
      <c r="A2" s="655" t="s">
        <v>523</v>
      </c>
      <c r="B2" s="655"/>
      <c r="C2" s="655"/>
      <c r="D2" s="655"/>
      <c r="E2" s="150"/>
      <c r="F2" s="243"/>
    </row>
    <row r="3" spans="1:8" ht="15" customHeight="1" thickBot="1">
      <c r="A3" s="658" t="s">
        <v>103</v>
      </c>
      <c r="B3" s="658"/>
      <c r="C3" s="150"/>
      <c r="D3" s="150"/>
      <c r="E3" s="659" t="s">
        <v>613</v>
      </c>
      <c r="F3" s="659"/>
    </row>
    <row r="4" spans="1:8" ht="14.25" customHeight="1" thickTop="1">
      <c r="A4" s="664" t="s">
        <v>614</v>
      </c>
      <c r="B4" s="694" t="s">
        <v>615</v>
      </c>
      <c r="C4" s="695"/>
      <c r="D4" s="694" t="s">
        <v>616</v>
      </c>
      <c r="E4" s="696"/>
      <c r="F4" s="697" t="s">
        <v>155</v>
      </c>
    </row>
    <row r="5" spans="1:8" ht="14.25" customHeight="1">
      <c r="A5" s="668"/>
      <c r="B5" s="244" t="s">
        <v>617</v>
      </c>
      <c r="C5" s="245" t="s">
        <v>618</v>
      </c>
      <c r="D5" s="244" t="s">
        <v>154</v>
      </c>
      <c r="E5" s="245" t="s">
        <v>618</v>
      </c>
      <c r="F5" s="698"/>
    </row>
    <row r="6" spans="1:8" ht="3" customHeight="1">
      <c r="A6" s="246"/>
      <c r="B6" s="247"/>
      <c r="C6" s="248"/>
      <c r="D6" s="248"/>
      <c r="E6" s="249"/>
      <c r="F6" s="250"/>
    </row>
    <row r="7" spans="1:8" ht="14.25" customHeight="1">
      <c r="A7" s="251" t="s">
        <v>153</v>
      </c>
      <c r="B7" s="240">
        <v>12</v>
      </c>
      <c r="C7" s="252">
        <f t="shared" ref="C7:C38" si="0">B7/B$57*100</f>
        <v>0.8595988538681949</v>
      </c>
      <c r="D7" s="227">
        <v>10</v>
      </c>
      <c r="E7" s="253">
        <f t="shared" ref="E7:E38" si="1">D7/D$57*100</f>
        <v>0.66666666666666674</v>
      </c>
      <c r="F7" s="208">
        <f>B7-D7</f>
        <v>2</v>
      </c>
      <c r="G7" s="40"/>
      <c r="H7" s="41"/>
    </row>
    <row r="8" spans="1:8" ht="14.25" customHeight="1">
      <c r="A8" s="251" t="s">
        <v>152</v>
      </c>
      <c r="B8" s="240">
        <v>5</v>
      </c>
      <c r="C8" s="252">
        <f t="shared" si="0"/>
        <v>0.35816618911174786</v>
      </c>
      <c r="D8" s="227">
        <v>0</v>
      </c>
      <c r="E8" s="253">
        <f t="shared" si="1"/>
        <v>0</v>
      </c>
      <c r="F8" s="208">
        <f>B8-D8</f>
        <v>5</v>
      </c>
      <c r="G8" s="40"/>
      <c r="H8" s="41"/>
    </row>
    <row r="9" spans="1:8" ht="14.25" customHeight="1">
      <c r="A9" s="251" t="s">
        <v>151</v>
      </c>
      <c r="B9" s="240">
        <v>1</v>
      </c>
      <c r="C9" s="252">
        <f t="shared" si="0"/>
        <v>7.1633237822349566E-2</v>
      </c>
      <c r="D9" s="227">
        <v>1</v>
      </c>
      <c r="E9" s="253">
        <f t="shared" si="1"/>
        <v>6.6666666666666666E-2</v>
      </c>
      <c r="F9" s="208">
        <f t="shared" ref="F9:F55" si="2">B9-D9</f>
        <v>0</v>
      </c>
      <c r="G9" s="40"/>
      <c r="H9" s="41"/>
    </row>
    <row r="10" spans="1:8" ht="14.25" customHeight="1">
      <c r="A10" s="251" t="s">
        <v>150</v>
      </c>
      <c r="B10" s="240">
        <v>6</v>
      </c>
      <c r="C10" s="252">
        <f t="shared" si="0"/>
        <v>0.42979942693409745</v>
      </c>
      <c r="D10" s="227">
        <v>9</v>
      </c>
      <c r="E10" s="253">
        <f t="shared" si="1"/>
        <v>0.6</v>
      </c>
      <c r="F10" s="208">
        <f t="shared" si="2"/>
        <v>-3</v>
      </c>
      <c r="G10" s="40"/>
      <c r="H10" s="41"/>
    </row>
    <row r="11" spans="1:8" ht="14.25" customHeight="1">
      <c r="A11" s="251" t="s">
        <v>149</v>
      </c>
      <c r="B11" s="227">
        <v>3</v>
      </c>
      <c r="C11" s="252">
        <f t="shared" si="0"/>
        <v>0.21489971346704873</v>
      </c>
      <c r="D11" s="227">
        <v>0</v>
      </c>
      <c r="E11" s="253">
        <f t="shared" si="1"/>
        <v>0</v>
      </c>
      <c r="F11" s="208">
        <f t="shared" si="2"/>
        <v>3</v>
      </c>
      <c r="G11" s="40"/>
      <c r="H11" s="41"/>
    </row>
    <row r="12" spans="1:8" ht="14.25" customHeight="1">
      <c r="A12" s="251" t="s">
        <v>148</v>
      </c>
      <c r="B12" s="240">
        <v>1</v>
      </c>
      <c r="C12" s="252">
        <f t="shared" si="0"/>
        <v>7.1633237822349566E-2</v>
      </c>
      <c r="D12" s="227">
        <v>6</v>
      </c>
      <c r="E12" s="253">
        <f t="shared" si="1"/>
        <v>0.4</v>
      </c>
      <c r="F12" s="208">
        <f t="shared" si="2"/>
        <v>-5</v>
      </c>
      <c r="G12" s="40"/>
      <c r="H12" s="41"/>
    </row>
    <row r="13" spans="1:8" ht="14.25" customHeight="1">
      <c r="A13" s="251" t="s">
        <v>147</v>
      </c>
      <c r="B13" s="240">
        <v>7</v>
      </c>
      <c r="C13" s="252">
        <f t="shared" si="0"/>
        <v>0.50143266475644699</v>
      </c>
      <c r="D13" s="227">
        <v>18</v>
      </c>
      <c r="E13" s="253">
        <f t="shared" si="1"/>
        <v>1.2</v>
      </c>
      <c r="F13" s="208">
        <f t="shared" si="2"/>
        <v>-11</v>
      </c>
      <c r="G13" s="40"/>
      <c r="H13" s="41"/>
    </row>
    <row r="14" spans="1:8" ht="14.25" customHeight="1">
      <c r="A14" s="251" t="s">
        <v>146</v>
      </c>
      <c r="B14" s="240">
        <v>17</v>
      </c>
      <c r="C14" s="252">
        <f t="shared" si="0"/>
        <v>1.2177650429799427</v>
      </c>
      <c r="D14" s="227">
        <v>11</v>
      </c>
      <c r="E14" s="253">
        <f t="shared" si="1"/>
        <v>0.73333333333333328</v>
      </c>
      <c r="F14" s="208">
        <f t="shared" si="2"/>
        <v>6</v>
      </c>
      <c r="G14" s="40"/>
      <c r="H14" s="41"/>
    </row>
    <row r="15" spans="1:8" ht="14.25" customHeight="1">
      <c r="A15" s="251" t="s">
        <v>145</v>
      </c>
      <c r="B15" s="240">
        <v>8</v>
      </c>
      <c r="C15" s="252">
        <f t="shared" si="0"/>
        <v>0.57306590257879653</v>
      </c>
      <c r="D15" s="227">
        <v>20</v>
      </c>
      <c r="E15" s="253">
        <f t="shared" si="1"/>
        <v>1.3333333333333335</v>
      </c>
      <c r="F15" s="208">
        <f t="shared" si="2"/>
        <v>-12</v>
      </c>
      <c r="G15" s="40"/>
      <c r="H15" s="41"/>
    </row>
    <row r="16" spans="1:8" ht="14.25" customHeight="1">
      <c r="A16" s="251" t="s">
        <v>144</v>
      </c>
      <c r="B16" s="240">
        <v>30</v>
      </c>
      <c r="C16" s="252">
        <f t="shared" si="0"/>
        <v>2.1489971346704868</v>
      </c>
      <c r="D16" s="227">
        <v>34</v>
      </c>
      <c r="E16" s="253">
        <f t="shared" si="1"/>
        <v>2.2666666666666666</v>
      </c>
      <c r="F16" s="208">
        <f t="shared" si="2"/>
        <v>-4</v>
      </c>
      <c r="G16" s="40"/>
      <c r="H16" s="41"/>
    </row>
    <row r="17" spans="1:8" ht="14.25" customHeight="1">
      <c r="A17" s="251" t="s">
        <v>143</v>
      </c>
      <c r="B17" s="240">
        <v>44</v>
      </c>
      <c r="C17" s="252">
        <f t="shared" si="0"/>
        <v>3.151862464183381</v>
      </c>
      <c r="D17" s="227">
        <v>59</v>
      </c>
      <c r="E17" s="253">
        <f t="shared" si="1"/>
        <v>3.9333333333333331</v>
      </c>
      <c r="F17" s="208">
        <f t="shared" si="2"/>
        <v>-15</v>
      </c>
      <c r="G17" s="40"/>
      <c r="H17" s="41"/>
    </row>
    <row r="18" spans="1:8" ht="14.25" customHeight="1">
      <c r="A18" s="251" t="s">
        <v>142</v>
      </c>
      <c r="B18" s="240">
        <v>36</v>
      </c>
      <c r="C18" s="252">
        <f t="shared" si="0"/>
        <v>2.5787965616045847</v>
      </c>
      <c r="D18" s="227">
        <v>41</v>
      </c>
      <c r="E18" s="253">
        <f t="shared" si="1"/>
        <v>2.7333333333333334</v>
      </c>
      <c r="F18" s="208">
        <f t="shared" si="2"/>
        <v>-5</v>
      </c>
      <c r="G18" s="40"/>
      <c r="H18" s="41"/>
    </row>
    <row r="19" spans="1:8" ht="14.25" customHeight="1">
      <c r="A19" s="251" t="s">
        <v>141</v>
      </c>
      <c r="B19" s="240">
        <v>121</v>
      </c>
      <c r="C19" s="252">
        <f t="shared" si="0"/>
        <v>8.6676217765042978</v>
      </c>
      <c r="D19" s="227">
        <v>161</v>
      </c>
      <c r="E19" s="253">
        <f t="shared" si="1"/>
        <v>10.733333333333334</v>
      </c>
      <c r="F19" s="208">
        <f t="shared" si="2"/>
        <v>-40</v>
      </c>
      <c r="G19" s="40"/>
      <c r="H19" s="41"/>
    </row>
    <row r="20" spans="1:8" ht="14.25" customHeight="1">
      <c r="A20" s="251" t="s">
        <v>140</v>
      </c>
      <c r="B20" s="240">
        <v>45</v>
      </c>
      <c r="C20" s="252">
        <f t="shared" si="0"/>
        <v>3.2234957020057307</v>
      </c>
      <c r="D20" s="227">
        <v>61</v>
      </c>
      <c r="E20" s="253">
        <f t="shared" si="1"/>
        <v>4.0666666666666664</v>
      </c>
      <c r="F20" s="208">
        <f t="shared" si="2"/>
        <v>-16</v>
      </c>
      <c r="G20" s="40"/>
      <c r="H20" s="41"/>
    </row>
    <row r="21" spans="1:8" ht="14.25" customHeight="1">
      <c r="A21" s="251" t="s">
        <v>139</v>
      </c>
      <c r="B21" s="240">
        <v>17</v>
      </c>
      <c r="C21" s="252">
        <f t="shared" si="0"/>
        <v>1.2177650429799427</v>
      </c>
      <c r="D21" s="227">
        <v>14</v>
      </c>
      <c r="E21" s="253">
        <f t="shared" si="1"/>
        <v>0.93333333333333346</v>
      </c>
      <c r="F21" s="208">
        <f t="shared" si="2"/>
        <v>3</v>
      </c>
      <c r="G21" s="40"/>
      <c r="H21" s="41"/>
    </row>
    <row r="22" spans="1:8" ht="14.25" customHeight="1">
      <c r="A22" s="251" t="s">
        <v>138</v>
      </c>
      <c r="B22" s="240">
        <v>6</v>
      </c>
      <c r="C22" s="252">
        <f t="shared" si="0"/>
        <v>0.42979942693409745</v>
      </c>
      <c r="D22" s="227">
        <v>4</v>
      </c>
      <c r="E22" s="253">
        <f t="shared" si="1"/>
        <v>0.26666666666666666</v>
      </c>
      <c r="F22" s="208">
        <f t="shared" si="2"/>
        <v>2</v>
      </c>
      <c r="G22" s="40"/>
      <c r="H22" s="41"/>
    </row>
    <row r="23" spans="1:8" ht="14.25" customHeight="1">
      <c r="A23" s="251" t="s">
        <v>137</v>
      </c>
      <c r="B23" s="240">
        <v>3</v>
      </c>
      <c r="C23" s="252">
        <f t="shared" si="0"/>
        <v>0.21489971346704873</v>
      </c>
      <c r="D23" s="227">
        <v>14</v>
      </c>
      <c r="E23" s="253">
        <f t="shared" si="1"/>
        <v>0.93333333333333346</v>
      </c>
      <c r="F23" s="208">
        <f t="shared" si="2"/>
        <v>-11</v>
      </c>
      <c r="G23" s="40"/>
      <c r="H23" s="41"/>
    </row>
    <row r="24" spans="1:8" ht="14.25" customHeight="1">
      <c r="A24" s="251" t="s">
        <v>136</v>
      </c>
      <c r="B24" s="227">
        <v>0</v>
      </c>
      <c r="C24" s="252">
        <f t="shared" si="0"/>
        <v>0</v>
      </c>
      <c r="D24" s="227">
        <v>3</v>
      </c>
      <c r="E24" s="253">
        <f t="shared" si="1"/>
        <v>0.2</v>
      </c>
      <c r="F24" s="211">
        <f t="shared" si="2"/>
        <v>-3</v>
      </c>
      <c r="G24" s="40"/>
      <c r="H24" s="41"/>
    </row>
    <row r="25" spans="1:8" ht="14.25" customHeight="1">
      <c r="A25" s="251" t="s">
        <v>135</v>
      </c>
      <c r="B25" s="240">
        <v>16</v>
      </c>
      <c r="C25" s="252">
        <f t="shared" si="0"/>
        <v>1.1461318051575931</v>
      </c>
      <c r="D25" s="227">
        <v>11</v>
      </c>
      <c r="E25" s="253">
        <f t="shared" si="1"/>
        <v>0.73333333333333328</v>
      </c>
      <c r="F25" s="208">
        <f t="shared" si="2"/>
        <v>5</v>
      </c>
      <c r="G25" s="40"/>
      <c r="H25" s="41"/>
    </row>
    <row r="26" spans="1:8" ht="14.25" customHeight="1">
      <c r="A26" s="251" t="s">
        <v>134</v>
      </c>
      <c r="B26" s="240">
        <v>816</v>
      </c>
      <c r="C26" s="252">
        <f t="shared" si="0"/>
        <v>58.452722063037257</v>
      </c>
      <c r="D26" s="227">
        <v>823</v>
      </c>
      <c r="E26" s="253">
        <f t="shared" si="1"/>
        <v>54.86666666666666</v>
      </c>
      <c r="F26" s="208">
        <f t="shared" si="2"/>
        <v>-7</v>
      </c>
      <c r="G26" s="40"/>
      <c r="H26" s="41"/>
    </row>
    <row r="27" spans="1:8" ht="14.25" customHeight="1">
      <c r="A27" s="251" t="s">
        <v>133</v>
      </c>
      <c r="B27" s="240">
        <v>12</v>
      </c>
      <c r="C27" s="252">
        <f t="shared" si="0"/>
        <v>0.8595988538681949</v>
      </c>
      <c r="D27" s="227">
        <v>3</v>
      </c>
      <c r="E27" s="253">
        <f t="shared" si="1"/>
        <v>0.2</v>
      </c>
      <c r="F27" s="208">
        <f t="shared" si="2"/>
        <v>9</v>
      </c>
      <c r="G27" s="40"/>
      <c r="H27" s="41"/>
    </row>
    <row r="28" spans="1:8" ht="14.25" customHeight="1">
      <c r="A28" s="251" t="s">
        <v>132</v>
      </c>
      <c r="B28" s="240">
        <v>9</v>
      </c>
      <c r="C28" s="252">
        <f t="shared" si="0"/>
        <v>0.64469914040114618</v>
      </c>
      <c r="D28" s="227">
        <v>16</v>
      </c>
      <c r="E28" s="253">
        <f t="shared" si="1"/>
        <v>1.0666666666666667</v>
      </c>
      <c r="F28" s="208">
        <f t="shared" si="2"/>
        <v>-7</v>
      </c>
      <c r="G28" s="40"/>
      <c r="H28" s="41"/>
    </row>
    <row r="29" spans="1:8" ht="14.25" customHeight="1">
      <c r="A29" s="251" t="s">
        <v>131</v>
      </c>
      <c r="B29" s="240">
        <v>20</v>
      </c>
      <c r="C29" s="252">
        <f t="shared" si="0"/>
        <v>1.4326647564469914</v>
      </c>
      <c r="D29" s="227">
        <v>26</v>
      </c>
      <c r="E29" s="253">
        <f t="shared" si="1"/>
        <v>1.7333333333333332</v>
      </c>
      <c r="F29" s="208">
        <f t="shared" si="2"/>
        <v>-6</v>
      </c>
      <c r="G29" s="40"/>
      <c r="H29" s="41"/>
    </row>
    <row r="30" spans="1:8" ht="14.25" customHeight="1">
      <c r="A30" s="251" t="s">
        <v>130</v>
      </c>
      <c r="B30" s="240">
        <v>7</v>
      </c>
      <c r="C30" s="252">
        <f t="shared" si="0"/>
        <v>0.50143266475644699</v>
      </c>
      <c r="D30" s="227">
        <v>6</v>
      </c>
      <c r="E30" s="253">
        <f t="shared" si="1"/>
        <v>0.4</v>
      </c>
      <c r="F30" s="208">
        <f t="shared" si="2"/>
        <v>1</v>
      </c>
      <c r="G30" s="40"/>
      <c r="H30" s="41"/>
    </row>
    <row r="31" spans="1:8" ht="14.25" customHeight="1">
      <c r="A31" s="251" t="s">
        <v>129</v>
      </c>
      <c r="B31" s="240">
        <v>8</v>
      </c>
      <c r="C31" s="252">
        <f t="shared" si="0"/>
        <v>0.57306590257879653</v>
      </c>
      <c r="D31" s="227">
        <v>6</v>
      </c>
      <c r="E31" s="253">
        <f t="shared" si="1"/>
        <v>0.4</v>
      </c>
      <c r="F31" s="208">
        <f t="shared" si="2"/>
        <v>2</v>
      </c>
      <c r="G31" s="40"/>
      <c r="H31" s="41"/>
    </row>
    <row r="32" spans="1:8" ht="14.25" customHeight="1">
      <c r="A32" s="251" t="s">
        <v>128</v>
      </c>
      <c r="B32" s="240">
        <v>10</v>
      </c>
      <c r="C32" s="252">
        <f t="shared" si="0"/>
        <v>0.71633237822349571</v>
      </c>
      <c r="D32" s="227">
        <v>13</v>
      </c>
      <c r="E32" s="253">
        <f t="shared" si="1"/>
        <v>0.86666666666666659</v>
      </c>
      <c r="F32" s="208">
        <f t="shared" si="2"/>
        <v>-3</v>
      </c>
      <c r="G32" s="40"/>
      <c r="H32" s="41"/>
    </row>
    <row r="33" spans="1:8" ht="14.25" customHeight="1">
      <c r="A33" s="251" t="s">
        <v>127</v>
      </c>
      <c r="B33" s="240">
        <v>11</v>
      </c>
      <c r="C33" s="252">
        <f t="shared" si="0"/>
        <v>0.78796561604584525</v>
      </c>
      <c r="D33" s="227">
        <v>8</v>
      </c>
      <c r="E33" s="253">
        <f t="shared" si="1"/>
        <v>0.53333333333333333</v>
      </c>
      <c r="F33" s="208">
        <f t="shared" si="2"/>
        <v>3</v>
      </c>
      <c r="G33" s="40"/>
      <c r="H33" s="41"/>
    </row>
    <row r="34" spans="1:8" ht="14.25" customHeight="1">
      <c r="A34" s="251" t="s">
        <v>126</v>
      </c>
      <c r="B34" s="240">
        <v>3</v>
      </c>
      <c r="C34" s="252">
        <f t="shared" si="0"/>
        <v>0.21489971346704873</v>
      </c>
      <c r="D34" s="227">
        <v>5</v>
      </c>
      <c r="E34" s="253">
        <f t="shared" si="1"/>
        <v>0.33333333333333337</v>
      </c>
      <c r="F34" s="208">
        <f t="shared" si="2"/>
        <v>-2</v>
      </c>
      <c r="G34" s="40"/>
      <c r="H34" s="41"/>
    </row>
    <row r="35" spans="1:8" ht="14.25" customHeight="1">
      <c r="A35" s="251" t="s">
        <v>125</v>
      </c>
      <c r="B35" s="240">
        <v>3</v>
      </c>
      <c r="C35" s="252">
        <f t="shared" si="0"/>
        <v>0.21489971346704873</v>
      </c>
      <c r="D35" s="227">
        <v>3</v>
      </c>
      <c r="E35" s="253">
        <f t="shared" si="1"/>
        <v>0.2</v>
      </c>
      <c r="F35" s="208">
        <f t="shared" si="2"/>
        <v>0</v>
      </c>
      <c r="G35" s="40"/>
      <c r="H35" s="41"/>
    </row>
    <row r="36" spans="1:8" ht="14.25" customHeight="1">
      <c r="A36" s="251" t="s">
        <v>124</v>
      </c>
      <c r="B36" s="240">
        <v>2</v>
      </c>
      <c r="C36" s="252">
        <f t="shared" si="0"/>
        <v>0.14326647564469913</v>
      </c>
      <c r="D36" s="227">
        <v>1</v>
      </c>
      <c r="E36" s="253">
        <f t="shared" si="1"/>
        <v>6.6666666666666666E-2</v>
      </c>
      <c r="F36" s="211">
        <f t="shared" si="2"/>
        <v>1</v>
      </c>
      <c r="G36" s="40"/>
      <c r="H36" s="41"/>
    </row>
    <row r="37" spans="1:8" ht="14.25" customHeight="1">
      <c r="A37" s="251" t="s">
        <v>123</v>
      </c>
      <c r="B37" s="240">
        <v>0</v>
      </c>
      <c r="C37" s="252">
        <f t="shared" si="0"/>
        <v>0</v>
      </c>
      <c r="D37" s="227">
        <v>0</v>
      </c>
      <c r="E37" s="253">
        <f t="shared" si="1"/>
        <v>0</v>
      </c>
      <c r="F37" s="211">
        <f t="shared" si="2"/>
        <v>0</v>
      </c>
      <c r="G37" s="40"/>
      <c r="H37" s="41"/>
    </row>
    <row r="38" spans="1:8" ht="14.25" customHeight="1">
      <c r="A38" s="251" t="s">
        <v>122</v>
      </c>
      <c r="B38" s="240">
        <v>1</v>
      </c>
      <c r="C38" s="252">
        <f t="shared" si="0"/>
        <v>7.1633237822349566E-2</v>
      </c>
      <c r="D38" s="227">
        <v>0</v>
      </c>
      <c r="E38" s="253">
        <f t="shared" si="1"/>
        <v>0</v>
      </c>
      <c r="F38" s="208">
        <f t="shared" si="2"/>
        <v>1</v>
      </c>
      <c r="G38" s="40"/>
      <c r="H38" s="41"/>
    </row>
    <row r="39" spans="1:8" ht="14.25" customHeight="1">
      <c r="A39" s="251" t="s">
        <v>121</v>
      </c>
      <c r="B39" s="240">
        <v>0</v>
      </c>
      <c r="C39" s="252">
        <f t="shared" ref="C39:C55" si="3">B39/B$57*100</f>
        <v>0</v>
      </c>
      <c r="D39" s="227">
        <v>2</v>
      </c>
      <c r="E39" s="253">
        <f t="shared" ref="E39:E55" si="4">D39/D$57*100</f>
        <v>0.13333333333333333</v>
      </c>
      <c r="F39" s="208">
        <f t="shared" si="2"/>
        <v>-2</v>
      </c>
      <c r="G39" s="40"/>
      <c r="H39" s="41"/>
    </row>
    <row r="40" spans="1:8" ht="14.25" customHeight="1">
      <c r="A40" s="251" t="s">
        <v>120</v>
      </c>
      <c r="B40" s="240">
        <v>1</v>
      </c>
      <c r="C40" s="252">
        <f t="shared" si="3"/>
        <v>7.1633237822349566E-2</v>
      </c>
      <c r="D40" s="227">
        <v>0</v>
      </c>
      <c r="E40" s="253">
        <f t="shared" si="4"/>
        <v>0</v>
      </c>
      <c r="F40" s="208">
        <f t="shared" si="2"/>
        <v>1</v>
      </c>
      <c r="G40" s="40"/>
      <c r="H40" s="41"/>
    </row>
    <row r="41" spans="1:8" ht="14.25" customHeight="1">
      <c r="A41" s="251" t="s">
        <v>119</v>
      </c>
      <c r="B41" s="240">
        <v>3</v>
      </c>
      <c r="C41" s="252">
        <f t="shared" si="3"/>
        <v>0.21489971346704873</v>
      </c>
      <c r="D41" s="227">
        <v>0</v>
      </c>
      <c r="E41" s="253">
        <f t="shared" si="4"/>
        <v>0</v>
      </c>
      <c r="F41" s="211">
        <f t="shared" si="2"/>
        <v>3</v>
      </c>
      <c r="G41" s="40"/>
      <c r="H41" s="41"/>
    </row>
    <row r="42" spans="1:8" ht="14.25" customHeight="1">
      <c r="A42" s="251" t="s">
        <v>118</v>
      </c>
      <c r="B42" s="240">
        <v>0</v>
      </c>
      <c r="C42" s="252">
        <f t="shared" si="3"/>
        <v>0</v>
      </c>
      <c r="D42" s="227">
        <v>1</v>
      </c>
      <c r="E42" s="253">
        <f t="shared" si="4"/>
        <v>6.6666666666666666E-2</v>
      </c>
      <c r="F42" s="208">
        <f t="shared" si="2"/>
        <v>-1</v>
      </c>
      <c r="G42" s="40"/>
      <c r="H42" s="41"/>
    </row>
    <row r="43" spans="1:8" ht="14.25" customHeight="1">
      <c r="A43" s="251" t="s">
        <v>117</v>
      </c>
      <c r="B43" s="240">
        <v>0</v>
      </c>
      <c r="C43" s="252">
        <f t="shared" si="3"/>
        <v>0</v>
      </c>
      <c r="D43" s="227">
        <v>0</v>
      </c>
      <c r="E43" s="253">
        <f t="shared" si="4"/>
        <v>0</v>
      </c>
      <c r="F43" s="211">
        <f t="shared" si="2"/>
        <v>0</v>
      </c>
      <c r="G43" s="40"/>
      <c r="H43" s="41"/>
    </row>
    <row r="44" spans="1:8" ht="14.25" customHeight="1">
      <c r="A44" s="251" t="s">
        <v>116</v>
      </c>
      <c r="B44" s="240">
        <v>1</v>
      </c>
      <c r="C44" s="252">
        <f t="shared" si="3"/>
        <v>7.1633237822349566E-2</v>
      </c>
      <c r="D44" s="227">
        <v>2</v>
      </c>
      <c r="E44" s="253">
        <f t="shared" si="4"/>
        <v>0.13333333333333333</v>
      </c>
      <c r="F44" s="211">
        <f t="shared" si="2"/>
        <v>-1</v>
      </c>
      <c r="G44" s="40"/>
      <c r="H44" s="41"/>
    </row>
    <row r="45" spans="1:8" ht="14.25" customHeight="1">
      <c r="A45" s="251" t="s">
        <v>115</v>
      </c>
      <c r="B45" s="240">
        <v>0</v>
      </c>
      <c r="C45" s="252">
        <f t="shared" si="3"/>
        <v>0</v>
      </c>
      <c r="D45" s="227">
        <v>0</v>
      </c>
      <c r="E45" s="253">
        <f t="shared" si="4"/>
        <v>0</v>
      </c>
      <c r="F45" s="211">
        <f t="shared" si="2"/>
        <v>0</v>
      </c>
      <c r="G45" s="40"/>
      <c r="H45" s="41"/>
    </row>
    <row r="46" spans="1:8" ht="14.25" customHeight="1">
      <c r="A46" s="251" t="s">
        <v>114</v>
      </c>
      <c r="B46" s="240">
        <v>1</v>
      </c>
      <c r="C46" s="252">
        <f t="shared" si="3"/>
        <v>7.1633237822349566E-2</v>
      </c>
      <c r="D46" s="227">
        <v>8</v>
      </c>
      <c r="E46" s="253">
        <f t="shared" si="4"/>
        <v>0.53333333333333333</v>
      </c>
      <c r="F46" s="208">
        <f t="shared" si="2"/>
        <v>-7</v>
      </c>
      <c r="G46" s="40"/>
      <c r="H46" s="41"/>
    </row>
    <row r="47" spans="1:8" ht="14.25" customHeight="1">
      <c r="A47" s="251" t="s">
        <v>113</v>
      </c>
      <c r="B47" s="240">
        <v>2</v>
      </c>
      <c r="C47" s="252">
        <f t="shared" si="3"/>
        <v>0.14326647564469913</v>
      </c>
      <c r="D47" s="227">
        <v>1</v>
      </c>
      <c r="E47" s="253">
        <f t="shared" si="4"/>
        <v>6.6666666666666666E-2</v>
      </c>
      <c r="F47" s="208">
        <f t="shared" si="2"/>
        <v>1</v>
      </c>
      <c r="G47" s="40"/>
      <c r="H47" s="41"/>
    </row>
    <row r="48" spans="1:8" ht="14.25" customHeight="1">
      <c r="A48" s="251" t="s">
        <v>112</v>
      </c>
      <c r="B48" s="240">
        <v>2</v>
      </c>
      <c r="C48" s="252">
        <f t="shared" si="3"/>
        <v>0.14326647564469913</v>
      </c>
      <c r="D48" s="227">
        <v>0</v>
      </c>
      <c r="E48" s="253">
        <f t="shared" si="4"/>
        <v>0</v>
      </c>
      <c r="F48" s="208">
        <f t="shared" si="2"/>
        <v>2</v>
      </c>
      <c r="G48" s="40"/>
      <c r="H48" s="41"/>
    </row>
    <row r="49" spans="1:8" ht="14.25" customHeight="1">
      <c r="A49" s="251" t="s">
        <v>111</v>
      </c>
      <c r="B49" s="240">
        <v>2</v>
      </c>
      <c r="C49" s="252">
        <f t="shared" si="3"/>
        <v>0.14326647564469913</v>
      </c>
      <c r="D49" s="227">
        <v>0</v>
      </c>
      <c r="E49" s="253">
        <f t="shared" si="4"/>
        <v>0</v>
      </c>
      <c r="F49" s="208">
        <f t="shared" si="2"/>
        <v>2</v>
      </c>
      <c r="G49" s="40"/>
      <c r="H49" s="41"/>
    </row>
    <row r="50" spans="1:8" ht="14.25" customHeight="1">
      <c r="A50" s="251" t="s">
        <v>110</v>
      </c>
      <c r="B50" s="240">
        <v>1</v>
      </c>
      <c r="C50" s="252">
        <f t="shared" si="3"/>
        <v>7.1633237822349566E-2</v>
      </c>
      <c r="D50" s="227">
        <v>2</v>
      </c>
      <c r="E50" s="253">
        <f t="shared" si="4"/>
        <v>0.13333333333333333</v>
      </c>
      <c r="F50" s="208">
        <f t="shared" si="2"/>
        <v>-1</v>
      </c>
      <c r="G50" s="40"/>
      <c r="H50" s="41"/>
    </row>
    <row r="51" spans="1:8" ht="14.25" customHeight="1">
      <c r="A51" s="251" t="s">
        <v>109</v>
      </c>
      <c r="B51" s="240">
        <v>2</v>
      </c>
      <c r="C51" s="252">
        <f t="shared" si="3"/>
        <v>0.14326647564469913</v>
      </c>
      <c r="D51" s="227">
        <v>0</v>
      </c>
      <c r="E51" s="253">
        <f t="shared" si="4"/>
        <v>0</v>
      </c>
      <c r="F51" s="208">
        <f t="shared" si="2"/>
        <v>2</v>
      </c>
      <c r="G51" s="40"/>
      <c r="H51" s="41"/>
    </row>
    <row r="52" spans="1:8" ht="14.25" customHeight="1">
      <c r="A52" s="251" t="s">
        <v>108</v>
      </c>
      <c r="B52" s="240">
        <v>4</v>
      </c>
      <c r="C52" s="252">
        <f t="shared" si="3"/>
        <v>0.28653295128939826</v>
      </c>
      <c r="D52" s="227">
        <v>1</v>
      </c>
      <c r="E52" s="253">
        <f t="shared" si="4"/>
        <v>6.6666666666666666E-2</v>
      </c>
      <c r="F52" s="208">
        <f t="shared" si="2"/>
        <v>3</v>
      </c>
      <c r="G52" s="40"/>
      <c r="H52" s="41"/>
    </row>
    <row r="53" spans="1:8" ht="14.25" customHeight="1">
      <c r="A53" s="251" t="s">
        <v>107</v>
      </c>
      <c r="B53" s="240">
        <v>5</v>
      </c>
      <c r="C53" s="252">
        <f t="shared" si="3"/>
        <v>0.35816618911174786</v>
      </c>
      <c r="D53" s="227">
        <v>1</v>
      </c>
      <c r="E53" s="253">
        <f t="shared" si="4"/>
        <v>6.6666666666666666E-2</v>
      </c>
      <c r="F53" s="208">
        <f t="shared" si="2"/>
        <v>4</v>
      </c>
      <c r="G53" s="40"/>
      <c r="H53" s="41"/>
    </row>
    <row r="54" spans="1:8" ht="14.25" customHeight="1">
      <c r="A54" s="251" t="s">
        <v>106</v>
      </c>
      <c r="B54" s="240">
        <v>92</v>
      </c>
      <c r="C54" s="252">
        <f t="shared" si="3"/>
        <v>6.5902578796561597</v>
      </c>
      <c r="D54" s="227">
        <v>95</v>
      </c>
      <c r="E54" s="253">
        <f t="shared" si="4"/>
        <v>6.3333333333333339</v>
      </c>
      <c r="F54" s="211">
        <f t="shared" si="2"/>
        <v>-3</v>
      </c>
      <c r="G54" s="40"/>
      <c r="H54" s="41"/>
    </row>
    <row r="55" spans="1:8" ht="14.25" customHeight="1">
      <c r="A55" s="251" t="s">
        <v>105</v>
      </c>
      <c r="B55" s="240">
        <v>0</v>
      </c>
      <c r="C55" s="252">
        <f t="shared" si="3"/>
        <v>0</v>
      </c>
      <c r="D55" s="228">
        <v>0</v>
      </c>
      <c r="E55" s="253">
        <f t="shared" si="4"/>
        <v>0</v>
      </c>
      <c r="F55" s="208">
        <f t="shared" si="2"/>
        <v>0</v>
      </c>
      <c r="G55" s="42"/>
      <c r="H55" s="41"/>
    </row>
    <row r="56" spans="1:8" ht="3" customHeight="1">
      <c r="A56" s="251"/>
      <c r="B56" s="240"/>
      <c r="C56" s="219"/>
      <c r="D56" s="254"/>
      <c r="E56" s="255"/>
      <c r="F56" s="208"/>
      <c r="G56" s="42"/>
      <c r="H56" s="41"/>
    </row>
    <row r="57" spans="1:8" ht="19.5" customHeight="1">
      <c r="A57" s="256" t="s">
        <v>104</v>
      </c>
      <c r="B57" s="257">
        <f>SUM(B7:B56)</f>
        <v>1396</v>
      </c>
      <c r="C57" s="257">
        <f>SUM(C7:C56)</f>
        <v>100.00000000000001</v>
      </c>
      <c r="D57" s="257">
        <f>SUM(D7:D56)</f>
        <v>1500</v>
      </c>
      <c r="E57" s="257">
        <f>SUM(E7:E56)</f>
        <v>99.999999999999986</v>
      </c>
      <c r="F57" s="258">
        <f>SUM(F7:F56)</f>
        <v>-104</v>
      </c>
      <c r="G57" s="12"/>
    </row>
    <row r="58" spans="1:8" ht="18" customHeight="1">
      <c r="A58" s="653" t="s">
        <v>87</v>
      </c>
      <c r="B58" s="693"/>
      <c r="C58" s="259"/>
      <c r="D58" s="150"/>
      <c r="E58" s="150"/>
      <c r="F58" s="243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4"/>
  <sheetViews>
    <sheetView topLeftCell="A22" zoomScaleNormal="100" zoomScaleSheetLayoutView="100" workbookViewId="0">
      <selection activeCell="F28" sqref="F28"/>
    </sheetView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130" t="s">
        <v>463</v>
      </c>
    </row>
    <row r="2" spans="1:5" ht="19.5" customHeight="1">
      <c r="A2" s="655" t="s">
        <v>619</v>
      </c>
      <c r="B2" s="655"/>
      <c r="C2" s="655"/>
      <c r="D2" s="150"/>
      <c r="E2" s="150"/>
    </row>
    <row r="3" spans="1:5" ht="15" customHeight="1" thickBot="1">
      <c r="A3" s="262" t="s">
        <v>181</v>
      </c>
      <c r="B3" s="263"/>
      <c r="C3" s="263"/>
      <c r="D3" s="659" t="s">
        <v>620</v>
      </c>
      <c r="E3" s="659"/>
    </row>
    <row r="4" spans="1:5" ht="17.25" customHeight="1" thickTop="1">
      <c r="A4" s="688" t="s">
        <v>176</v>
      </c>
      <c r="B4" s="690" t="s">
        <v>621</v>
      </c>
      <c r="C4" s="700" t="s">
        <v>180</v>
      </c>
      <c r="D4" s="701"/>
      <c r="E4" s="701"/>
    </row>
    <row r="5" spans="1:5" ht="19.5" customHeight="1">
      <c r="A5" s="689"/>
      <c r="B5" s="699"/>
      <c r="C5" s="264" t="s">
        <v>179</v>
      </c>
      <c r="D5" s="224" t="s">
        <v>24</v>
      </c>
      <c r="E5" s="225" t="s">
        <v>23</v>
      </c>
    </row>
    <row r="6" spans="1:5" ht="3" customHeight="1">
      <c r="A6" s="265"/>
      <c r="B6" s="266"/>
      <c r="C6" s="267"/>
      <c r="D6" s="267"/>
      <c r="E6" s="268"/>
    </row>
    <row r="7" spans="1:5" ht="17.25" customHeight="1">
      <c r="A7" s="219" t="s">
        <v>174</v>
      </c>
      <c r="B7" s="229">
        <v>5300</v>
      </c>
      <c r="C7" s="269">
        <v>28625</v>
      </c>
      <c r="D7" s="227">
        <v>13774</v>
      </c>
      <c r="E7" s="254">
        <v>14851</v>
      </c>
    </row>
    <row r="8" spans="1:5" ht="17.25" customHeight="1">
      <c r="A8" s="219" t="s">
        <v>173</v>
      </c>
      <c r="B8" s="229">
        <v>5680</v>
      </c>
      <c r="C8" s="269">
        <v>31518</v>
      </c>
      <c r="D8" s="227">
        <v>14928</v>
      </c>
      <c r="E8" s="254">
        <v>16590</v>
      </c>
    </row>
    <row r="9" spans="1:5" ht="17.25" customHeight="1">
      <c r="A9" s="219" t="s">
        <v>172</v>
      </c>
      <c r="B9" s="229">
        <v>6114</v>
      </c>
      <c r="C9" s="269">
        <v>34092</v>
      </c>
      <c r="D9" s="227">
        <v>16230</v>
      </c>
      <c r="E9" s="254">
        <v>17862</v>
      </c>
    </row>
    <row r="10" spans="1:5" ht="17.25" customHeight="1">
      <c r="A10" s="219" t="s">
        <v>171</v>
      </c>
      <c r="B10" s="229">
        <v>6175</v>
      </c>
      <c r="C10" s="269">
        <v>32279</v>
      </c>
      <c r="D10" s="227">
        <v>15943</v>
      </c>
      <c r="E10" s="254">
        <v>16336</v>
      </c>
    </row>
    <row r="11" spans="1:5" ht="17.25" customHeight="1">
      <c r="A11" s="219" t="s">
        <v>170</v>
      </c>
      <c r="B11" s="229">
        <v>6196</v>
      </c>
      <c r="C11" s="269">
        <v>32325</v>
      </c>
      <c r="D11" s="227">
        <v>15669</v>
      </c>
      <c r="E11" s="254">
        <v>16656</v>
      </c>
    </row>
    <row r="12" spans="1:5" ht="17.25" customHeight="1">
      <c r="A12" s="219" t="s">
        <v>169</v>
      </c>
      <c r="B12" s="229">
        <v>8148</v>
      </c>
      <c r="C12" s="269">
        <v>41348</v>
      </c>
      <c r="D12" s="227">
        <v>19629</v>
      </c>
      <c r="E12" s="254">
        <v>21719</v>
      </c>
    </row>
    <row r="13" spans="1:5" ht="17.25" customHeight="1">
      <c r="A13" s="219" t="s">
        <v>168</v>
      </c>
      <c r="B13" s="229">
        <v>8021</v>
      </c>
      <c r="C13" s="269">
        <v>40975</v>
      </c>
      <c r="D13" s="227">
        <v>19723</v>
      </c>
      <c r="E13" s="254">
        <v>21252</v>
      </c>
    </row>
    <row r="14" spans="1:5" ht="17.25" customHeight="1">
      <c r="A14" s="219" t="s">
        <v>167</v>
      </c>
      <c r="B14" s="229">
        <v>8096</v>
      </c>
      <c r="C14" s="269">
        <v>40084</v>
      </c>
      <c r="D14" s="227">
        <v>19185</v>
      </c>
      <c r="E14" s="254">
        <v>20899</v>
      </c>
    </row>
    <row r="15" spans="1:5" ht="17.25" customHeight="1">
      <c r="A15" s="219" t="s">
        <v>166</v>
      </c>
      <c r="B15" s="229">
        <v>8545</v>
      </c>
      <c r="C15" s="269">
        <v>39283</v>
      </c>
      <c r="D15" s="227">
        <v>18774</v>
      </c>
      <c r="E15" s="254">
        <v>20509</v>
      </c>
    </row>
    <row r="16" spans="1:5" ht="17.25" customHeight="1">
      <c r="A16" s="219" t="s">
        <v>165</v>
      </c>
      <c r="B16" s="229">
        <v>9197</v>
      </c>
      <c r="C16" s="269">
        <v>38830</v>
      </c>
      <c r="D16" s="227">
        <v>18550</v>
      </c>
      <c r="E16" s="254">
        <v>20280</v>
      </c>
    </row>
    <row r="17" spans="1:9" ht="17.25" customHeight="1">
      <c r="A17" s="219" t="s">
        <v>164</v>
      </c>
      <c r="B17" s="229">
        <v>9864</v>
      </c>
      <c r="C17" s="269">
        <v>39093</v>
      </c>
      <c r="D17" s="227">
        <v>18560</v>
      </c>
      <c r="E17" s="254">
        <v>20533</v>
      </c>
    </row>
    <row r="18" spans="1:9" ht="17.25" customHeight="1">
      <c r="A18" s="219" t="s">
        <v>163</v>
      </c>
      <c r="B18" s="229">
        <v>10879</v>
      </c>
      <c r="C18" s="269">
        <v>39936</v>
      </c>
      <c r="D18" s="227">
        <v>19263</v>
      </c>
      <c r="E18" s="254">
        <v>20673</v>
      </c>
    </row>
    <row r="19" spans="1:9" ht="17.25" customHeight="1">
      <c r="A19" s="219" t="s">
        <v>162</v>
      </c>
      <c r="B19" s="229">
        <v>12121</v>
      </c>
      <c r="C19" s="269">
        <v>42355</v>
      </c>
      <c r="D19" s="227">
        <v>20558</v>
      </c>
      <c r="E19" s="254">
        <v>21797</v>
      </c>
    </row>
    <row r="20" spans="1:9" ht="17.25" customHeight="1">
      <c r="A20" s="219" t="s">
        <v>161</v>
      </c>
      <c r="B20" s="229">
        <v>12872</v>
      </c>
      <c r="C20" s="269">
        <v>43705</v>
      </c>
      <c r="D20" s="227">
        <v>21401</v>
      </c>
      <c r="E20" s="254">
        <v>22304</v>
      </c>
    </row>
    <row r="21" spans="1:9" ht="17.25" customHeight="1">
      <c r="A21" s="219" t="s">
        <v>160</v>
      </c>
      <c r="B21" s="229">
        <v>13785</v>
      </c>
      <c r="C21" s="269">
        <v>44888</v>
      </c>
      <c r="D21" s="227">
        <v>21998</v>
      </c>
      <c r="E21" s="254">
        <v>22890</v>
      </c>
    </row>
    <row r="22" spans="1:9" ht="17.25" customHeight="1">
      <c r="A22" s="219" t="s">
        <v>159</v>
      </c>
      <c r="B22" s="229">
        <v>15084</v>
      </c>
      <c r="C22" s="269">
        <v>45711</v>
      </c>
      <c r="D22" s="227">
        <v>22506</v>
      </c>
      <c r="E22" s="254">
        <v>23205</v>
      </c>
    </row>
    <row r="23" spans="1:9" ht="17.25" customHeight="1">
      <c r="A23" s="219" t="s">
        <v>158</v>
      </c>
      <c r="B23" s="229">
        <v>16234</v>
      </c>
      <c r="C23" s="269">
        <v>46158</v>
      </c>
      <c r="D23" s="227">
        <v>22946</v>
      </c>
      <c r="E23" s="254">
        <v>23212</v>
      </c>
    </row>
    <row r="24" spans="1:9" ht="17.25" customHeight="1">
      <c r="A24" s="219" t="s">
        <v>157</v>
      </c>
      <c r="B24" s="229">
        <v>16251</v>
      </c>
      <c r="C24" s="269">
        <v>45499</v>
      </c>
      <c r="D24" s="227">
        <v>22331</v>
      </c>
      <c r="E24" s="254">
        <v>23168</v>
      </c>
    </row>
    <row r="25" spans="1:9" ht="17.25" customHeight="1">
      <c r="A25" s="158" t="s">
        <v>156</v>
      </c>
      <c r="B25" s="270">
        <v>16343</v>
      </c>
      <c r="C25" s="271">
        <v>43997</v>
      </c>
      <c r="D25" s="270">
        <v>21463</v>
      </c>
      <c r="E25" s="272">
        <v>22534</v>
      </c>
    </row>
    <row r="26" spans="1:9" ht="17.25" customHeight="1">
      <c r="A26" s="158" t="s">
        <v>525</v>
      </c>
      <c r="B26" s="270">
        <v>16662</v>
      </c>
      <c r="C26" s="271">
        <f>SUM(D26:E26)</f>
        <v>42512</v>
      </c>
      <c r="D26" s="270">
        <v>20623</v>
      </c>
      <c r="E26" s="272">
        <v>21889</v>
      </c>
    </row>
    <row r="27" spans="1:9" ht="3" customHeight="1">
      <c r="A27" s="220"/>
      <c r="B27" s="273"/>
      <c r="C27" s="274"/>
      <c r="D27" s="273"/>
      <c r="E27" s="275"/>
    </row>
    <row r="28" spans="1:9" ht="20.100000000000001" customHeight="1" thickBot="1">
      <c r="A28" s="276" t="s">
        <v>178</v>
      </c>
      <c r="B28" s="203"/>
      <c r="C28" s="203"/>
      <c r="D28" s="150"/>
      <c r="E28" s="150"/>
      <c r="F28" s="10" t="s">
        <v>177</v>
      </c>
    </row>
    <row r="29" spans="1:9" ht="13.5" customHeight="1" thickTop="1">
      <c r="A29" s="150"/>
      <c r="B29" s="150"/>
      <c r="C29" s="150"/>
      <c r="D29" s="150"/>
      <c r="E29" s="150"/>
      <c r="F29" s="142" t="s">
        <v>176</v>
      </c>
      <c r="G29" s="141" t="s">
        <v>524</v>
      </c>
      <c r="H29" s="45" t="s">
        <v>175</v>
      </c>
    </row>
    <row r="30" spans="1:9" ht="13.5" customHeight="1">
      <c r="A30" s="150"/>
      <c r="B30" s="150"/>
      <c r="C30" s="150"/>
      <c r="D30" s="150"/>
      <c r="E30" s="150"/>
      <c r="F30" s="16" t="s">
        <v>174</v>
      </c>
      <c r="G30" s="20">
        <v>5300</v>
      </c>
      <c r="H30" s="17">
        <v>28625</v>
      </c>
      <c r="I30" s="12"/>
    </row>
    <row r="31" spans="1:9" ht="13.5" customHeight="1">
      <c r="A31" s="150"/>
      <c r="B31" s="150"/>
      <c r="C31" s="150"/>
      <c r="D31" s="150"/>
      <c r="E31" s="150"/>
      <c r="F31" s="16" t="s">
        <v>173</v>
      </c>
      <c r="G31" s="20">
        <v>5680</v>
      </c>
      <c r="H31" s="17">
        <v>31518</v>
      </c>
      <c r="I31" s="12"/>
    </row>
    <row r="32" spans="1:9" ht="13.5" customHeight="1">
      <c r="A32" s="150"/>
      <c r="B32" s="150"/>
      <c r="C32" s="150"/>
      <c r="D32" s="150"/>
      <c r="E32" s="150"/>
      <c r="F32" s="16" t="s">
        <v>172</v>
      </c>
      <c r="G32" s="20">
        <v>6114</v>
      </c>
      <c r="H32" s="17">
        <v>34092</v>
      </c>
      <c r="I32" s="12"/>
    </row>
    <row r="33" spans="1:9" ht="13.5" customHeight="1">
      <c r="A33" s="150"/>
      <c r="B33" s="150"/>
      <c r="C33" s="150"/>
      <c r="D33" s="150"/>
      <c r="E33" s="150"/>
      <c r="F33" s="16" t="s">
        <v>171</v>
      </c>
      <c r="G33" s="20">
        <v>6175</v>
      </c>
      <c r="H33" s="17">
        <v>32279</v>
      </c>
      <c r="I33" s="12"/>
    </row>
    <row r="34" spans="1:9" ht="13.5" customHeight="1">
      <c r="A34" s="150"/>
      <c r="B34" s="150"/>
      <c r="C34" s="150"/>
      <c r="D34" s="150"/>
      <c r="E34" s="150"/>
      <c r="F34" s="16" t="s">
        <v>170</v>
      </c>
      <c r="G34" s="20">
        <v>6196</v>
      </c>
      <c r="H34" s="17">
        <v>32325</v>
      </c>
      <c r="I34" s="12"/>
    </row>
    <row r="35" spans="1:9" ht="13.5" customHeight="1">
      <c r="A35" s="150"/>
      <c r="B35" s="150"/>
      <c r="C35" s="150"/>
      <c r="D35" s="150"/>
      <c r="E35" s="150"/>
      <c r="F35" s="16" t="s">
        <v>169</v>
      </c>
      <c r="G35" s="20">
        <v>8148</v>
      </c>
      <c r="H35" s="17">
        <v>41348</v>
      </c>
      <c r="I35" s="12"/>
    </row>
    <row r="36" spans="1:9" ht="13.5" customHeight="1">
      <c r="A36" s="150"/>
      <c r="B36" s="150"/>
      <c r="C36" s="150"/>
      <c r="D36" s="150"/>
      <c r="E36" s="150"/>
      <c r="F36" s="16" t="s">
        <v>168</v>
      </c>
      <c r="G36" s="20">
        <v>8021</v>
      </c>
      <c r="H36" s="17">
        <v>40975</v>
      </c>
      <c r="I36" s="12"/>
    </row>
    <row r="37" spans="1:9" ht="13.5" customHeight="1">
      <c r="A37" s="150"/>
      <c r="B37" s="150"/>
      <c r="C37" s="150"/>
      <c r="D37" s="150"/>
      <c r="E37" s="150"/>
      <c r="F37" s="16" t="s">
        <v>167</v>
      </c>
      <c r="G37" s="20">
        <v>8096</v>
      </c>
      <c r="H37" s="17">
        <v>40084</v>
      </c>
      <c r="I37" s="12"/>
    </row>
    <row r="38" spans="1:9" ht="13.5" customHeight="1">
      <c r="A38" s="150"/>
      <c r="B38" s="150"/>
      <c r="C38" s="150"/>
      <c r="D38" s="150"/>
      <c r="E38" s="150"/>
      <c r="F38" s="16" t="s">
        <v>166</v>
      </c>
      <c r="G38" s="20">
        <v>8545</v>
      </c>
      <c r="H38" s="17">
        <v>39283</v>
      </c>
      <c r="I38" s="12"/>
    </row>
    <row r="39" spans="1:9" ht="13.5" customHeight="1">
      <c r="A39" s="150"/>
      <c r="B39" s="150"/>
      <c r="C39" s="150"/>
      <c r="D39" s="150"/>
      <c r="E39" s="150"/>
      <c r="F39" s="16" t="s">
        <v>165</v>
      </c>
      <c r="G39" s="20">
        <v>9197</v>
      </c>
      <c r="H39" s="17">
        <v>38830</v>
      </c>
      <c r="I39" s="12"/>
    </row>
    <row r="40" spans="1:9" ht="13.5" customHeight="1">
      <c r="A40" s="150"/>
      <c r="B40" s="150"/>
      <c r="C40" s="150"/>
      <c r="D40" s="150"/>
      <c r="E40" s="150"/>
      <c r="F40" s="16" t="s">
        <v>164</v>
      </c>
      <c r="G40" s="20">
        <v>9864</v>
      </c>
      <c r="H40" s="17">
        <v>39093</v>
      </c>
      <c r="I40" s="12"/>
    </row>
    <row r="41" spans="1:9" ht="13.5" customHeight="1">
      <c r="A41" s="150"/>
      <c r="B41" s="150"/>
      <c r="C41" s="150"/>
      <c r="D41" s="150"/>
      <c r="E41" s="150"/>
      <c r="F41" s="16" t="s">
        <v>163</v>
      </c>
      <c r="G41" s="20">
        <v>10879</v>
      </c>
      <c r="H41" s="17">
        <v>39936</v>
      </c>
      <c r="I41" s="12"/>
    </row>
    <row r="42" spans="1:9" ht="13.5" customHeight="1">
      <c r="A42" s="150"/>
      <c r="B42" s="150"/>
      <c r="C42" s="150"/>
      <c r="D42" s="150"/>
      <c r="E42" s="150"/>
      <c r="F42" s="16" t="s">
        <v>162</v>
      </c>
      <c r="G42" s="20">
        <v>12121</v>
      </c>
      <c r="H42" s="17">
        <v>42355</v>
      </c>
      <c r="I42" s="12"/>
    </row>
    <row r="43" spans="1:9" ht="13.5" customHeight="1">
      <c r="A43" s="150"/>
      <c r="B43" s="150"/>
      <c r="C43" s="150"/>
      <c r="D43" s="150"/>
      <c r="E43" s="150"/>
      <c r="F43" s="16" t="s">
        <v>161</v>
      </c>
      <c r="G43" s="20">
        <v>12872</v>
      </c>
      <c r="H43" s="17">
        <v>43705</v>
      </c>
      <c r="I43" s="12"/>
    </row>
    <row r="44" spans="1:9" ht="13.5" customHeight="1">
      <c r="A44" s="150"/>
      <c r="B44" s="150"/>
      <c r="C44" s="150"/>
      <c r="D44" s="150"/>
      <c r="E44" s="150"/>
      <c r="F44" s="16" t="s">
        <v>160</v>
      </c>
      <c r="G44" s="20">
        <v>13785</v>
      </c>
      <c r="H44" s="17">
        <v>44888</v>
      </c>
      <c r="I44" s="12"/>
    </row>
    <row r="45" spans="1:9" ht="13.5" customHeight="1">
      <c r="A45" s="150"/>
      <c r="B45" s="150"/>
      <c r="C45" s="150"/>
      <c r="D45" s="150"/>
      <c r="E45" s="150"/>
      <c r="F45" s="16" t="s">
        <v>159</v>
      </c>
      <c r="G45" s="20">
        <v>15084</v>
      </c>
      <c r="H45" s="17">
        <v>45711</v>
      </c>
      <c r="I45" s="12"/>
    </row>
    <row r="46" spans="1:9" ht="13.5" customHeight="1">
      <c r="A46" s="150"/>
      <c r="B46" s="150"/>
      <c r="C46" s="150"/>
      <c r="D46" s="150"/>
      <c r="E46" s="150"/>
      <c r="F46" s="16" t="s">
        <v>158</v>
      </c>
      <c r="G46" s="20">
        <v>16234</v>
      </c>
      <c r="H46" s="17">
        <v>46158</v>
      </c>
      <c r="I46" s="12"/>
    </row>
    <row r="47" spans="1:9" ht="13.5" customHeight="1">
      <c r="A47" s="150"/>
      <c r="B47" s="150"/>
      <c r="C47" s="150"/>
      <c r="D47" s="150"/>
      <c r="E47" s="150"/>
      <c r="F47" s="16" t="s">
        <v>157</v>
      </c>
      <c r="G47" s="20">
        <v>16251</v>
      </c>
      <c r="H47" s="17">
        <v>45499</v>
      </c>
      <c r="I47" s="12"/>
    </row>
    <row r="48" spans="1:9" ht="13.5" customHeight="1">
      <c r="A48" s="150"/>
      <c r="B48" s="150"/>
      <c r="C48" s="150"/>
      <c r="D48" s="150"/>
      <c r="E48" s="150"/>
      <c r="F48" s="32" t="s">
        <v>156</v>
      </c>
      <c r="G48" s="43">
        <v>16343</v>
      </c>
      <c r="H48" s="145">
        <v>43997</v>
      </c>
      <c r="I48" s="12"/>
    </row>
    <row r="49" spans="1:8">
      <c r="A49" s="150"/>
      <c r="B49" s="150"/>
      <c r="C49" s="150"/>
      <c r="D49" s="150"/>
      <c r="E49" s="150"/>
      <c r="F49" s="35" t="s">
        <v>525</v>
      </c>
      <c r="G49" s="44">
        <f>B26</f>
        <v>16662</v>
      </c>
      <c r="H49" s="46">
        <f>C26</f>
        <v>42512</v>
      </c>
    </row>
    <row r="50" spans="1:8">
      <c r="A50" s="150"/>
      <c r="B50" s="150"/>
      <c r="C50" s="150"/>
      <c r="D50" s="150"/>
      <c r="E50" s="150"/>
    </row>
    <row r="51" spans="1:8">
      <c r="A51" s="150"/>
      <c r="B51" s="150"/>
      <c r="C51" s="150"/>
      <c r="D51" s="150"/>
      <c r="E51" s="150"/>
    </row>
    <row r="52" spans="1:8">
      <c r="A52" s="150"/>
      <c r="B52" s="150"/>
      <c r="C52" s="150"/>
      <c r="D52" s="150"/>
      <c r="E52" s="150"/>
    </row>
    <row r="53" spans="1:8">
      <c r="A53" s="150"/>
      <c r="B53" s="150"/>
      <c r="C53" s="150"/>
      <c r="D53" s="150"/>
      <c r="E53" s="150"/>
    </row>
    <row r="54" spans="1:8">
      <c r="A54" s="150"/>
      <c r="B54" s="150"/>
      <c r="C54" s="150"/>
      <c r="D54" s="150"/>
      <c r="E54" s="150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activeCell="K60" sqref="K60"/>
    </sheetView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130" t="s">
        <v>463</v>
      </c>
    </row>
    <row r="2" spans="1:7" ht="19.5" customHeight="1">
      <c r="A2" s="655" t="s">
        <v>622</v>
      </c>
      <c r="B2" s="655"/>
      <c r="C2" s="655"/>
      <c r="D2" s="655"/>
      <c r="E2" s="277"/>
      <c r="F2" s="150"/>
      <c r="G2" s="150"/>
    </row>
    <row r="3" spans="1:7" ht="15" customHeight="1" thickBot="1">
      <c r="A3" s="658" t="s">
        <v>181</v>
      </c>
      <c r="B3" s="658"/>
      <c r="C3" s="150"/>
      <c r="D3" s="203"/>
      <c r="E3" s="150"/>
      <c r="F3" s="659" t="s">
        <v>623</v>
      </c>
      <c r="G3" s="659"/>
    </row>
    <row r="4" spans="1:7" ht="18" customHeight="1" thickTop="1">
      <c r="A4" s="706" t="s">
        <v>624</v>
      </c>
      <c r="B4" s="708" t="s">
        <v>193</v>
      </c>
      <c r="C4" s="708" t="s">
        <v>625</v>
      </c>
      <c r="D4" s="683" t="s">
        <v>26</v>
      </c>
      <c r="E4" s="664"/>
      <c r="F4" s="660"/>
      <c r="G4" s="704" t="s">
        <v>192</v>
      </c>
    </row>
    <row r="5" spans="1:7" ht="18" customHeight="1">
      <c r="A5" s="707"/>
      <c r="B5" s="709"/>
      <c r="C5" s="709"/>
      <c r="D5" s="278" t="s">
        <v>25</v>
      </c>
      <c r="E5" s="152" t="s">
        <v>24</v>
      </c>
      <c r="F5" s="152" t="s">
        <v>23</v>
      </c>
      <c r="G5" s="705"/>
    </row>
    <row r="6" spans="1:7" ht="3" customHeight="1">
      <c r="A6" s="246"/>
      <c r="B6" s="157"/>
      <c r="C6" s="156"/>
      <c r="D6" s="156"/>
      <c r="E6" s="156"/>
      <c r="F6" s="156"/>
      <c r="G6" s="157"/>
    </row>
    <row r="7" spans="1:7">
      <c r="A7" s="710" t="s">
        <v>191</v>
      </c>
      <c r="B7" s="279" t="s">
        <v>159</v>
      </c>
      <c r="C7" s="161">
        <v>15084</v>
      </c>
      <c r="D7" s="160">
        <v>45711</v>
      </c>
      <c r="E7" s="161">
        <v>22506</v>
      </c>
      <c r="F7" s="161">
        <v>23205</v>
      </c>
      <c r="G7" s="280">
        <v>3.03</v>
      </c>
    </row>
    <row r="8" spans="1:7">
      <c r="A8" s="710"/>
      <c r="B8" s="279" t="s">
        <v>13</v>
      </c>
      <c r="C8" s="161">
        <v>16234</v>
      </c>
      <c r="D8" s="160">
        <v>46158</v>
      </c>
      <c r="E8" s="161">
        <v>22946</v>
      </c>
      <c r="F8" s="161">
        <v>23212</v>
      </c>
      <c r="G8" s="280">
        <v>2.84</v>
      </c>
    </row>
    <row r="9" spans="1:7">
      <c r="A9" s="710"/>
      <c r="B9" s="279" t="s">
        <v>8</v>
      </c>
      <c r="C9" s="161">
        <v>16251</v>
      </c>
      <c r="D9" s="160">
        <v>45499</v>
      </c>
      <c r="E9" s="161">
        <v>22331</v>
      </c>
      <c r="F9" s="161">
        <v>23168</v>
      </c>
      <c r="G9" s="280">
        <v>2.7997661682358008</v>
      </c>
    </row>
    <row r="10" spans="1:7">
      <c r="A10" s="710"/>
      <c r="B10" s="279" t="s">
        <v>3</v>
      </c>
      <c r="C10" s="161">
        <v>16343</v>
      </c>
      <c r="D10" s="160">
        <v>43997</v>
      </c>
      <c r="E10" s="161">
        <v>21463</v>
      </c>
      <c r="F10" s="161">
        <v>22534</v>
      </c>
      <c r="G10" s="280">
        <v>2.69</v>
      </c>
    </row>
    <row r="11" spans="1:7">
      <c r="A11" s="710"/>
      <c r="B11" s="279" t="s">
        <v>518</v>
      </c>
      <c r="C11" s="161">
        <f>C19+C27+C35+C43+C51+C59+C67</f>
        <v>16662</v>
      </c>
      <c r="D11" s="160">
        <f>D19+D27+D35+D43+D51+D59+D67</f>
        <v>42512</v>
      </c>
      <c r="E11" s="161">
        <f>E19+E27+E35+E43+E51+E59+E67</f>
        <v>20623</v>
      </c>
      <c r="F11" s="161">
        <f>F19+F27+F35+F43+F51+F59+F67</f>
        <v>21889</v>
      </c>
      <c r="G11" s="280">
        <v>2.5499999999999998</v>
      </c>
    </row>
    <row r="12" spans="1:7" ht="14.25" customHeight="1">
      <c r="A12" s="710"/>
      <c r="B12" s="279" t="s">
        <v>182</v>
      </c>
      <c r="C12" s="281">
        <f>C11/C10</f>
        <v>1.0195190601480757</v>
      </c>
      <c r="D12" s="282">
        <f>D11/D10</f>
        <v>0.96624769870673</v>
      </c>
      <c r="E12" s="281">
        <f>E11/E10</f>
        <v>0.96086288030564226</v>
      </c>
      <c r="F12" s="281">
        <f>F11/F10</f>
        <v>0.97137658649152392</v>
      </c>
      <c r="G12" s="301">
        <f>G11/G10</f>
        <v>0.94795539033457243</v>
      </c>
    </row>
    <row r="13" spans="1:7" ht="3" customHeight="1">
      <c r="A13" s="283"/>
      <c r="B13" s="284"/>
      <c r="C13" s="285"/>
      <c r="D13" s="286"/>
      <c r="E13" s="285"/>
      <c r="F13" s="285"/>
      <c r="G13" s="287"/>
    </row>
    <row r="14" spans="1:7" ht="3" customHeight="1">
      <c r="A14" s="288"/>
      <c r="B14" s="289"/>
      <c r="C14" s="290"/>
      <c r="D14" s="291"/>
      <c r="E14" s="290"/>
      <c r="F14" s="290"/>
      <c r="G14" s="292"/>
    </row>
    <row r="15" spans="1:7">
      <c r="A15" s="703" t="s">
        <v>190</v>
      </c>
      <c r="B15" s="279" t="s">
        <v>159</v>
      </c>
      <c r="C15" s="161">
        <v>6863</v>
      </c>
      <c r="D15" s="160">
        <v>19270</v>
      </c>
      <c r="E15" s="161">
        <v>9345</v>
      </c>
      <c r="F15" s="161">
        <v>9925</v>
      </c>
      <c r="G15" s="280">
        <v>2.81</v>
      </c>
    </row>
    <row r="16" spans="1:7">
      <c r="A16" s="703"/>
      <c r="B16" s="279" t="s">
        <v>13</v>
      </c>
      <c r="C16" s="161">
        <v>6948</v>
      </c>
      <c r="D16" s="160">
        <v>18463</v>
      </c>
      <c r="E16" s="161">
        <v>9056</v>
      </c>
      <c r="F16" s="161">
        <v>9407</v>
      </c>
      <c r="G16" s="280">
        <v>2.66</v>
      </c>
    </row>
    <row r="17" spans="1:7">
      <c r="A17" s="703"/>
      <c r="B17" s="279" t="s">
        <v>8</v>
      </c>
      <c r="C17" s="161">
        <v>6810</v>
      </c>
      <c r="D17" s="160">
        <v>18039</v>
      </c>
      <c r="E17" s="161">
        <v>8688</v>
      </c>
      <c r="F17" s="161">
        <v>9351</v>
      </c>
      <c r="G17" s="280">
        <v>2.65</v>
      </c>
    </row>
    <row r="18" spans="1:7">
      <c r="A18" s="703"/>
      <c r="B18" s="279" t="s">
        <v>3</v>
      </c>
      <c r="C18" s="161">
        <v>6646</v>
      </c>
      <c r="D18" s="160">
        <v>16973</v>
      </c>
      <c r="E18" s="161">
        <v>8103</v>
      </c>
      <c r="F18" s="161">
        <v>8870</v>
      </c>
      <c r="G18" s="280">
        <v>2.5499999999999998</v>
      </c>
    </row>
    <row r="19" spans="1:7">
      <c r="A19" s="703"/>
      <c r="B19" s="279" t="s">
        <v>518</v>
      </c>
      <c r="C19" s="161">
        <v>6592</v>
      </c>
      <c r="D19" s="160">
        <f>E19+F19</f>
        <v>16026</v>
      </c>
      <c r="E19" s="161">
        <v>7670</v>
      </c>
      <c r="F19" s="161">
        <v>8356</v>
      </c>
      <c r="G19" s="280">
        <v>2.4300000000000002</v>
      </c>
    </row>
    <row r="20" spans="1:7">
      <c r="A20" s="703"/>
      <c r="B20" s="279" t="s">
        <v>182</v>
      </c>
      <c r="C20" s="281">
        <f>C19/C18</f>
        <v>0.99187481191694249</v>
      </c>
      <c r="D20" s="282">
        <f>D19/D18</f>
        <v>0.94420550285747951</v>
      </c>
      <c r="E20" s="281">
        <f>E19/E18</f>
        <v>0.94656300135752192</v>
      </c>
      <c r="F20" s="281">
        <f>F19/F18</f>
        <v>0.94205186020293119</v>
      </c>
      <c r="G20" s="301">
        <f>G19/G18</f>
        <v>0.9529411764705884</v>
      </c>
    </row>
    <row r="21" spans="1:7" ht="3.75" customHeight="1">
      <c r="A21" s="293"/>
      <c r="B21" s="284"/>
      <c r="C21" s="285"/>
      <c r="D21" s="286"/>
      <c r="E21" s="285"/>
      <c r="F21" s="285"/>
      <c r="G21" s="287"/>
    </row>
    <row r="22" spans="1:7" ht="3.75" customHeight="1">
      <c r="A22" s="294"/>
      <c r="B22" s="289"/>
      <c r="C22" s="290"/>
      <c r="D22" s="291"/>
      <c r="E22" s="290"/>
      <c r="F22" s="290"/>
      <c r="G22" s="292"/>
    </row>
    <row r="23" spans="1:7">
      <c r="A23" s="703" t="s">
        <v>189</v>
      </c>
      <c r="B23" s="279" t="s">
        <v>159</v>
      </c>
      <c r="C23" s="161">
        <v>2507</v>
      </c>
      <c r="D23" s="160">
        <v>7593</v>
      </c>
      <c r="E23" s="161">
        <v>3981</v>
      </c>
      <c r="F23" s="161">
        <v>3972</v>
      </c>
      <c r="G23" s="280">
        <v>3.17</v>
      </c>
    </row>
    <row r="24" spans="1:7">
      <c r="A24" s="703"/>
      <c r="B24" s="279" t="s">
        <v>13</v>
      </c>
      <c r="C24" s="161">
        <v>2791</v>
      </c>
      <c r="D24" s="160">
        <v>8224</v>
      </c>
      <c r="E24" s="161">
        <v>4193</v>
      </c>
      <c r="F24" s="161">
        <v>4031</v>
      </c>
      <c r="G24" s="280">
        <v>2.95</v>
      </c>
    </row>
    <row r="25" spans="1:7">
      <c r="A25" s="703"/>
      <c r="B25" s="279" t="s">
        <v>8</v>
      </c>
      <c r="C25" s="161">
        <v>2782</v>
      </c>
      <c r="D25" s="160">
        <v>8200</v>
      </c>
      <c r="E25" s="161">
        <v>4085</v>
      </c>
      <c r="F25" s="161">
        <v>4115</v>
      </c>
      <c r="G25" s="280">
        <v>2.95</v>
      </c>
    </row>
    <row r="26" spans="1:7">
      <c r="A26" s="703"/>
      <c r="B26" s="279" t="s">
        <v>3</v>
      </c>
      <c r="C26" s="161">
        <v>2888</v>
      </c>
      <c r="D26" s="160">
        <v>8012</v>
      </c>
      <c r="E26" s="161">
        <v>4014</v>
      </c>
      <c r="F26" s="161">
        <v>3998</v>
      </c>
      <c r="G26" s="280">
        <v>2.77</v>
      </c>
    </row>
    <row r="27" spans="1:7">
      <c r="A27" s="703"/>
      <c r="B27" s="279" t="s">
        <v>518</v>
      </c>
      <c r="C27" s="161">
        <v>2987</v>
      </c>
      <c r="D27" s="160">
        <f>E27+F27</f>
        <v>7868</v>
      </c>
      <c r="E27" s="161">
        <v>3862</v>
      </c>
      <c r="F27" s="161">
        <v>4006</v>
      </c>
      <c r="G27" s="280">
        <v>2.63</v>
      </c>
    </row>
    <row r="28" spans="1:7">
      <c r="A28" s="703"/>
      <c r="B28" s="279" t="s">
        <v>182</v>
      </c>
      <c r="C28" s="281">
        <f>C27/C26</f>
        <v>1.0342797783933517</v>
      </c>
      <c r="D28" s="282">
        <f>D27/D26</f>
        <v>0.982026959560659</v>
      </c>
      <c r="E28" s="281">
        <f>E27/E26</f>
        <v>0.96213253612356753</v>
      </c>
      <c r="F28" s="281">
        <f>F27/F26</f>
        <v>1.0020010005002502</v>
      </c>
      <c r="G28" s="301">
        <f>G27/G26</f>
        <v>0.94945848375451258</v>
      </c>
    </row>
    <row r="29" spans="1:7" ht="3.75" customHeight="1">
      <c r="A29" s="293"/>
      <c r="B29" s="284"/>
      <c r="C29" s="285"/>
      <c r="D29" s="286"/>
      <c r="E29" s="285"/>
      <c r="F29" s="285"/>
      <c r="G29" s="287"/>
    </row>
    <row r="30" spans="1:7" ht="3.75" customHeight="1">
      <c r="A30" s="294"/>
      <c r="B30" s="289"/>
      <c r="C30" s="290"/>
      <c r="D30" s="291"/>
      <c r="E30" s="290"/>
      <c r="F30" s="290"/>
      <c r="G30" s="292"/>
    </row>
    <row r="31" spans="1:7">
      <c r="A31" s="703" t="s">
        <v>188</v>
      </c>
      <c r="B31" s="279" t="s">
        <v>159</v>
      </c>
      <c r="C31" s="161">
        <v>959</v>
      </c>
      <c r="D31" s="160">
        <v>3245</v>
      </c>
      <c r="E31" s="161">
        <v>1602</v>
      </c>
      <c r="F31" s="161">
        <v>1643</v>
      </c>
      <c r="G31" s="280">
        <v>3.38</v>
      </c>
    </row>
    <row r="32" spans="1:7">
      <c r="A32" s="703"/>
      <c r="B32" s="279" t="s">
        <v>13</v>
      </c>
      <c r="C32" s="295">
        <v>1045</v>
      </c>
      <c r="D32" s="160">
        <v>3384</v>
      </c>
      <c r="E32" s="161">
        <v>1643</v>
      </c>
      <c r="F32" s="161">
        <v>1741</v>
      </c>
      <c r="G32" s="280">
        <v>3.24</v>
      </c>
    </row>
    <row r="33" spans="1:7">
      <c r="A33" s="703"/>
      <c r="B33" s="279" t="s">
        <v>8</v>
      </c>
      <c r="C33" s="295">
        <v>1096</v>
      </c>
      <c r="D33" s="160">
        <v>3341</v>
      </c>
      <c r="E33" s="161">
        <v>1630</v>
      </c>
      <c r="F33" s="161">
        <v>1711</v>
      </c>
      <c r="G33" s="280">
        <v>3.05</v>
      </c>
    </row>
    <row r="34" spans="1:7">
      <c r="A34" s="703"/>
      <c r="B34" s="279" t="s">
        <v>3</v>
      </c>
      <c r="C34" s="295">
        <v>1079</v>
      </c>
      <c r="D34" s="160">
        <v>3135</v>
      </c>
      <c r="E34" s="161">
        <v>1516</v>
      </c>
      <c r="F34" s="161">
        <v>1619</v>
      </c>
      <c r="G34" s="280">
        <v>2.91</v>
      </c>
    </row>
    <row r="35" spans="1:7">
      <c r="A35" s="703"/>
      <c r="B35" s="279" t="s">
        <v>518</v>
      </c>
      <c r="C35" s="295">
        <v>1025</v>
      </c>
      <c r="D35" s="160">
        <f>E35+F35</f>
        <v>2898</v>
      </c>
      <c r="E35" s="161">
        <v>1400</v>
      </c>
      <c r="F35" s="161">
        <v>1498</v>
      </c>
      <c r="G35" s="280">
        <v>2.83</v>
      </c>
    </row>
    <row r="36" spans="1:7" ht="13.5" customHeight="1">
      <c r="A36" s="703"/>
      <c r="B36" s="279" t="s">
        <v>182</v>
      </c>
      <c r="C36" s="281">
        <f>C35/C34</f>
        <v>0.94995366079703425</v>
      </c>
      <c r="D36" s="282">
        <f>D35/D34</f>
        <v>0.92440191387559811</v>
      </c>
      <c r="E36" s="281">
        <f>E35/E34</f>
        <v>0.92348284960422167</v>
      </c>
      <c r="F36" s="281">
        <f>F35/F34</f>
        <v>0.92526250772081531</v>
      </c>
      <c r="G36" s="301">
        <f>G35/G34</f>
        <v>0.97250859106529208</v>
      </c>
    </row>
    <row r="37" spans="1:7" ht="3.75" customHeight="1">
      <c r="A37" s="293"/>
      <c r="B37" s="284"/>
      <c r="C37" s="285"/>
      <c r="D37" s="286"/>
      <c r="E37" s="285"/>
      <c r="F37" s="285"/>
      <c r="G37" s="287"/>
    </row>
    <row r="38" spans="1:7" ht="3.75" customHeight="1">
      <c r="A38" s="294"/>
      <c r="B38" s="289"/>
      <c r="C38" s="296"/>
      <c r="D38" s="291"/>
      <c r="E38" s="290"/>
      <c r="F38" s="290"/>
      <c r="G38" s="292"/>
    </row>
    <row r="39" spans="1:7">
      <c r="A39" s="703" t="s">
        <v>187</v>
      </c>
      <c r="B39" s="279" t="s">
        <v>159</v>
      </c>
      <c r="C39" s="161">
        <v>706</v>
      </c>
      <c r="D39" s="160">
        <v>2523</v>
      </c>
      <c r="E39" s="161">
        <v>1242</v>
      </c>
      <c r="F39" s="161">
        <v>1281</v>
      </c>
      <c r="G39" s="280">
        <v>3.57</v>
      </c>
    </row>
    <row r="40" spans="1:7">
      <c r="A40" s="703"/>
      <c r="B40" s="279" t="s">
        <v>13</v>
      </c>
      <c r="C40" s="161">
        <v>729</v>
      </c>
      <c r="D40" s="160">
        <v>2416</v>
      </c>
      <c r="E40" s="161">
        <v>1174</v>
      </c>
      <c r="F40" s="161">
        <v>1242</v>
      </c>
      <c r="G40" s="280">
        <v>3.31</v>
      </c>
    </row>
    <row r="41" spans="1:7">
      <c r="A41" s="703"/>
      <c r="B41" s="279" t="s">
        <v>8</v>
      </c>
      <c r="C41" s="161">
        <v>748</v>
      </c>
      <c r="D41" s="160">
        <v>2345</v>
      </c>
      <c r="E41" s="161">
        <v>1139</v>
      </c>
      <c r="F41" s="161">
        <v>1206</v>
      </c>
      <c r="G41" s="280">
        <v>3.14</v>
      </c>
    </row>
    <row r="42" spans="1:7">
      <c r="A42" s="703"/>
      <c r="B42" s="279" t="s">
        <v>3</v>
      </c>
      <c r="C42" s="161">
        <v>745</v>
      </c>
      <c r="D42" s="160">
        <v>2122</v>
      </c>
      <c r="E42" s="161">
        <v>1038</v>
      </c>
      <c r="F42" s="161">
        <v>1084</v>
      </c>
      <c r="G42" s="280">
        <v>2.85</v>
      </c>
    </row>
    <row r="43" spans="1:7">
      <c r="A43" s="703"/>
      <c r="B43" s="279" t="s">
        <v>518</v>
      </c>
      <c r="C43" s="161">
        <v>784</v>
      </c>
      <c r="D43" s="160">
        <f>E43+F43</f>
        <v>2022</v>
      </c>
      <c r="E43" s="161">
        <v>985</v>
      </c>
      <c r="F43" s="161">
        <v>1037</v>
      </c>
      <c r="G43" s="280">
        <v>2.58</v>
      </c>
    </row>
    <row r="44" spans="1:7">
      <c r="A44" s="703"/>
      <c r="B44" s="279" t="s">
        <v>182</v>
      </c>
      <c r="C44" s="281">
        <f>C43/C42</f>
        <v>1.0523489932885906</v>
      </c>
      <c r="D44" s="282">
        <f>D43/D42</f>
        <v>0.95287464655984921</v>
      </c>
      <c r="E44" s="281">
        <f>E43/E42</f>
        <v>0.94894026974951828</v>
      </c>
      <c r="F44" s="281">
        <f>F43/F42</f>
        <v>0.95664206642066418</v>
      </c>
      <c r="G44" s="301">
        <f>G43/G42</f>
        <v>0.90526315789473688</v>
      </c>
    </row>
    <row r="45" spans="1:7" ht="3.75" customHeight="1">
      <c r="A45" s="293"/>
      <c r="B45" s="284"/>
      <c r="C45" s="285"/>
      <c r="D45" s="286"/>
      <c r="E45" s="285"/>
      <c r="F45" s="285"/>
      <c r="G45" s="287"/>
    </row>
    <row r="46" spans="1:7" ht="3.75" customHeight="1">
      <c r="A46" s="294"/>
      <c r="B46" s="289"/>
      <c r="C46" s="290"/>
      <c r="D46" s="291"/>
      <c r="E46" s="290"/>
      <c r="F46" s="290"/>
      <c r="G46" s="292"/>
    </row>
    <row r="47" spans="1:7">
      <c r="A47" s="703" t="s">
        <v>186</v>
      </c>
      <c r="B47" s="279" t="s">
        <v>159</v>
      </c>
      <c r="C47" s="161">
        <v>1147</v>
      </c>
      <c r="D47" s="160">
        <v>3796</v>
      </c>
      <c r="E47" s="161">
        <v>1874</v>
      </c>
      <c r="F47" s="161">
        <v>1922</v>
      </c>
      <c r="G47" s="280">
        <v>3.31</v>
      </c>
    </row>
    <row r="48" spans="1:7">
      <c r="A48" s="703"/>
      <c r="B48" s="279" t="s">
        <v>13</v>
      </c>
      <c r="C48" s="161">
        <v>1335</v>
      </c>
      <c r="D48" s="160">
        <v>4107</v>
      </c>
      <c r="E48" s="161">
        <v>2047</v>
      </c>
      <c r="F48" s="161">
        <v>2060</v>
      </c>
      <c r="G48" s="280">
        <v>3.08</v>
      </c>
    </row>
    <row r="49" spans="1:7">
      <c r="A49" s="703"/>
      <c r="B49" s="279" t="s">
        <v>8</v>
      </c>
      <c r="C49" s="161">
        <v>1295</v>
      </c>
      <c r="D49" s="160">
        <v>3873</v>
      </c>
      <c r="E49" s="161">
        <v>1921</v>
      </c>
      <c r="F49" s="161">
        <v>1952</v>
      </c>
      <c r="G49" s="280">
        <v>2.99</v>
      </c>
    </row>
    <row r="50" spans="1:7">
      <c r="A50" s="703"/>
      <c r="B50" s="279" t="s">
        <v>3</v>
      </c>
      <c r="C50" s="161">
        <v>1354</v>
      </c>
      <c r="D50" s="160">
        <v>3875</v>
      </c>
      <c r="E50" s="161">
        <v>1916</v>
      </c>
      <c r="F50" s="161">
        <v>1959</v>
      </c>
      <c r="G50" s="280">
        <v>2.86</v>
      </c>
    </row>
    <row r="51" spans="1:7">
      <c r="A51" s="703"/>
      <c r="B51" s="279" t="s">
        <v>518</v>
      </c>
      <c r="C51" s="161">
        <v>1375</v>
      </c>
      <c r="D51" s="160">
        <f>E51+F51</f>
        <v>3715</v>
      </c>
      <c r="E51" s="161">
        <v>1849</v>
      </c>
      <c r="F51" s="161">
        <v>1866</v>
      </c>
      <c r="G51" s="280">
        <v>2.7</v>
      </c>
    </row>
    <row r="52" spans="1:7">
      <c r="A52" s="703"/>
      <c r="B52" s="279" t="s">
        <v>182</v>
      </c>
      <c r="C52" s="281">
        <f>C51/C50</f>
        <v>1.015509601181684</v>
      </c>
      <c r="D52" s="282">
        <f>D51/D50</f>
        <v>0.95870967741935487</v>
      </c>
      <c r="E52" s="281">
        <f>E51/E50</f>
        <v>0.96503131524008345</v>
      </c>
      <c r="F52" s="281">
        <f>F51/F50</f>
        <v>0.95252679938744256</v>
      </c>
      <c r="G52" s="301">
        <f>G51/G50</f>
        <v>0.94405594405594417</v>
      </c>
    </row>
    <row r="53" spans="1:7" ht="3.75" customHeight="1">
      <c r="A53" s="293"/>
      <c r="B53" s="284"/>
      <c r="C53" s="285"/>
      <c r="D53" s="286"/>
      <c r="E53" s="285"/>
      <c r="F53" s="285"/>
      <c r="G53" s="287"/>
    </row>
    <row r="54" spans="1:7" ht="3.75" customHeight="1">
      <c r="A54" s="294"/>
      <c r="B54" s="289"/>
      <c r="C54" s="290"/>
      <c r="D54" s="291"/>
      <c r="E54" s="290"/>
      <c r="F54" s="290"/>
      <c r="G54" s="292"/>
    </row>
    <row r="55" spans="1:7">
      <c r="A55" s="703" t="s">
        <v>185</v>
      </c>
      <c r="B55" s="279" t="s">
        <v>159</v>
      </c>
      <c r="C55" s="161">
        <v>2206</v>
      </c>
      <c r="D55" s="160">
        <v>6680</v>
      </c>
      <c r="E55" s="161">
        <v>3361</v>
      </c>
      <c r="F55" s="161">
        <v>3319</v>
      </c>
      <c r="G55" s="280">
        <v>3.03</v>
      </c>
    </row>
    <row r="56" spans="1:7">
      <c r="A56" s="703"/>
      <c r="B56" s="279" t="s">
        <v>13</v>
      </c>
      <c r="C56" s="161">
        <v>2624</v>
      </c>
      <c r="D56" s="160">
        <v>7285</v>
      </c>
      <c r="E56" s="161">
        <v>3687</v>
      </c>
      <c r="F56" s="161">
        <v>3578</v>
      </c>
      <c r="G56" s="280">
        <v>2.77</v>
      </c>
    </row>
    <row r="57" spans="1:7">
      <c r="A57" s="703"/>
      <c r="B57" s="279" t="s">
        <v>8</v>
      </c>
      <c r="C57" s="161">
        <v>2764</v>
      </c>
      <c r="D57" s="160">
        <v>7415</v>
      </c>
      <c r="E57" s="161">
        <v>3736</v>
      </c>
      <c r="F57" s="161">
        <v>3679</v>
      </c>
      <c r="G57" s="280">
        <v>2.68</v>
      </c>
    </row>
    <row r="58" spans="1:7">
      <c r="A58" s="703"/>
      <c r="B58" s="279" t="s">
        <v>3</v>
      </c>
      <c r="C58" s="161">
        <v>2879</v>
      </c>
      <c r="D58" s="160">
        <v>7720</v>
      </c>
      <c r="E58" s="161">
        <v>3793</v>
      </c>
      <c r="F58" s="161">
        <v>3927</v>
      </c>
      <c r="G58" s="280">
        <v>2.68</v>
      </c>
    </row>
    <row r="59" spans="1:7">
      <c r="A59" s="703"/>
      <c r="B59" s="279" t="s">
        <v>518</v>
      </c>
      <c r="C59" s="161">
        <v>3120</v>
      </c>
      <c r="D59" s="160">
        <f>E59+F59</f>
        <v>7957</v>
      </c>
      <c r="E59" s="161">
        <v>3819</v>
      </c>
      <c r="F59" s="161">
        <v>4138</v>
      </c>
      <c r="G59" s="280">
        <v>2.5499999999999998</v>
      </c>
    </row>
    <row r="60" spans="1:7">
      <c r="A60" s="703"/>
      <c r="B60" s="279" t="s">
        <v>182</v>
      </c>
      <c r="C60" s="281">
        <f>C59/C58</f>
        <v>1.0837096213963182</v>
      </c>
      <c r="D60" s="282">
        <f>D59/D58</f>
        <v>1.030699481865285</v>
      </c>
      <c r="E60" s="281">
        <f>E59/E58</f>
        <v>1.0068547324017927</v>
      </c>
      <c r="F60" s="281">
        <f>F59/F58</f>
        <v>1.0537305831423478</v>
      </c>
      <c r="G60" s="301">
        <f>G59/G58</f>
        <v>0.95149253731343275</v>
      </c>
    </row>
    <row r="61" spans="1:7" ht="3.75" customHeight="1">
      <c r="A61" s="293"/>
      <c r="B61" s="284"/>
      <c r="C61" s="285"/>
      <c r="D61" s="286"/>
      <c r="E61" s="285"/>
      <c r="F61" s="285"/>
      <c r="G61" s="287"/>
    </row>
    <row r="62" spans="1:7" ht="3.75" customHeight="1">
      <c r="A62" s="294"/>
      <c r="B62" s="289"/>
      <c r="C62" s="290"/>
      <c r="D62" s="291"/>
      <c r="E62" s="290"/>
      <c r="F62" s="290"/>
      <c r="G62" s="292"/>
    </row>
    <row r="63" spans="1:7">
      <c r="A63" s="703" t="s">
        <v>184</v>
      </c>
      <c r="B63" s="279" t="s">
        <v>159</v>
      </c>
      <c r="C63" s="161">
        <v>696</v>
      </c>
      <c r="D63" s="160">
        <v>2244</v>
      </c>
      <c r="E63" s="161">
        <v>1101</v>
      </c>
      <c r="F63" s="161">
        <v>1143</v>
      </c>
      <c r="G63" s="280">
        <v>3.22</v>
      </c>
    </row>
    <row r="64" spans="1:7">
      <c r="A64" s="703"/>
      <c r="B64" s="279" t="s">
        <v>13</v>
      </c>
      <c r="C64" s="161">
        <v>762</v>
      </c>
      <c r="D64" s="160">
        <v>2299</v>
      </c>
      <c r="E64" s="161">
        <v>1146</v>
      </c>
      <c r="F64" s="161">
        <v>1153</v>
      </c>
      <c r="G64" s="280">
        <v>3.02</v>
      </c>
    </row>
    <row r="65" spans="1:7">
      <c r="A65" s="703"/>
      <c r="B65" s="279" t="s">
        <v>8</v>
      </c>
      <c r="C65" s="161">
        <v>756</v>
      </c>
      <c r="D65" s="160">
        <v>2286</v>
      </c>
      <c r="E65" s="161">
        <v>1132</v>
      </c>
      <c r="F65" s="161">
        <v>1154</v>
      </c>
      <c r="G65" s="280">
        <v>3.02</v>
      </c>
    </row>
    <row r="66" spans="1:7">
      <c r="A66" s="703"/>
      <c r="B66" s="279" t="s">
        <v>3</v>
      </c>
      <c r="C66" s="161">
        <v>752</v>
      </c>
      <c r="D66" s="160">
        <v>2160</v>
      </c>
      <c r="E66" s="161">
        <v>1083</v>
      </c>
      <c r="F66" s="161">
        <v>1077</v>
      </c>
      <c r="G66" s="280">
        <v>2.87</v>
      </c>
    </row>
    <row r="67" spans="1:7">
      <c r="A67" s="703"/>
      <c r="B67" s="279" t="s">
        <v>518</v>
      </c>
      <c r="C67" s="161">
        <v>779</v>
      </c>
      <c r="D67" s="160">
        <f>E67+F67</f>
        <v>2026</v>
      </c>
      <c r="E67" s="161">
        <v>1038</v>
      </c>
      <c r="F67" s="161">
        <v>988</v>
      </c>
      <c r="G67" s="280">
        <v>2.6</v>
      </c>
    </row>
    <row r="68" spans="1:7">
      <c r="A68" s="703"/>
      <c r="B68" s="279" t="s">
        <v>182</v>
      </c>
      <c r="C68" s="281">
        <f>C67/C66</f>
        <v>1.0359042553191489</v>
      </c>
      <c r="D68" s="282">
        <f>D67/D66</f>
        <v>0.937962962962963</v>
      </c>
      <c r="E68" s="281">
        <f>E67/E66</f>
        <v>0.95844875346260383</v>
      </c>
      <c r="F68" s="281">
        <f>F67/F66</f>
        <v>0.91736304549675018</v>
      </c>
      <c r="G68" s="301">
        <f>G67/G66</f>
        <v>0.90592334494773519</v>
      </c>
    </row>
    <row r="69" spans="1:7" ht="5.0999999999999996" customHeight="1">
      <c r="A69" s="297"/>
      <c r="B69" s="279"/>
      <c r="C69" s="298"/>
      <c r="D69" s="298"/>
      <c r="E69" s="298"/>
      <c r="F69" s="298"/>
      <c r="G69" s="284"/>
    </row>
    <row r="70" spans="1:7" ht="18" customHeight="1">
      <c r="A70" s="299" t="s">
        <v>178</v>
      </c>
      <c r="B70" s="300"/>
      <c r="C70" s="702"/>
      <c r="D70" s="702"/>
      <c r="E70" s="702"/>
      <c r="F70" s="702"/>
      <c r="G70" s="702"/>
    </row>
  </sheetData>
  <mergeCells count="17"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  <mergeCell ref="A55:A6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>
      <selection activeCell="J42" sqref="J42"/>
    </sheetView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130" t="s">
        <v>463</v>
      </c>
    </row>
    <row r="2" spans="1:10" ht="19.5" customHeight="1">
      <c r="A2" s="655" t="s">
        <v>626</v>
      </c>
      <c r="B2" s="655"/>
      <c r="C2" s="655"/>
      <c r="D2" s="655"/>
      <c r="E2" s="277"/>
      <c r="F2" s="150"/>
      <c r="G2" s="150"/>
      <c r="H2" s="150"/>
      <c r="I2" s="150"/>
      <c r="J2" s="150"/>
    </row>
    <row r="3" spans="1:10" ht="15" customHeight="1" thickBot="1">
      <c r="A3" s="302" t="s">
        <v>181</v>
      </c>
      <c r="B3" s="263"/>
      <c r="C3" s="263"/>
      <c r="D3" s="263"/>
      <c r="E3" s="263"/>
      <c r="F3" s="150"/>
      <c r="G3" s="150"/>
      <c r="H3" s="659" t="s">
        <v>627</v>
      </c>
      <c r="I3" s="659"/>
      <c r="J3" s="659"/>
    </row>
    <row r="4" spans="1:10" ht="21" customHeight="1" thickTop="1">
      <c r="A4" s="688" t="s">
        <v>271</v>
      </c>
      <c r="B4" s="690" t="s">
        <v>628</v>
      </c>
      <c r="C4" s="714" t="s">
        <v>270</v>
      </c>
      <c r="D4" s="691"/>
      <c r="E4" s="691"/>
      <c r="F4" s="720" t="s">
        <v>629</v>
      </c>
      <c r="G4" s="688" t="s">
        <v>628</v>
      </c>
      <c r="H4" s="714" t="s">
        <v>270</v>
      </c>
      <c r="I4" s="690"/>
      <c r="J4" s="690"/>
    </row>
    <row r="5" spans="1:10" ht="18.75" customHeight="1">
      <c r="A5" s="713"/>
      <c r="B5" s="699"/>
      <c r="C5" s="222" t="s">
        <v>631</v>
      </c>
      <c r="D5" s="222" t="s">
        <v>632</v>
      </c>
      <c r="E5" s="264" t="s">
        <v>100</v>
      </c>
      <c r="F5" s="721"/>
      <c r="G5" s="689"/>
      <c r="H5" s="264" t="s">
        <v>633</v>
      </c>
      <c r="I5" s="303" t="s">
        <v>634</v>
      </c>
      <c r="J5" s="303" t="s">
        <v>635</v>
      </c>
    </row>
    <row r="6" spans="1:10" ht="20.25" customHeight="1">
      <c r="A6" s="304" t="s">
        <v>104</v>
      </c>
      <c r="B6" s="305">
        <f>B34+B40+B44+G21+G32+G36+G42</f>
        <v>16662</v>
      </c>
      <c r="C6" s="305">
        <f>C34+C40+C44+H21+H32+H36+H42</f>
        <v>42512</v>
      </c>
      <c r="D6" s="305">
        <f>D34+D40+D44+I21+I32+I36+I42</f>
        <v>20623</v>
      </c>
      <c r="E6" s="306">
        <f>E34+E40+E44+J21+J32+J36+J42</f>
        <v>21889</v>
      </c>
      <c r="F6" s="307" t="s">
        <v>269</v>
      </c>
      <c r="G6" s="254">
        <v>170</v>
      </c>
      <c r="H6" s="227">
        <f>SUM(I6:J6)</f>
        <v>492</v>
      </c>
      <c r="I6" s="227">
        <v>233</v>
      </c>
      <c r="J6" s="254">
        <v>259</v>
      </c>
    </row>
    <row r="7" spans="1:10" ht="19.5" customHeight="1">
      <c r="A7" s="308" t="s">
        <v>268</v>
      </c>
      <c r="B7" s="254">
        <v>447</v>
      </c>
      <c r="C7" s="227">
        <f>SUM(D7:E7)</f>
        <v>1125</v>
      </c>
      <c r="D7" s="227">
        <v>579</v>
      </c>
      <c r="E7" s="254">
        <v>546</v>
      </c>
      <c r="F7" s="307" t="s">
        <v>267</v>
      </c>
      <c r="G7" s="254">
        <v>76</v>
      </c>
      <c r="H7" s="227">
        <f t="shared" ref="H7:H19" si="0">SUM(I7:J7)</f>
        <v>209</v>
      </c>
      <c r="I7" s="227">
        <v>95</v>
      </c>
      <c r="J7" s="254">
        <v>114</v>
      </c>
    </row>
    <row r="8" spans="1:10" ht="20.25" customHeight="1">
      <c r="A8" s="308" t="s">
        <v>266</v>
      </c>
      <c r="B8" s="254">
        <v>329</v>
      </c>
      <c r="C8" s="227">
        <f t="shared" ref="C8:C31" si="1">SUM(D8:E8)</f>
        <v>795</v>
      </c>
      <c r="D8" s="227">
        <v>381</v>
      </c>
      <c r="E8" s="254">
        <v>414</v>
      </c>
      <c r="F8" s="307" t="s">
        <v>265</v>
      </c>
      <c r="G8" s="254">
        <v>115</v>
      </c>
      <c r="H8" s="227">
        <f t="shared" si="0"/>
        <v>322</v>
      </c>
      <c r="I8" s="227">
        <v>165</v>
      </c>
      <c r="J8" s="254">
        <v>157</v>
      </c>
    </row>
    <row r="9" spans="1:10" ht="20.25" customHeight="1">
      <c r="A9" s="308" t="s">
        <v>264</v>
      </c>
      <c r="B9" s="254">
        <v>205</v>
      </c>
      <c r="C9" s="227">
        <f t="shared" si="1"/>
        <v>538</v>
      </c>
      <c r="D9" s="227">
        <v>285</v>
      </c>
      <c r="E9" s="254">
        <v>253</v>
      </c>
      <c r="F9" s="307" t="s">
        <v>263</v>
      </c>
      <c r="G9" s="254">
        <v>99</v>
      </c>
      <c r="H9" s="227">
        <f t="shared" si="0"/>
        <v>261</v>
      </c>
      <c r="I9" s="227">
        <v>124</v>
      </c>
      <c r="J9" s="254">
        <v>137</v>
      </c>
    </row>
    <row r="10" spans="1:10" ht="20.25" customHeight="1">
      <c r="A10" s="308" t="s">
        <v>262</v>
      </c>
      <c r="B10" s="254">
        <v>181</v>
      </c>
      <c r="C10" s="227">
        <f t="shared" si="1"/>
        <v>468</v>
      </c>
      <c r="D10" s="227">
        <v>226</v>
      </c>
      <c r="E10" s="254">
        <v>242</v>
      </c>
      <c r="F10" s="307" t="s">
        <v>261</v>
      </c>
      <c r="G10" s="254">
        <v>265</v>
      </c>
      <c r="H10" s="227">
        <f t="shared" si="0"/>
        <v>681</v>
      </c>
      <c r="I10" s="227">
        <v>335</v>
      </c>
      <c r="J10" s="254">
        <v>346</v>
      </c>
    </row>
    <row r="11" spans="1:10" ht="20.25" customHeight="1">
      <c r="A11" s="308" t="s">
        <v>260</v>
      </c>
      <c r="B11" s="254">
        <v>283</v>
      </c>
      <c r="C11" s="227">
        <f t="shared" si="1"/>
        <v>698</v>
      </c>
      <c r="D11" s="227">
        <v>329</v>
      </c>
      <c r="E11" s="254">
        <v>369</v>
      </c>
      <c r="F11" s="307" t="s">
        <v>259</v>
      </c>
      <c r="G11" s="254">
        <v>76</v>
      </c>
      <c r="H11" s="227">
        <f t="shared" si="0"/>
        <v>213</v>
      </c>
      <c r="I11" s="227">
        <v>114</v>
      </c>
      <c r="J11" s="254">
        <v>99</v>
      </c>
    </row>
    <row r="12" spans="1:10" ht="20.25" customHeight="1">
      <c r="A12" s="308" t="s">
        <v>258</v>
      </c>
      <c r="B12" s="254">
        <v>325</v>
      </c>
      <c r="C12" s="227">
        <f t="shared" si="1"/>
        <v>792</v>
      </c>
      <c r="D12" s="227">
        <v>373</v>
      </c>
      <c r="E12" s="254">
        <v>419</v>
      </c>
      <c r="F12" s="307" t="s">
        <v>257</v>
      </c>
      <c r="G12" s="254">
        <v>182</v>
      </c>
      <c r="H12" s="227">
        <f t="shared" si="0"/>
        <v>552</v>
      </c>
      <c r="I12" s="227">
        <v>276</v>
      </c>
      <c r="J12" s="254">
        <v>276</v>
      </c>
    </row>
    <row r="13" spans="1:10" ht="20.25" customHeight="1">
      <c r="A13" s="308" t="s">
        <v>256</v>
      </c>
      <c r="B13" s="254">
        <v>55</v>
      </c>
      <c r="C13" s="227">
        <f t="shared" si="1"/>
        <v>122</v>
      </c>
      <c r="D13" s="227">
        <v>51</v>
      </c>
      <c r="E13" s="254">
        <v>71</v>
      </c>
      <c r="F13" s="307" t="s">
        <v>255</v>
      </c>
      <c r="G13" s="254">
        <v>77</v>
      </c>
      <c r="H13" s="227">
        <f t="shared" si="0"/>
        <v>225</v>
      </c>
      <c r="I13" s="227">
        <v>112</v>
      </c>
      <c r="J13" s="254">
        <v>113</v>
      </c>
    </row>
    <row r="14" spans="1:10" ht="20.25" customHeight="1">
      <c r="A14" s="308" t="s">
        <v>254</v>
      </c>
      <c r="B14" s="254">
        <v>189</v>
      </c>
      <c r="C14" s="227">
        <f t="shared" si="1"/>
        <v>381</v>
      </c>
      <c r="D14" s="227">
        <v>187</v>
      </c>
      <c r="E14" s="254">
        <v>194</v>
      </c>
      <c r="F14" s="307" t="s">
        <v>253</v>
      </c>
      <c r="G14" s="254">
        <v>215</v>
      </c>
      <c r="H14" s="227">
        <f t="shared" si="0"/>
        <v>593</v>
      </c>
      <c r="I14" s="227">
        <v>287</v>
      </c>
      <c r="J14" s="254">
        <v>306</v>
      </c>
    </row>
    <row r="15" spans="1:10" ht="20.25" customHeight="1">
      <c r="A15" s="308" t="s">
        <v>252</v>
      </c>
      <c r="B15" s="254">
        <v>275</v>
      </c>
      <c r="C15" s="227">
        <f t="shared" si="1"/>
        <v>594</v>
      </c>
      <c r="D15" s="227">
        <v>287</v>
      </c>
      <c r="E15" s="254">
        <v>307</v>
      </c>
      <c r="F15" s="307" t="s">
        <v>251</v>
      </c>
      <c r="G15" s="254">
        <v>538</v>
      </c>
      <c r="H15" s="227">
        <f t="shared" si="0"/>
        <v>1280</v>
      </c>
      <c r="I15" s="227">
        <v>635</v>
      </c>
      <c r="J15" s="254">
        <v>645</v>
      </c>
    </row>
    <row r="16" spans="1:10" ht="20.25" customHeight="1">
      <c r="A16" s="308" t="s">
        <v>250</v>
      </c>
      <c r="B16" s="254">
        <v>234</v>
      </c>
      <c r="C16" s="227">
        <f t="shared" si="1"/>
        <v>396</v>
      </c>
      <c r="D16" s="227">
        <v>180</v>
      </c>
      <c r="E16" s="254">
        <v>216</v>
      </c>
      <c r="F16" s="307" t="s">
        <v>249</v>
      </c>
      <c r="G16" s="254">
        <v>551</v>
      </c>
      <c r="H16" s="227">
        <f t="shared" si="0"/>
        <v>1379</v>
      </c>
      <c r="I16" s="227">
        <v>665</v>
      </c>
      <c r="J16" s="254">
        <v>714</v>
      </c>
    </row>
    <row r="17" spans="1:10" ht="20.25" customHeight="1">
      <c r="A17" s="308" t="s">
        <v>248</v>
      </c>
      <c r="B17" s="254">
        <v>105</v>
      </c>
      <c r="C17" s="227">
        <f t="shared" si="1"/>
        <v>254</v>
      </c>
      <c r="D17" s="227">
        <v>108</v>
      </c>
      <c r="E17" s="254">
        <v>146</v>
      </c>
      <c r="F17" s="307" t="s">
        <v>247</v>
      </c>
      <c r="G17" s="254">
        <v>133</v>
      </c>
      <c r="H17" s="227">
        <f t="shared" si="0"/>
        <v>273</v>
      </c>
      <c r="I17" s="227">
        <v>117</v>
      </c>
      <c r="J17" s="254">
        <v>156</v>
      </c>
    </row>
    <row r="18" spans="1:10" ht="20.25" customHeight="1">
      <c r="A18" s="308" t="s">
        <v>246</v>
      </c>
      <c r="B18" s="254">
        <v>123</v>
      </c>
      <c r="C18" s="227">
        <f t="shared" si="1"/>
        <v>300</v>
      </c>
      <c r="D18" s="227">
        <v>156</v>
      </c>
      <c r="E18" s="254">
        <v>144</v>
      </c>
      <c r="F18" s="307" t="s">
        <v>245</v>
      </c>
      <c r="G18" s="254">
        <v>71</v>
      </c>
      <c r="H18" s="227">
        <f t="shared" si="0"/>
        <v>243</v>
      </c>
      <c r="I18" s="227">
        <v>128</v>
      </c>
      <c r="J18" s="254">
        <v>115</v>
      </c>
    </row>
    <row r="19" spans="1:10" ht="20.25" customHeight="1">
      <c r="A19" s="308" t="s">
        <v>244</v>
      </c>
      <c r="B19" s="254">
        <v>171</v>
      </c>
      <c r="C19" s="227">
        <f t="shared" si="1"/>
        <v>446</v>
      </c>
      <c r="D19" s="227">
        <v>209</v>
      </c>
      <c r="E19" s="254">
        <v>237</v>
      </c>
      <c r="F19" s="307" t="s">
        <v>243</v>
      </c>
      <c r="G19" s="254">
        <v>196</v>
      </c>
      <c r="H19" s="227">
        <f t="shared" si="0"/>
        <v>567</v>
      </c>
      <c r="I19" s="227">
        <v>292</v>
      </c>
      <c r="J19" s="254">
        <v>275</v>
      </c>
    </row>
    <row r="20" spans="1:10" ht="20.25" customHeight="1">
      <c r="A20" s="308" t="s">
        <v>242</v>
      </c>
      <c r="B20" s="254">
        <v>166</v>
      </c>
      <c r="C20" s="227">
        <f t="shared" si="1"/>
        <v>378</v>
      </c>
      <c r="D20" s="227">
        <v>193</v>
      </c>
      <c r="E20" s="254">
        <v>185</v>
      </c>
      <c r="F20" s="309" t="s">
        <v>241</v>
      </c>
      <c r="G20" s="254">
        <v>223</v>
      </c>
      <c r="H20" s="227">
        <f>SUM(I20:J20)</f>
        <v>578</v>
      </c>
      <c r="I20" s="227">
        <v>284</v>
      </c>
      <c r="J20" s="254">
        <v>294</v>
      </c>
    </row>
    <row r="21" spans="1:10" ht="20.25" customHeight="1">
      <c r="A21" s="308" t="s">
        <v>240</v>
      </c>
      <c r="B21" s="254">
        <v>153</v>
      </c>
      <c r="C21" s="227">
        <f t="shared" si="1"/>
        <v>588</v>
      </c>
      <c r="D21" s="227">
        <v>262</v>
      </c>
      <c r="E21" s="254">
        <v>326</v>
      </c>
      <c r="F21" s="310" t="s">
        <v>239</v>
      </c>
      <c r="G21" s="305">
        <f>SUM(G6:G20)</f>
        <v>2987</v>
      </c>
      <c r="H21" s="305">
        <f>SUM(H6:H20)</f>
        <v>7868</v>
      </c>
      <c r="I21" s="305">
        <f>SUM(I6:I20)</f>
        <v>3862</v>
      </c>
      <c r="J21" s="311">
        <f>SUM(J6:J20)</f>
        <v>4006</v>
      </c>
    </row>
    <row r="22" spans="1:10" ht="20.25" customHeight="1">
      <c r="A22" s="308" t="s">
        <v>238</v>
      </c>
      <c r="B22" s="254">
        <v>129</v>
      </c>
      <c r="C22" s="227">
        <f t="shared" si="1"/>
        <v>322</v>
      </c>
      <c r="D22" s="227">
        <v>157</v>
      </c>
      <c r="E22" s="254">
        <v>165</v>
      </c>
      <c r="F22" s="307" t="s">
        <v>237</v>
      </c>
      <c r="G22" s="227">
        <v>97</v>
      </c>
      <c r="H22" s="228">
        <f>SUM(I22:J22)</f>
        <v>273</v>
      </c>
      <c r="I22" s="227">
        <v>132</v>
      </c>
      <c r="J22" s="254">
        <v>141</v>
      </c>
    </row>
    <row r="23" spans="1:10" ht="20.25" customHeight="1">
      <c r="A23" s="308" t="s">
        <v>236</v>
      </c>
      <c r="B23" s="254">
        <v>615</v>
      </c>
      <c r="C23" s="227">
        <f t="shared" si="1"/>
        <v>1638</v>
      </c>
      <c r="D23" s="227">
        <v>744</v>
      </c>
      <c r="E23" s="254">
        <v>894</v>
      </c>
      <c r="F23" s="307" t="s">
        <v>235</v>
      </c>
      <c r="G23" s="227">
        <v>38</v>
      </c>
      <c r="H23" s="228">
        <f t="shared" ref="H23:H31" si="2">SUM(I23:J23)</f>
        <v>96</v>
      </c>
      <c r="I23" s="227">
        <v>50</v>
      </c>
      <c r="J23" s="254">
        <v>46</v>
      </c>
    </row>
    <row r="24" spans="1:10" ht="20.25" customHeight="1">
      <c r="A24" s="308" t="s">
        <v>234</v>
      </c>
      <c r="B24" s="254">
        <v>66</v>
      </c>
      <c r="C24" s="227">
        <f t="shared" si="1"/>
        <v>191</v>
      </c>
      <c r="D24" s="227">
        <v>69</v>
      </c>
      <c r="E24" s="254">
        <v>122</v>
      </c>
      <c r="F24" s="307" t="s">
        <v>233</v>
      </c>
      <c r="G24" s="227">
        <v>105</v>
      </c>
      <c r="H24" s="228">
        <f t="shared" si="2"/>
        <v>271</v>
      </c>
      <c r="I24" s="227">
        <v>131</v>
      </c>
      <c r="J24" s="254">
        <v>140</v>
      </c>
    </row>
    <row r="25" spans="1:10" ht="20.25" customHeight="1">
      <c r="A25" s="308" t="s">
        <v>232</v>
      </c>
      <c r="B25" s="254">
        <v>164</v>
      </c>
      <c r="C25" s="227">
        <f t="shared" si="1"/>
        <v>367</v>
      </c>
      <c r="D25" s="227">
        <v>176</v>
      </c>
      <c r="E25" s="254">
        <v>191</v>
      </c>
      <c r="F25" s="307" t="s">
        <v>231</v>
      </c>
      <c r="G25" s="227">
        <v>28</v>
      </c>
      <c r="H25" s="228">
        <f t="shared" si="2"/>
        <v>68</v>
      </c>
      <c r="I25" s="227">
        <v>38</v>
      </c>
      <c r="J25" s="254">
        <v>30</v>
      </c>
    </row>
    <row r="26" spans="1:10" ht="20.25" customHeight="1">
      <c r="A26" s="308" t="s">
        <v>230</v>
      </c>
      <c r="B26" s="254">
        <v>661</v>
      </c>
      <c r="C26" s="227">
        <f t="shared" si="1"/>
        <v>1706</v>
      </c>
      <c r="D26" s="227">
        <v>826</v>
      </c>
      <c r="E26" s="254">
        <v>880</v>
      </c>
      <c r="F26" s="307" t="s">
        <v>229</v>
      </c>
      <c r="G26" s="227">
        <v>48</v>
      </c>
      <c r="H26" s="228">
        <f t="shared" si="2"/>
        <v>128</v>
      </c>
      <c r="I26" s="227">
        <v>63</v>
      </c>
      <c r="J26" s="254">
        <v>65</v>
      </c>
    </row>
    <row r="27" spans="1:10" ht="20.25" customHeight="1">
      <c r="A27" s="308" t="s">
        <v>228</v>
      </c>
      <c r="B27" s="254">
        <v>299</v>
      </c>
      <c r="C27" s="227">
        <f t="shared" si="1"/>
        <v>709</v>
      </c>
      <c r="D27" s="227">
        <v>336</v>
      </c>
      <c r="E27" s="254">
        <v>373</v>
      </c>
      <c r="F27" s="307" t="s">
        <v>227</v>
      </c>
      <c r="G27" s="227">
        <v>83</v>
      </c>
      <c r="H27" s="228">
        <f t="shared" si="2"/>
        <v>221</v>
      </c>
      <c r="I27" s="227">
        <v>110</v>
      </c>
      <c r="J27" s="254">
        <v>111</v>
      </c>
    </row>
    <row r="28" spans="1:10" ht="20.25" customHeight="1">
      <c r="A28" s="308" t="s">
        <v>226</v>
      </c>
      <c r="B28" s="254">
        <v>53</v>
      </c>
      <c r="C28" s="227">
        <f t="shared" si="1"/>
        <v>105</v>
      </c>
      <c r="D28" s="227">
        <v>41</v>
      </c>
      <c r="E28" s="254">
        <v>64</v>
      </c>
      <c r="F28" s="307" t="s">
        <v>225</v>
      </c>
      <c r="G28" s="227">
        <v>73</v>
      </c>
      <c r="H28" s="228">
        <f t="shared" si="2"/>
        <v>197</v>
      </c>
      <c r="I28" s="227">
        <v>99</v>
      </c>
      <c r="J28" s="254">
        <v>98</v>
      </c>
    </row>
    <row r="29" spans="1:10" ht="20.25" customHeight="1">
      <c r="A29" s="308" t="s">
        <v>224</v>
      </c>
      <c r="B29" s="254">
        <v>416</v>
      </c>
      <c r="C29" s="227">
        <f t="shared" si="1"/>
        <v>893</v>
      </c>
      <c r="D29" s="227">
        <v>431</v>
      </c>
      <c r="E29" s="254">
        <v>462</v>
      </c>
      <c r="F29" s="307" t="s">
        <v>223</v>
      </c>
      <c r="G29" s="227">
        <v>79</v>
      </c>
      <c r="H29" s="228">
        <f t="shared" si="2"/>
        <v>234</v>
      </c>
      <c r="I29" s="227">
        <v>109</v>
      </c>
      <c r="J29" s="254">
        <v>125</v>
      </c>
    </row>
    <row r="30" spans="1:10" ht="20.25" customHeight="1">
      <c r="A30" s="308" t="s">
        <v>222</v>
      </c>
      <c r="B30" s="254">
        <v>287</v>
      </c>
      <c r="C30" s="227">
        <f t="shared" si="1"/>
        <v>659</v>
      </c>
      <c r="D30" s="227">
        <v>319</v>
      </c>
      <c r="E30" s="254">
        <v>340</v>
      </c>
      <c r="F30" s="307" t="s">
        <v>221</v>
      </c>
      <c r="G30" s="227">
        <v>156</v>
      </c>
      <c r="H30" s="228">
        <f t="shared" si="2"/>
        <v>359</v>
      </c>
      <c r="I30" s="227">
        <v>170</v>
      </c>
      <c r="J30" s="254">
        <v>189</v>
      </c>
    </row>
    <row r="31" spans="1:10" ht="20.25" customHeight="1">
      <c r="A31" s="308" t="s">
        <v>220</v>
      </c>
      <c r="B31" s="254">
        <v>389</v>
      </c>
      <c r="C31" s="227">
        <f t="shared" si="1"/>
        <v>972</v>
      </c>
      <c r="D31" s="227">
        <v>481</v>
      </c>
      <c r="E31" s="254">
        <v>491</v>
      </c>
      <c r="F31" s="307" t="s">
        <v>219</v>
      </c>
      <c r="G31" s="227">
        <v>77</v>
      </c>
      <c r="H31" s="228">
        <f t="shared" si="2"/>
        <v>175</v>
      </c>
      <c r="I31" s="227">
        <v>83</v>
      </c>
      <c r="J31" s="254">
        <v>92</v>
      </c>
    </row>
    <row r="32" spans="1:10" ht="20.25" customHeight="1">
      <c r="A32" s="308" t="s">
        <v>218</v>
      </c>
      <c r="B32" s="254">
        <v>129</v>
      </c>
      <c r="C32" s="227">
        <f>SUM(D32:E32)</f>
        <v>278</v>
      </c>
      <c r="D32" s="227">
        <v>131</v>
      </c>
      <c r="E32" s="254">
        <v>147</v>
      </c>
      <c r="F32" s="310" t="s">
        <v>217</v>
      </c>
      <c r="G32" s="305">
        <f>SUM(G22:G31)</f>
        <v>784</v>
      </c>
      <c r="H32" s="312">
        <f>SUM(H22:H31)</f>
        <v>2022</v>
      </c>
      <c r="I32" s="305">
        <f>SUM(I22:I31)</f>
        <v>985</v>
      </c>
      <c r="J32" s="311">
        <f>SUM(J22:J31)</f>
        <v>1037</v>
      </c>
    </row>
    <row r="33" spans="1:10" ht="20.25" customHeight="1">
      <c r="A33" s="308" t="s">
        <v>216</v>
      </c>
      <c r="B33" s="254">
        <v>143</v>
      </c>
      <c r="C33" s="227">
        <f>SUM(D33:E33)</f>
        <v>311</v>
      </c>
      <c r="D33" s="227">
        <v>153</v>
      </c>
      <c r="E33" s="254">
        <v>158</v>
      </c>
      <c r="F33" s="307" t="s">
        <v>215</v>
      </c>
      <c r="G33" s="227">
        <v>352</v>
      </c>
      <c r="H33" s="228">
        <f>SUM(I33:J33)</f>
        <v>996</v>
      </c>
      <c r="I33" s="227">
        <v>498</v>
      </c>
      <c r="J33" s="254">
        <v>498</v>
      </c>
    </row>
    <row r="34" spans="1:10" ht="20.25" customHeight="1">
      <c r="A34" s="313" t="s">
        <v>214</v>
      </c>
      <c r="B34" s="305">
        <f>SUM(B7:B33)</f>
        <v>6592</v>
      </c>
      <c r="C34" s="305">
        <f>SUM(C7:C33)</f>
        <v>16026</v>
      </c>
      <c r="D34" s="305">
        <f>SUM(D7:D33)</f>
        <v>7670</v>
      </c>
      <c r="E34" s="311">
        <f>SUM(E7:E33)</f>
        <v>8356</v>
      </c>
      <c r="F34" s="307" t="s">
        <v>213</v>
      </c>
      <c r="G34" s="227">
        <v>503</v>
      </c>
      <c r="H34" s="228">
        <f>SUM(I34:J34)</f>
        <v>1354</v>
      </c>
      <c r="I34" s="227">
        <v>664</v>
      </c>
      <c r="J34" s="254">
        <v>690</v>
      </c>
    </row>
    <row r="35" spans="1:10" ht="20.25" customHeight="1">
      <c r="A35" s="308" t="s">
        <v>212</v>
      </c>
      <c r="B35" s="254">
        <v>284</v>
      </c>
      <c r="C35" s="227">
        <f>SUM(D35:E35)</f>
        <v>809</v>
      </c>
      <c r="D35" s="227">
        <v>398</v>
      </c>
      <c r="E35" s="254">
        <v>411</v>
      </c>
      <c r="F35" s="307" t="s">
        <v>211</v>
      </c>
      <c r="G35" s="227">
        <v>520</v>
      </c>
      <c r="H35" s="228">
        <f>SUM(I35:J35)</f>
        <v>1365</v>
      </c>
      <c r="I35" s="227">
        <v>687</v>
      </c>
      <c r="J35" s="254">
        <v>678</v>
      </c>
    </row>
    <row r="36" spans="1:10" ht="20.25" customHeight="1">
      <c r="A36" s="308" t="s">
        <v>210</v>
      </c>
      <c r="B36" s="254">
        <v>51</v>
      </c>
      <c r="C36" s="227">
        <f>SUM(D36:E36)</f>
        <v>112</v>
      </c>
      <c r="D36" s="227">
        <v>58</v>
      </c>
      <c r="E36" s="254">
        <v>54</v>
      </c>
      <c r="F36" s="310" t="s">
        <v>209</v>
      </c>
      <c r="G36" s="305">
        <f>SUM(G33:G35)</f>
        <v>1375</v>
      </c>
      <c r="H36" s="312">
        <f>SUM(H33:H35)</f>
        <v>3715</v>
      </c>
      <c r="I36" s="305">
        <f>SUM(I33:I35)</f>
        <v>1849</v>
      </c>
      <c r="J36" s="311">
        <f>SUM(J33:J35)</f>
        <v>1866</v>
      </c>
    </row>
    <row r="37" spans="1:10" ht="20.25" customHeight="1">
      <c r="A37" s="308" t="s">
        <v>208</v>
      </c>
      <c r="B37" s="254">
        <v>310</v>
      </c>
      <c r="C37" s="227">
        <f>SUM(D37:E37)</f>
        <v>926</v>
      </c>
      <c r="D37" s="227">
        <v>424</v>
      </c>
      <c r="E37" s="254">
        <v>502</v>
      </c>
      <c r="F37" s="307" t="s">
        <v>207</v>
      </c>
      <c r="G37" s="227">
        <v>897</v>
      </c>
      <c r="H37" s="228">
        <f>SUM(I37:J37)</f>
        <v>2429</v>
      </c>
      <c r="I37" s="227">
        <v>1160</v>
      </c>
      <c r="J37" s="254">
        <v>1269</v>
      </c>
    </row>
    <row r="38" spans="1:10" ht="20.25" customHeight="1">
      <c r="A38" s="308" t="s">
        <v>206</v>
      </c>
      <c r="B38" s="254">
        <v>178</v>
      </c>
      <c r="C38" s="227">
        <f>SUM(D38:E38)</f>
        <v>420</v>
      </c>
      <c r="D38" s="227">
        <v>215</v>
      </c>
      <c r="E38" s="254">
        <v>205</v>
      </c>
      <c r="F38" s="307" t="s">
        <v>205</v>
      </c>
      <c r="G38" s="227">
        <v>496</v>
      </c>
      <c r="H38" s="228">
        <f>SUM(I38:J38)</f>
        <v>1292</v>
      </c>
      <c r="I38" s="227">
        <v>628</v>
      </c>
      <c r="J38" s="254">
        <v>664</v>
      </c>
    </row>
    <row r="39" spans="1:10" ht="20.25" customHeight="1">
      <c r="A39" s="308" t="s">
        <v>204</v>
      </c>
      <c r="B39" s="254">
        <v>202</v>
      </c>
      <c r="C39" s="227">
        <f>SUM(D39:E39)</f>
        <v>631</v>
      </c>
      <c r="D39" s="227">
        <v>305</v>
      </c>
      <c r="E39" s="254">
        <v>326</v>
      </c>
      <c r="F39" s="307" t="s">
        <v>203</v>
      </c>
      <c r="G39" s="227">
        <v>862</v>
      </c>
      <c r="H39" s="228">
        <f>SUM(I39:J39)</f>
        <v>2085</v>
      </c>
      <c r="I39" s="227">
        <v>995</v>
      </c>
      <c r="J39" s="254">
        <v>1090</v>
      </c>
    </row>
    <row r="40" spans="1:10" ht="20.25" customHeight="1">
      <c r="A40" s="313" t="s">
        <v>202</v>
      </c>
      <c r="B40" s="305">
        <f>SUM(B35:B39)</f>
        <v>1025</v>
      </c>
      <c r="C40" s="305">
        <f>SUM(C35:C39)</f>
        <v>2898</v>
      </c>
      <c r="D40" s="305">
        <f>SUM(D35:D39)</f>
        <v>1400</v>
      </c>
      <c r="E40" s="311">
        <f>SUM(E35:E39)</f>
        <v>1498</v>
      </c>
      <c r="F40" s="307" t="s">
        <v>201</v>
      </c>
      <c r="G40" s="227">
        <v>472</v>
      </c>
      <c r="H40" s="228">
        <f>SUM(I40:J40)</f>
        <v>1142</v>
      </c>
      <c r="I40" s="227">
        <v>551</v>
      </c>
      <c r="J40" s="254">
        <v>591</v>
      </c>
    </row>
    <row r="41" spans="1:10" ht="20.25" customHeight="1">
      <c r="A41" s="308" t="s">
        <v>200</v>
      </c>
      <c r="B41" s="254">
        <v>533</v>
      </c>
      <c r="C41" s="227">
        <f>SUM(D41:E41)</f>
        <v>1331</v>
      </c>
      <c r="D41" s="227">
        <v>686</v>
      </c>
      <c r="E41" s="254">
        <v>645</v>
      </c>
      <c r="F41" s="314" t="s">
        <v>199</v>
      </c>
      <c r="G41" s="315">
        <v>393</v>
      </c>
      <c r="H41" s="228">
        <f>SUM(I41:J41)</f>
        <v>1009</v>
      </c>
      <c r="I41" s="315">
        <v>485</v>
      </c>
      <c r="J41" s="316">
        <v>524</v>
      </c>
    </row>
    <row r="42" spans="1:10" ht="20.25" customHeight="1">
      <c r="A42" s="308" t="s">
        <v>198</v>
      </c>
      <c r="B42" s="254">
        <v>133</v>
      </c>
      <c r="C42" s="227">
        <f>SUM(D42:E42)</f>
        <v>382</v>
      </c>
      <c r="D42" s="227">
        <v>191</v>
      </c>
      <c r="E42" s="254">
        <v>191</v>
      </c>
      <c r="F42" s="310" t="s">
        <v>197</v>
      </c>
      <c r="G42" s="305">
        <f>SUM(G37:G41)</f>
        <v>3120</v>
      </c>
      <c r="H42" s="312">
        <f>SUM(H37:H41)</f>
        <v>7957</v>
      </c>
      <c r="I42" s="305">
        <f>SUM(I37:I41)</f>
        <v>3819</v>
      </c>
      <c r="J42" s="311">
        <f>SUM(J37:J41)</f>
        <v>4138</v>
      </c>
    </row>
    <row r="43" spans="1:10" ht="20.25" customHeight="1">
      <c r="A43" s="317" t="s">
        <v>196</v>
      </c>
      <c r="B43" s="316">
        <v>113</v>
      </c>
      <c r="C43" s="227">
        <f>SUM(D43:E43)</f>
        <v>313</v>
      </c>
      <c r="D43" s="315">
        <v>161</v>
      </c>
      <c r="E43" s="318">
        <v>152</v>
      </c>
      <c r="F43" s="715"/>
      <c r="G43" s="716"/>
      <c r="H43" s="716"/>
      <c r="I43" s="716"/>
      <c r="J43" s="716"/>
    </row>
    <row r="44" spans="1:10" ht="20.25" customHeight="1">
      <c r="A44" s="319" t="s">
        <v>195</v>
      </c>
      <c r="B44" s="305">
        <f>SUM(B41:B43)</f>
        <v>779</v>
      </c>
      <c r="C44" s="305">
        <f>SUM(C41:C43)</f>
        <v>2026</v>
      </c>
      <c r="D44" s="305">
        <f>SUM(D41:D43)</f>
        <v>1038</v>
      </c>
      <c r="E44" s="320">
        <f>SUM(E41:E43)</f>
        <v>988</v>
      </c>
      <c r="F44" s="717"/>
      <c r="G44" s="718"/>
      <c r="H44" s="718"/>
      <c r="I44" s="718"/>
      <c r="J44" s="718"/>
    </row>
    <row r="45" spans="1:10" ht="18" customHeight="1">
      <c r="A45" s="680" t="s">
        <v>194</v>
      </c>
      <c r="B45" s="681"/>
      <c r="C45" s="719"/>
      <c r="D45" s="719"/>
      <c r="E45" s="719"/>
      <c r="F45" s="719"/>
      <c r="G45" s="719"/>
      <c r="H45" s="719"/>
      <c r="I45" s="719"/>
      <c r="J45" s="719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54" spans="1:10">
      <c r="J54" s="12"/>
    </row>
    <row r="55" spans="1:10">
      <c r="A55" s="47"/>
      <c r="B55" s="33"/>
      <c r="C55" s="33"/>
      <c r="D55" s="33"/>
      <c r="E55" s="33"/>
    </row>
    <row r="56" spans="1:10">
      <c r="A56" s="711"/>
      <c r="B56" s="712"/>
      <c r="C56" s="12"/>
      <c r="D56" s="12"/>
      <c r="E56" s="12"/>
    </row>
    <row r="57" spans="1:10">
      <c r="A57" s="48"/>
    </row>
    <row r="58" spans="1:10">
      <c r="A58" s="48"/>
    </row>
  </sheetData>
  <mergeCells count="13">
    <mergeCell ref="H3:J3"/>
    <mergeCell ref="F43:J43"/>
    <mergeCell ref="F44:J44"/>
    <mergeCell ref="A45:B45"/>
    <mergeCell ref="C45:J45"/>
    <mergeCell ref="G4:G5"/>
    <mergeCell ref="H4:J4"/>
    <mergeCell ref="F4:F5"/>
    <mergeCell ref="A56:B56"/>
    <mergeCell ref="A4:A5"/>
    <mergeCell ref="B4:B5"/>
    <mergeCell ref="C4:E4"/>
    <mergeCell ref="A2:D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2014-03-24T09:59:32Z</dcterms:created>
  <dcterms:modified xsi:type="dcterms:W3CDTF">2018-04-13T05:44:29Z</dcterms:modified>
</cp:coreProperties>
</file>