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X:\308産業振興部\3082農林課\30821農業ブランド振興係\00823農業ブランド振興係\50　担い手確保・経営強化支援事業\経営体育成支援事業（農地利用効率化等支援交付金）\担い手確保・経営強化支援事業\10　令和7年度補正担い手確保・経営強化支援事業\地域農業構造転換支援事業\"/>
    </mc:Choice>
  </mc:AlternateContent>
  <bookViews>
    <workbookView xWindow="0" yWindow="0" windowWidth="28800" windowHeight="12210"/>
  </bookViews>
  <sheets>
    <sheet name="ポイント算出シート" sheetId="1" r:id="rId1"/>
  </sheets>
  <definedNames>
    <definedName name="_xlnm.Print_Area" localSheetId="0">ポイント算出シート!$A$1:$P$75</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47" i="1" l="1"/>
  <c r="M42" i="1"/>
  <c r="M36" i="1"/>
  <c r="M33" i="1"/>
  <c r="M27" i="1"/>
  <c r="M22" i="1"/>
  <c r="L65" i="1"/>
  <c r="L64" i="1"/>
  <c r="L63" i="1"/>
  <c r="L59" i="1"/>
  <c r="L58" i="1"/>
  <c r="L57" i="1"/>
  <c r="L56" i="1"/>
  <c r="L55" i="1"/>
  <c r="L54" i="1"/>
  <c r="L53" i="1"/>
  <c r="L47" i="1"/>
  <c r="L42" i="1"/>
  <c r="L36" i="1"/>
  <c r="L33" i="1"/>
  <c r="L27" i="1"/>
  <c r="L22" i="1"/>
  <c r="K4" i="1" l="1"/>
  <c r="O16" i="1"/>
  <c r="O17" i="1"/>
  <c r="O13" i="1"/>
  <c r="M56" i="1"/>
  <c r="K59" i="1"/>
  <c r="M59" i="1" s="1"/>
  <c r="N42" i="1" l="1"/>
  <c r="M57" i="1"/>
  <c r="M63" i="1"/>
  <c r="O12" i="1"/>
  <c r="B40" i="1" s="1"/>
  <c r="N22" i="1"/>
  <c r="M53" i="1"/>
  <c r="N33" i="1"/>
  <c r="E67" i="1" l="1"/>
  <c r="N53" i="1"/>
  <c r="E68" i="1" s="1"/>
  <c r="B13" i="1"/>
  <c r="B31" i="1"/>
  <c r="B20" i="1"/>
  <c r="H67" i="1" l="1"/>
</calcChain>
</file>

<file path=xl/sharedStrings.xml><?xml version="1.0" encoding="utf-8"?>
<sst xmlns="http://schemas.openxmlformats.org/spreadsheetml/2006/main" count="180" uniqueCount="136">
  <si>
    <t>成果目標</t>
    <rPh sb="0" eb="4">
      <t>セイカモクヒョウ</t>
    </rPh>
    <phoneticPr fontId="2"/>
  </si>
  <si>
    <t>経営面積の拡大</t>
    <rPh sb="0" eb="4">
      <t>ケイエイメンセキ</t>
    </rPh>
    <rPh sb="5" eb="7">
      <t>カクダイ</t>
    </rPh>
    <phoneticPr fontId="2"/>
  </si>
  <si>
    <t>（ア）</t>
    <phoneticPr fontId="2"/>
  </si>
  <si>
    <t>（イ）</t>
    <phoneticPr fontId="2"/>
  </si>
  <si>
    <t>経営面積の拡大率</t>
    <rPh sb="0" eb="2">
      <t>ケイエイ</t>
    </rPh>
    <rPh sb="2" eb="4">
      <t>メンセキ</t>
    </rPh>
    <rPh sb="5" eb="7">
      <t>カクダイ</t>
    </rPh>
    <rPh sb="7" eb="8">
      <t>リツ</t>
    </rPh>
    <phoneticPr fontId="2"/>
  </si>
  <si>
    <t>経営面積の拡大面積</t>
    <rPh sb="0" eb="2">
      <t>ケイエイ</t>
    </rPh>
    <rPh sb="2" eb="4">
      <t>メンセキ</t>
    </rPh>
    <rPh sb="5" eb="7">
      <t>カクダイ</t>
    </rPh>
    <rPh sb="7" eb="9">
      <t>メンセキ</t>
    </rPh>
    <phoneticPr fontId="2"/>
  </si>
  <si>
    <t>施設園芸作</t>
    <rPh sb="0" eb="2">
      <t>シセツ</t>
    </rPh>
    <rPh sb="2" eb="4">
      <t>エンゲイ</t>
    </rPh>
    <rPh sb="4" eb="5">
      <t>サク</t>
    </rPh>
    <phoneticPr fontId="2"/>
  </si>
  <si>
    <t>果樹作</t>
    <rPh sb="0" eb="2">
      <t>カジュ</t>
    </rPh>
    <rPh sb="2" eb="3">
      <t>サク</t>
    </rPh>
    <phoneticPr fontId="2"/>
  </si>
  <si>
    <t>上記以外</t>
    <rPh sb="0" eb="2">
      <t>ジョウキ</t>
    </rPh>
    <rPh sb="2" eb="4">
      <t>イガイ</t>
    </rPh>
    <phoneticPr fontId="2"/>
  </si>
  <si>
    <t>現状以上</t>
    <rPh sb="0" eb="4">
      <t>ゲンジョウイジョウ</t>
    </rPh>
    <phoneticPr fontId="2"/>
  </si>
  <si>
    <t>0.1ha以上</t>
    <rPh sb="5" eb="7">
      <t>イジョウ</t>
    </rPh>
    <phoneticPr fontId="2"/>
  </si>
  <si>
    <t>0.2ha以上</t>
    <rPh sb="5" eb="7">
      <t>イジョウ</t>
    </rPh>
    <phoneticPr fontId="2"/>
  </si>
  <si>
    <t>0.3ha以上</t>
    <rPh sb="5" eb="7">
      <t>イジョウ</t>
    </rPh>
    <phoneticPr fontId="2"/>
  </si>
  <si>
    <t>0.4ha以上</t>
    <rPh sb="5" eb="7">
      <t>イジョウ</t>
    </rPh>
    <phoneticPr fontId="2"/>
  </si>
  <si>
    <t>0.5ha以上</t>
    <rPh sb="5" eb="7">
      <t>イジョウ</t>
    </rPh>
    <phoneticPr fontId="2"/>
  </si>
  <si>
    <t>0.6ha以上</t>
    <rPh sb="5" eb="7">
      <t>イジョウ</t>
    </rPh>
    <phoneticPr fontId="2"/>
  </si>
  <si>
    <t>0.9ha以上</t>
    <rPh sb="5" eb="7">
      <t>イジョウ</t>
    </rPh>
    <phoneticPr fontId="2"/>
  </si>
  <si>
    <t>1.2ha以上</t>
    <rPh sb="5" eb="7">
      <t>イジョウ</t>
    </rPh>
    <phoneticPr fontId="2"/>
  </si>
  <si>
    <t>2ha以上</t>
    <rPh sb="3" eb="5">
      <t>イジョウ</t>
    </rPh>
    <phoneticPr fontId="2"/>
  </si>
  <si>
    <t>4ha以上</t>
    <rPh sb="3" eb="5">
      <t>イジョウ</t>
    </rPh>
    <phoneticPr fontId="2"/>
  </si>
  <si>
    <t>6ha以上</t>
    <rPh sb="3" eb="5">
      <t>イジョウ</t>
    </rPh>
    <phoneticPr fontId="2"/>
  </si>
  <si>
    <t>8ha以上</t>
    <rPh sb="3" eb="5">
      <t>イジョウ</t>
    </rPh>
    <phoneticPr fontId="2"/>
  </si>
  <si>
    <t>10ha以上</t>
    <rPh sb="4" eb="6">
      <t>イジョウ</t>
    </rPh>
    <phoneticPr fontId="2"/>
  </si>
  <si>
    <t>1.5ha以上</t>
    <rPh sb="5" eb="7">
      <t>イジョウ</t>
    </rPh>
    <phoneticPr fontId="2"/>
  </si>
  <si>
    <t>1.8ha以上</t>
    <rPh sb="5" eb="7">
      <t>イジョウ</t>
    </rPh>
    <phoneticPr fontId="2"/>
  </si>
  <si>
    <t>12ha以上</t>
    <rPh sb="2" eb="6">
      <t>ヘイジョウ</t>
    </rPh>
    <phoneticPr fontId="2"/>
  </si>
  <si>
    <t>経営面積の3割以上の拡大又は4ha以上の拡大</t>
    <rPh sb="0" eb="4">
      <t>ケイエイメンセキ</t>
    </rPh>
    <rPh sb="6" eb="7">
      <t>ワリ</t>
    </rPh>
    <rPh sb="7" eb="9">
      <t>イジョウ</t>
    </rPh>
    <rPh sb="10" eb="12">
      <t>カクダイ</t>
    </rPh>
    <rPh sb="12" eb="13">
      <t>マタ</t>
    </rPh>
    <rPh sb="17" eb="19">
      <t>イジョウ</t>
    </rPh>
    <rPh sb="20" eb="22">
      <t>カクダイ</t>
    </rPh>
    <phoneticPr fontId="2"/>
  </si>
  <si>
    <t>付加価値額の1割以上の拡大</t>
    <rPh sb="0" eb="5">
      <t>フカカチガク</t>
    </rPh>
    <rPh sb="7" eb="8">
      <t>ワリ</t>
    </rPh>
    <rPh sb="8" eb="10">
      <t>イジョウ</t>
    </rPh>
    <rPh sb="11" eb="13">
      <t>カクダイ</t>
    </rPh>
    <phoneticPr fontId="2"/>
  </si>
  <si>
    <t>労働生産性の3％以上の向上</t>
    <rPh sb="0" eb="2">
      <t>ロウドウ</t>
    </rPh>
    <rPh sb="2" eb="5">
      <t>セイサンセイ</t>
    </rPh>
    <rPh sb="8" eb="10">
      <t>イジョウ</t>
    </rPh>
    <rPh sb="11" eb="13">
      <t>コウジョウ</t>
    </rPh>
    <phoneticPr fontId="2"/>
  </si>
  <si>
    <t>（ウ）</t>
    <phoneticPr fontId="2"/>
  </si>
  <si>
    <t>該当項目・ポイントを選択</t>
    <rPh sb="0" eb="2">
      <t>ガイトウ</t>
    </rPh>
    <rPh sb="2" eb="4">
      <t>コウモク</t>
    </rPh>
    <rPh sb="10" eb="12">
      <t>センタク</t>
    </rPh>
    <phoneticPr fontId="2"/>
  </si>
  <si>
    <t>現状以上</t>
    <rPh sb="0" eb="2">
      <t>ゲンジョウ</t>
    </rPh>
    <rPh sb="2" eb="4">
      <t>イジョウ</t>
    </rPh>
    <phoneticPr fontId="2"/>
  </si>
  <si>
    <t>30％以上</t>
    <rPh sb="3" eb="5">
      <t>イジョウ</t>
    </rPh>
    <phoneticPr fontId="2"/>
  </si>
  <si>
    <t>33％以上</t>
    <rPh sb="3" eb="5">
      <t>イジョウ</t>
    </rPh>
    <phoneticPr fontId="2"/>
  </si>
  <si>
    <t>36％以上</t>
    <rPh sb="3" eb="5">
      <t>イジョウ</t>
    </rPh>
    <phoneticPr fontId="2"/>
  </si>
  <si>
    <t>40％以上</t>
    <rPh sb="3" eb="5">
      <t>イジョウ</t>
    </rPh>
    <phoneticPr fontId="2"/>
  </si>
  <si>
    <t>45％以上</t>
    <rPh sb="3" eb="5">
      <t>イジョウ</t>
    </rPh>
    <phoneticPr fontId="2"/>
  </si>
  <si>
    <t>拡大率</t>
    <rPh sb="0" eb="3">
      <t>カクダイリツ</t>
    </rPh>
    <phoneticPr fontId="2"/>
  </si>
  <si>
    <t>付加価値額の拡大</t>
    <rPh sb="0" eb="5">
      <t>フカカチガク</t>
    </rPh>
    <rPh sb="6" eb="8">
      <t>カクダイ</t>
    </rPh>
    <phoneticPr fontId="2"/>
  </si>
  <si>
    <t>付加価値額の拡大率</t>
    <rPh sb="0" eb="5">
      <t>フカカチガク</t>
    </rPh>
    <rPh sb="6" eb="9">
      <t>カクダイリツ</t>
    </rPh>
    <phoneticPr fontId="2"/>
  </si>
  <si>
    <t>10％以上</t>
    <rPh sb="3" eb="5">
      <t>イジョウ</t>
    </rPh>
    <phoneticPr fontId="2"/>
  </si>
  <si>
    <t>15％以上</t>
    <rPh sb="3" eb="5">
      <t>イジョウ</t>
    </rPh>
    <phoneticPr fontId="2"/>
  </si>
  <si>
    <t>20％以上</t>
    <rPh sb="3" eb="5">
      <t>イジョウ</t>
    </rPh>
    <phoneticPr fontId="2"/>
  </si>
  <si>
    <t>25％以上</t>
    <rPh sb="3" eb="5">
      <t>イジョウ</t>
    </rPh>
    <phoneticPr fontId="2"/>
  </si>
  <si>
    <t>35％以上</t>
    <rPh sb="3" eb="5">
      <t>イジョウ</t>
    </rPh>
    <phoneticPr fontId="2"/>
  </si>
  <si>
    <t>ア</t>
    <phoneticPr fontId="2"/>
  </si>
  <si>
    <t>イ</t>
    <phoneticPr fontId="2"/>
  </si>
  <si>
    <t>付加価値額の拡大額</t>
    <rPh sb="0" eb="5">
      <t>フカカチガク</t>
    </rPh>
    <rPh sb="6" eb="8">
      <t>カクダイ</t>
    </rPh>
    <rPh sb="8" eb="9">
      <t>ガク</t>
    </rPh>
    <phoneticPr fontId="2"/>
  </si>
  <si>
    <t>拡大額</t>
    <rPh sb="0" eb="2">
      <t>カクダイ</t>
    </rPh>
    <rPh sb="2" eb="3">
      <t>ガク</t>
    </rPh>
    <phoneticPr fontId="2"/>
  </si>
  <si>
    <t>60万円以上</t>
    <rPh sb="2" eb="4">
      <t>マンエン</t>
    </rPh>
    <rPh sb="4" eb="6">
      <t>イジョウ</t>
    </rPh>
    <phoneticPr fontId="2"/>
  </si>
  <si>
    <t>100万円以上</t>
    <rPh sb="3" eb="5">
      <t>マンエン</t>
    </rPh>
    <rPh sb="5" eb="7">
      <t>イジョウ</t>
    </rPh>
    <phoneticPr fontId="2"/>
  </si>
  <si>
    <t>300万円以上</t>
    <rPh sb="3" eb="5">
      <t>マンエン</t>
    </rPh>
    <rPh sb="5" eb="7">
      <t>イジョウ</t>
    </rPh>
    <phoneticPr fontId="2"/>
  </si>
  <si>
    <t>500万円以上</t>
    <rPh sb="3" eb="5">
      <t>マンエン</t>
    </rPh>
    <rPh sb="5" eb="7">
      <t>イジョウ</t>
    </rPh>
    <phoneticPr fontId="2"/>
  </si>
  <si>
    <t>750万円以上</t>
    <rPh sb="3" eb="5">
      <t>マンエン</t>
    </rPh>
    <rPh sb="5" eb="7">
      <t>イジョウ</t>
    </rPh>
    <phoneticPr fontId="2"/>
  </si>
  <si>
    <t>1,000万円以上</t>
    <rPh sb="5" eb="7">
      <t>マンエン</t>
    </rPh>
    <rPh sb="7" eb="9">
      <t>イジョウ</t>
    </rPh>
    <phoneticPr fontId="2"/>
  </si>
  <si>
    <t>労働生産性の向上</t>
    <rPh sb="0" eb="2">
      <t>ロウドウ</t>
    </rPh>
    <rPh sb="2" eb="5">
      <t>セイサンセイ</t>
    </rPh>
    <rPh sb="6" eb="8">
      <t>コウジョウ</t>
    </rPh>
    <phoneticPr fontId="2"/>
  </si>
  <si>
    <t>【説明】</t>
    <rPh sb="1" eb="3">
      <t>セツメイ</t>
    </rPh>
    <phoneticPr fontId="2"/>
  </si>
  <si>
    <t>労働生産性の向上</t>
    <rPh sb="0" eb="5">
      <t>ロウドウセイサンセイ</t>
    </rPh>
    <rPh sb="6" eb="8">
      <t>コウジョウ</t>
    </rPh>
    <phoneticPr fontId="2"/>
  </si>
  <si>
    <t>3％以上</t>
    <rPh sb="2" eb="4">
      <t>イジョウ</t>
    </rPh>
    <phoneticPr fontId="2"/>
  </si>
  <si>
    <t>5％以上</t>
    <rPh sb="2" eb="4">
      <t>イジョウ</t>
    </rPh>
    <phoneticPr fontId="2"/>
  </si>
  <si>
    <t>向上率</t>
    <rPh sb="0" eb="3">
      <t>コウジョウリツ</t>
    </rPh>
    <phoneticPr fontId="2"/>
  </si>
  <si>
    <t>7％以上</t>
    <rPh sb="2" eb="4">
      <t>イジョウ</t>
    </rPh>
    <phoneticPr fontId="2"/>
  </si>
  <si>
    <t>9％以上</t>
    <rPh sb="2" eb="4">
      <t>イジョウ</t>
    </rPh>
    <phoneticPr fontId="2"/>
  </si>
  <si>
    <t>11％以上</t>
    <rPh sb="3" eb="5">
      <t>イジョウ</t>
    </rPh>
    <phoneticPr fontId="2"/>
  </si>
  <si>
    <t>ア　助成対象者又は助成対象者が所属する団体等が、農業の生産性の向上等を図るスマート農業技術の活用の促進に関する法律（令和６年法律第63号）に基づき、生産方式の革新実施計画（同法第７条第１項に定める生産方式革新実施計画をいう。以下同じ、）の認定を受けていること。</t>
    <phoneticPr fontId="2"/>
  </si>
  <si>
    <t>イ　本事業により導入等を予定している全ての機械等が、当該計画のスマート農業技術（計画の別記様式第２号４（４）Bの欄）又は新たな生産の方式（計画の別記様式第２号４（４）Cの欄）と一致すること。</t>
    <phoneticPr fontId="2"/>
  </si>
  <si>
    <r>
      <t xml:space="preserve">13％以上
</t>
    </r>
    <r>
      <rPr>
        <sz val="11"/>
        <color rgb="FFFF0000"/>
        <rFont val="游ゴシック"/>
        <family val="3"/>
        <charset val="128"/>
        <scheme val="minor"/>
      </rPr>
      <t>又は下記のア及びイの要件をいずれも満たす者</t>
    </r>
    <rPh sb="3" eb="5">
      <t>イジョウ</t>
    </rPh>
    <rPh sb="6" eb="7">
      <t>マタ</t>
    </rPh>
    <rPh sb="8" eb="10">
      <t>カキ</t>
    </rPh>
    <rPh sb="12" eb="13">
      <t>オヨ</t>
    </rPh>
    <rPh sb="16" eb="18">
      <t>ヨウケン</t>
    </rPh>
    <rPh sb="23" eb="24">
      <t>ミ</t>
    </rPh>
    <rPh sb="26" eb="27">
      <t>モノ</t>
    </rPh>
    <phoneticPr fontId="2"/>
  </si>
  <si>
    <t>成果目標に経営面積の拡大を設定している者にあっては、ア及びイにより加点するものとする。</t>
    <phoneticPr fontId="2"/>
  </si>
  <si>
    <t>成果目標に付加価値額の拡大を設定している者にあっては、ア及びイにより加点するものとする。なお、事業の要件を満たす場合であっても、ア及びイの合計点数が20点未満の場合は採択しないものとする。</t>
    <phoneticPr fontId="2"/>
  </si>
  <si>
    <r>
      <t>成果目標に労働生産性の向上を設定している者にあっては、（ア）及び（イ）により加点するものとする。ただし、以下の</t>
    </r>
    <r>
      <rPr>
        <sz val="11"/>
        <color rgb="FFFF0000"/>
        <rFont val="游ゴシック"/>
        <family val="3"/>
        <charset val="128"/>
        <scheme val="minor"/>
      </rPr>
      <t>ア及びイの要件</t>
    </r>
    <r>
      <rPr>
        <sz val="11"/>
        <color theme="1"/>
        <rFont val="游ゴシック"/>
        <family val="2"/>
        <charset val="128"/>
        <scheme val="minor"/>
      </rPr>
      <t>をいずれも満たす場合は、（ア）について20点を適用するものとする。
なお、事業の要件を満たす場合であっても、（ア）及び（イ）の合計点数が20点未満の場合又は（イ）における付加価値額が現状未満の場合は、採択しないものとする。</t>
    </r>
    <phoneticPr fontId="2"/>
  </si>
  <si>
    <t>１　成果目標ポイント</t>
    <rPh sb="2" eb="6">
      <t>セイカモクヒョウ</t>
    </rPh>
    <phoneticPr fontId="2"/>
  </si>
  <si>
    <t>２　取組内容ポイント</t>
    <rPh sb="2" eb="4">
      <t>トリクミ</t>
    </rPh>
    <rPh sb="4" eb="6">
      <t>ナイヨウ</t>
    </rPh>
    <phoneticPr fontId="2"/>
  </si>
  <si>
    <t>項目</t>
    <rPh sb="0" eb="2">
      <t>コウモク</t>
    </rPh>
    <phoneticPr fontId="2"/>
  </si>
  <si>
    <t>①経営管理の高度化</t>
    <rPh sb="1" eb="5">
      <t>ケイエイカンリ</t>
    </rPh>
    <rPh sb="6" eb="9">
      <t>コウドカ</t>
    </rPh>
    <phoneticPr fontId="2"/>
  </si>
  <si>
    <t>GLOBAL.G.A.P又はASIAGAPの認証を取得している。</t>
    <rPh sb="12" eb="13">
      <t>マタ</t>
    </rPh>
    <rPh sb="22" eb="24">
      <t>ニンショウ</t>
    </rPh>
    <rPh sb="25" eb="27">
      <t>シュトク</t>
    </rPh>
    <phoneticPr fontId="2"/>
  </si>
  <si>
    <t>青色申告を行っている。</t>
    <rPh sb="0" eb="2">
      <t>アオイロ</t>
    </rPh>
    <rPh sb="2" eb="4">
      <t>シンコク</t>
    </rPh>
    <rPh sb="5" eb="6">
      <t>オコナ</t>
    </rPh>
    <phoneticPr fontId="2"/>
  </si>
  <si>
    <t>ウ</t>
    <phoneticPr fontId="2"/>
  </si>
  <si>
    <t>農業版事業継続計画（BCP）を策定（農林水産省が公表している自然災害等のリスクに備えるためのチェックリスト「事業継続編」により策定した簡易版等を含む。）している。</t>
    <phoneticPr fontId="2"/>
  </si>
  <si>
    <t>点数</t>
    <rPh sb="0" eb="2">
      <t>テンスウ</t>
    </rPh>
    <phoneticPr fontId="2"/>
  </si>
  <si>
    <t>該当項目を選択</t>
    <rPh sb="0" eb="2">
      <t>ガイトウ</t>
    </rPh>
    <rPh sb="2" eb="4">
      <t>コウモク</t>
    </rPh>
    <rPh sb="5" eb="7">
      <t>センタク</t>
    </rPh>
    <phoneticPr fontId="2"/>
  </si>
  <si>
    <t>配点の基準</t>
    <rPh sb="0" eb="2">
      <t>ハイテン</t>
    </rPh>
    <rPh sb="3" eb="5">
      <t>キジュン</t>
    </rPh>
    <phoneticPr fontId="2"/>
  </si>
  <si>
    <t>②環境配慮の取組</t>
    <rPh sb="1" eb="5">
      <t>カンキョウハイリョ</t>
    </rPh>
    <rPh sb="6" eb="8">
      <t>トリクミ</t>
    </rPh>
    <phoneticPr fontId="2"/>
  </si>
  <si>
    <t>環境負荷低減事業活動実施計画若しくは特定環境負荷低減事業活動実施計画の認定を受けている。</t>
    <phoneticPr fontId="2"/>
  </si>
  <si>
    <t>③輸出の取組</t>
    <rPh sb="1" eb="3">
      <t>ユシュツ</t>
    </rPh>
    <rPh sb="4" eb="6">
      <t>トリクミ</t>
    </rPh>
    <phoneticPr fontId="2"/>
  </si>
  <si>
    <t>輸出事業計画の認定を受けている、又は認定を受けた輸出事業計画に連携者として位置付けられている。</t>
    <phoneticPr fontId="2"/>
  </si>
  <si>
    <t>フラッグシップ輸出産地に参画している。</t>
    <phoneticPr fontId="2"/>
  </si>
  <si>
    <t>④女性の取組</t>
    <rPh sb="1" eb="3">
      <t>ジョセイ</t>
    </rPh>
    <rPh sb="4" eb="6">
      <t>トリクミ</t>
    </rPh>
    <phoneticPr fontId="2"/>
  </si>
  <si>
    <t>以下のいずれかに該当している。</t>
    <rPh sb="0" eb="2">
      <t>イカ</t>
    </rPh>
    <rPh sb="8" eb="10">
      <t>ガイトウ</t>
    </rPh>
    <phoneticPr fontId="2"/>
  </si>
  <si>
    <t>女性農業者（自らが農業経営を行っている又は部門間で区分経理を行っている場合に当該部門の責任者である者に限る。）</t>
    <phoneticPr fontId="2"/>
  </si>
  <si>
    <t>代表者が女性である若しくは役員若しくは構成員のうち女性が過半を占める法人又は任意組織</t>
    <phoneticPr fontId="2"/>
  </si>
  <si>
    <t>法人又は任意組織であって、部門間で区分経理を行っており、女性が当該部門の責任者であるもの</t>
    <phoneticPr fontId="2"/>
  </si>
  <si>
    <t>⑤労働環境の改善</t>
    <rPh sb="1" eb="5">
      <t>ロウドウカンキョウ</t>
    </rPh>
    <rPh sb="6" eb="8">
      <t>カイゼン</t>
    </rPh>
    <phoneticPr fontId="2"/>
  </si>
  <si>
    <t>労働保険（労働者災害補償保険・雇用保険）に加入している。</t>
    <phoneticPr fontId="2"/>
  </si>
  <si>
    <t>社会保険（厚生年金保険・健康保険）に加入している。</t>
    <phoneticPr fontId="2"/>
  </si>
  <si>
    <t>労働時間、休憩及び休日について他産業と同等の労働環境を整備している。</t>
    <phoneticPr fontId="2"/>
  </si>
  <si>
    <t>　面積の拡大率→ 3割以上</t>
    <rPh sb="1" eb="3">
      <t>メンセキ</t>
    </rPh>
    <rPh sb="4" eb="7">
      <t>カクダイリツ</t>
    </rPh>
    <rPh sb="10" eb="11">
      <t>ワリ</t>
    </rPh>
    <rPh sb="11" eb="13">
      <t>イジョウ</t>
    </rPh>
    <phoneticPr fontId="2"/>
  </si>
  <si>
    <t>　面積の拡大　→ 4ha以上</t>
    <rPh sb="1" eb="3">
      <t>メンセキ</t>
    </rPh>
    <rPh sb="4" eb="6">
      <t>カクダイ</t>
    </rPh>
    <rPh sb="12" eb="14">
      <t>イジョウ</t>
    </rPh>
    <phoneticPr fontId="2"/>
  </si>
  <si>
    <t>成果目標の選択</t>
    <rPh sb="0" eb="2">
      <t>セイカ</t>
    </rPh>
    <rPh sb="2" eb="4">
      <t>モクヒョウ</t>
    </rPh>
    <rPh sb="5" eb="7">
      <t>センタク</t>
    </rPh>
    <phoneticPr fontId="2"/>
  </si>
  <si>
    <t>備考</t>
    <rPh sb="0" eb="2">
      <t>ビコウ</t>
    </rPh>
    <phoneticPr fontId="2"/>
  </si>
  <si>
    <t>事業の要件を満たす場合であっても、成果目標ポイントの合計点数が20点未満の場合は採択しない。</t>
    <rPh sb="0" eb="2">
      <t>ジギョウ</t>
    </rPh>
    <rPh sb="3" eb="5">
      <t>ヨウケン</t>
    </rPh>
    <rPh sb="6" eb="7">
      <t>ミ</t>
    </rPh>
    <rPh sb="9" eb="11">
      <t>バアイ</t>
    </rPh>
    <rPh sb="17" eb="19">
      <t>セイカ</t>
    </rPh>
    <rPh sb="19" eb="21">
      <t>モクヒョウ</t>
    </rPh>
    <rPh sb="26" eb="28">
      <t>ゴウケイ</t>
    </rPh>
    <rPh sb="28" eb="30">
      <t>テンスウ</t>
    </rPh>
    <rPh sb="33" eb="34">
      <t>テン</t>
    </rPh>
    <rPh sb="34" eb="36">
      <t>ミマン</t>
    </rPh>
    <rPh sb="37" eb="39">
      <t>バアイ</t>
    </rPh>
    <rPh sb="40" eb="42">
      <t>サイタク</t>
    </rPh>
    <phoneticPr fontId="2"/>
  </si>
  <si>
    <t>ポイント</t>
    <phoneticPr fontId="2"/>
  </si>
  <si>
    <t>「成果目標」は、「経営面積の３割又は４ha以上の拡大」「付加価値額の10％以上の拡大」「労働生産性の３％以上の向上」のいずれか１つを選択してください。</t>
    <phoneticPr fontId="2"/>
  </si>
  <si>
    <r>
      <t xml:space="preserve">該当項目を選択
</t>
    </r>
    <r>
      <rPr>
        <b/>
        <sz val="8"/>
        <color theme="1"/>
        <rFont val="游ゴシック"/>
        <family val="3"/>
        <charset val="128"/>
        <scheme val="minor"/>
      </rPr>
      <t>(プルダウンから○を選択)</t>
    </r>
    <rPh sb="0" eb="2">
      <t>ガイトウ</t>
    </rPh>
    <rPh sb="2" eb="4">
      <t>コウモク</t>
    </rPh>
    <rPh sb="5" eb="7">
      <t>センタク</t>
    </rPh>
    <rPh sb="18" eb="20">
      <t>センタク</t>
    </rPh>
    <phoneticPr fontId="2"/>
  </si>
  <si>
    <t>住所(所在地)</t>
    <rPh sb="0" eb="2">
      <t>ジュウショ</t>
    </rPh>
    <rPh sb="3" eb="6">
      <t>ショザイチ</t>
    </rPh>
    <phoneticPr fontId="2"/>
  </si>
  <si>
    <t>〒</t>
    <phoneticPr fontId="2"/>
  </si>
  <si>
    <t>長野県小諸市</t>
    <rPh sb="0" eb="3">
      <t>ナガノケン</t>
    </rPh>
    <rPh sb="3" eb="6">
      <t>コモロシ</t>
    </rPh>
    <phoneticPr fontId="2"/>
  </si>
  <si>
    <t>連絡先</t>
    <rPh sb="0" eb="3">
      <t>レンラクサキ</t>
    </rPh>
    <phoneticPr fontId="2"/>
  </si>
  <si>
    <t>電話番号</t>
    <rPh sb="0" eb="2">
      <t>デンワ</t>
    </rPh>
    <rPh sb="2" eb="4">
      <t>バンゴウ</t>
    </rPh>
    <phoneticPr fontId="2"/>
  </si>
  <si>
    <t>e-mail</t>
    <phoneticPr fontId="2"/>
  </si>
  <si>
    <t>携帯電話</t>
    <rPh sb="0" eb="2">
      <t>ケイタイ</t>
    </rPh>
    <rPh sb="2" eb="4">
      <t>デンワ</t>
    </rPh>
    <phoneticPr fontId="2"/>
  </si>
  <si>
    <t>申請者(法人名等)</t>
    <rPh sb="0" eb="3">
      <t>シンセイシャ</t>
    </rPh>
    <rPh sb="4" eb="7">
      <t>ホウジンメイ</t>
    </rPh>
    <rPh sb="7" eb="8">
      <t>トウ</t>
    </rPh>
    <phoneticPr fontId="2"/>
  </si>
  <si>
    <t>代表者職氏名</t>
    <rPh sb="0" eb="3">
      <t>ダイヒョウシャ</t>
    </rPh>
    <rPh sb="3" eb="4">
      <t>ショク</t>
    </rPh>
    <rPh sb="4" eb="6">
      <t>シメイ</t>
    </rPh>
    <phoneticPr fontId="2"/>
  </si>
  <si>
    <t>(ﾌﾘｶﾞﾅ)</t>
    <phoneticPr fontId="2"/>
  </si>
  <si>
    <t>対象区分</t>
    <rPh sb="0" eb="2">
      <t>タイショウ</t>
    </rPh>
    <rPh sb="2" eb="4">
      <t>クブン</t>
    </rPh>
    <phoneticPr fontId="2"/>
  </si>
  <si>
    <t>地区名</t>
    <rPh sb="0" eb="2">
      <t>チク</t>
    </rPh>
    <rPh sb="2" eb="3">
      <t>メイ</t>
    </rPh>
    <phoneticPr fontId="2"/>
  </si>
  <si>
    <t>経営区分</t>
    <rPh sb="0" eb="2">
      <t>ケイエイ</t>
    </rPh>
    <rPh sb="2" eb="4">
      <t>クブン</t>
    </rPh>
    <phoneticPr fontId="2"/>
  </si>
  <si>
    <t>課税区分</t>
    <rPh sb="0" eb="2">
      <t>カゼイ</t>
    </rPh>
    <rPh sb="2" eb="4">
      <t>クブン</t>
    </rPh>
    <phoneticPr fontId="2"/>
  </si>
  <si>
    <t>補助上限</t>
    <rPh sb="0" eb="2">
      <t>ホジョ</t>
    </rPh>
    <rPh sb="2" eb="4">
      <t>ジョウゲン</t>
    </rPh>
    <phoneticPr fontId="2"/>
  </si>
  <si>
    <t>補助率</t>
    <rPh sb="0" eb="3">
      <t>ホジョリツ</t>
    </rPh>
    <phoneticPr fontId="2"/>
  </si>
  <si>
    <t>3/10以内</t>
    <rPh sb="4" eb="6">
      <t>イナイ</t>
    </rPh>
    <phoneticPr fontId="2"/>
  </si>
  <si>
    <t>導入機械・施設</t>
    <rPh sb="0" eb="2">
      <t>ドウニュウ</t>
    </rPh>
    <rPh sb="2" eb="4">
      <t>キカイ</t>
    </rPh>
    <rPh sb="5" eb="7">
      <t>シセツ</t>
    </rPh>
    <phoneticPr fontId="2"/>
  </si>
  <si>
    <t>所得税申告区分</t>
    <rPh sb="0" eb="3">
      <t>ショトクゼイ</t>
    </rPh>
    <rPh sb="3" eb="5">
      <t>シンコク</t>
    </rPh>
    <rPh sb="5" eb="7">
      <t>クブン</t>
    </rPh>
    <phoneticPr fontId="2"/>
  </si>
  <si>
    <t>令和７年度地域農業構造転換支援事業要望調査申込者ポイント算出シート</t>
    <rPh sb="0" eb="2">
      <t>レイワ</t>
    </rPh>
    <rPh sb="3" eb="5">
      <t>ネンド</t>
    </rPh>
    <rPh sb="5" eb="9">
      <t>チイキノウギョウ</t>
    </rPh>
    <rPh sb="9" eb="11">
      <t>コウゾウ</t>
    </rPh>
    <rPh sb="11" eb="13">
      <t>テンカン</t>
    </rPh>
    <rPh sb="13" eb="17">
      <t>シエンジギョウ</t>
    </rPh>
    <rPh sb="17" eb="21">
      <t>ヨウボウチョウサ</t>
    </rPh>
    <rPh sb="21" eb="24">
      <t>モウシコミシャ</t>
    </rPh>
    <rPh sb="28" eb="30">
      <t>サンシュツ</t>
    </rPh>
    <phoneticPr fontId="2"/>
  </si>
  <si>
    <t>ポイント算出結果</t>
    <rPh sb="4" eb="6">
      <t>サンシュツ</t>
    </rPh>
    <rPh sb="6" eb="8">
      <t>ケッカ</t>
    </rPh>
    <phoneticPr fontId="2"/>
  </si>
  <si>
    <t>成果目標ポイント</t>
    <rPh sb="0" eb="2">
      <t>セイカ</t>
    </rPh>
    <rPh sb="2" eb="4">
      <t>モクヒョウ</t>
    </rPh>
    <phoneticPr fontId="2"/>
  </si>
  <si>
    <t>取組内容ポイント</t>
    <rPh sb="0" eb="2">
      <t>トリクミ</t>
    </rPh>
    <rPh sb="2" eb="4">
      <t>ナイヨウ</t>
    </rPh>
    <phoneticPr fontId="2"/>
  </si>
  <si>
    <t>合計</t>
    <rPh sb="0" eb="2">
      <t>ゴウケイ</t>
    </rPh>
    <phoneticPr fontId="2"/>
  </si>
  <si>
    <t>◎成果目標や取組内容に関わらず助成対象者に実施を求めていること</t>
    <rPh sb="1" eb="5">
      <t>セイカモクヒョウ</t>
    </rPh>
    <rPh sb="6" eb="8">
      <t>トリクミ</t>
    </rPh>
    <rPh sb="8" eb="10">
      <t>ナイヨウ</t>
    </rPh>
    <rPh sb="11" eb="12">
      <t>カカ</t>
    </rPh>
    <rPh sb="15" eb="20">
      <t>ジョセイタイショウシャ</t>
    </rPh>
    <rPh sb="21" eb="23">
      <t>ジッシ</t>
    </rPh>
    <rPh sb="24" eb="25">
      <t>モト</t>
    </rPh>
    <phoneticPr fontId="2"/>
  </si>
  <si>
    <r>
      <t>助成対象者の農作業安全対策の取組促進や意識の向上を図るため、</t>
    </r>
    <r>
      <rPr>
        <sz val="12"/>
        <color rgb="FFFF0000"/>
        <rFont val="游ゴシック"/>
        <family val="3"/>
        <charset val="128"/>
        <scheme val="minor"/>
      </rPr>
      <t>農作業安全対策の強化</t>
    </r>
    <r>
      <rPr>
        <sz val="12"/>
        <color rgb="FF000000"/>
        <rFont val="游ゴシック"/>
        <family val="3"/>
        <charset val="128"/>
        <scheme val="minor"/>
      </rPr>
      <t>を講じること　　</t>
    </r>
    <rPh sb="38" eb="40">
      <t>キョウカ</t>
    </rPh>
    <phoneticPr fontId="2"/>
  </si>
  <si>
    <r>
      <t>自然災害や感染症、大事故に備えて</t>
    </r>
    <r>
      <rPr>
        <sz val="12"/>
        <color rgb="FFFF0000"/>
        <rFont val="游ゴシック"/>
        <family val="3"/>
        <charset val="128"/>
        <scheme val="minor"/>
      </rPr>
      <t>農業版BCP（事業継続計画）を策定</t>
    </r>
    <r>
      <rPr>
        <sz val="12"/>
        <color rgb="FF000000"/>
        <rFont val="游ゴシック"/>
        <family val="3"/>
        <charset val="128"/>
        <scheme val="minor"/>
      </rPr>
      <t>するよう努めること</t>
    </r>
    <phoneticPr fontId="2"/>
  </si>
  <si>
    <r>
      <t>着実な経営発展に向けて</t>
    </r>
    <r>
      <rPr>
        <sz val="12"/>
        <color rgb="FFFF0000"/>
        <rFont val="游ゴシック"/>
        <family val="3"/>
        <charset val="128"/>
        <scheme val="minor"/>
      </rPr>
      <t>青色申告を実施</t>
    </r>
    <r>
      <rPr>
        <sz val="12"/>
        <color rgb="FF000000"/>
        <rFont val="游ゴシック"/>
        <family val="3"/>
        <charset val="128"/>
        <scheme val="minor"/>
      </rPr>
      <t>するよう努めること</t>
    </r>
    <phoneticPr fontId="2"/>
  </si>
  <si>
    <r>
      <rPr>
        <sz val="12"/>
        <color rgb="FFFF0000"/>
        <rFont val="游ゴシック"/>
        <family val="3"/>
        <charset val="128"/>
        <scheme val="minor"/>
      </rPr>
      <t>環境負荷低減チェックシートの取組(作成)を実施</t>
    </r>
    <r>
      <rPr>
        <sz val="12"/>
        <color rgb="FF000000"/>
        <rFont val="游ゴシック"/>
        <family val="3"/>
        <charset val="128"/>
        <scheme val="minor"/>
      </rPr>
      <t>すること</t>
    </r>
    <rPh sb="17" eb="19">
      <t>サクセイ</t>
    </rPh>
    <phoneticPr fontId="2"/>
  </si>
  <si>
    <t>具体的取組がわかる資料を用意</t>
    <rPh sb="0" eb="3">
      <t>グタイテキ</t>
    </rPh>
    <rPh sb="3" eb="5">
      <t>トリクミ</t>
    </rPh>
    <rPh sb="9" eb="11">
      <t>シリョウ</t>
    </rPh>
    <rPh sb="12" eb="14">
      <t>ヨウイ</t>
    </rPh>
    <phoneticPr fontId="2"/>
  </si>
  <si>
    <t>農業版BCPを用意</t>
    <rPh sb="0" eb="2">
      <t>ノウギョウ</t>
    </rPh>
    <rPh sb="2" eb="3">
      <t>バン</t>
    </rPh>
    <rPh sb="7" eb="9">
      <t>ヨウイ</t>
    </rPh>
    <phoneticPr fontId="2"/>
  </si>
  <si>
    <t>青色申告関係書類を用意</t>
    <rPh sb="0" eb="4">
      <t>アオイロシンコク</t>
    </rPh>
    <rPh sb="4" eb="8">
      <t>カンケイショルイ</t>
    </rPh>
    <rPh sb="9" eb="11">
      <t>ヨウイ</t>
    </rPh>
    <phoneticPr fontId="2"/>
  </si>
  <si>
    <t>チェックシート等を用意</t>
    <rPh sb="7" eb="8">
      <t>トウ</t>
    </rPh>
    <rPh sb="9" eb="11">
      <t>ヨウイ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</si>
</sst>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1"/>
      <color theme="1"/>
      <name val="游ゴシック"/>
      <family val="2"/>
      <charset val="128"/>
      <scheme val="minor"/>
    </font>
    <font>
      <sz val="11"/>
      <name val="ＭＳ Ｐゴシック"/>
      <family val="3"/>
      <charset val="128"/>
    </font>
    <font>
      <sz val="6"/>
      <name val="游ゴシック"/>
      <family val="2"/>
      <charset val="128"/>
      <scheme val="minor"/>
    </font>
    <font>
      <sz val="11"/>
      <color rgb="FFFF0000"/>
      <name val="游ゴシック"/>
      <family val="2"/>
      <charset val="128"/>
      <scheme val="minor"/>
    </font>
    <font>
      <sz val="11"/>
      <color rgb="FFFF0000"/>
      <name val="游ゴシック"/>
      <family val="3"/>
      <charset val="128"/>
      <scheme val="minor"/>
    </font>
    <font>
      <b/>
      <sz val="11"/>
      <color rgb="FFFF0000"/>
      <name val="游ゴシック"/>
      <family val="3"/>
      <charset val="128"/>
      <scheme val="minor"/>
    </font>
    <font>
      <b/>
      <sz val="11"/>
      <color theme="1"/>
      <name val="游ゴシック"/>
      <family val="3"/>
      <charset val="128"/>
      <scheme val="minor"/>
    </font>
    <font>
      <b/>
      <sz val="8"/>
      <color theme="1"/>
      <name val="游ゴシック"/>
      <family val="3"/>
      <charset val="128"/>
      <scheme val="minor"/>
    </font>
    <font>
      <sz val="20"/>
      <color theme="1"/>
      <name val="游ゴシック"/>
      <family val="2"/>
      <charset val="128"/>
      <scheme val="minor"/>
    </font>
    <font>
      <sz val="20"/>
      <color theme="1"/>
      <name val="游ゴシック"/>
      <family val="3"/>
      <charset val="128"/>
      <scheme val="minor"/>
    </font>
    <font>
      <sz val="12"/>
      <color rgb="FF000000"/>
      <name val="游ゴシック"/>
      <family val="3"/>
      <charset val="128"/>
      <scheme val="minor"/>
    </font>
    <font>
      <sz val="12"/>
      <color rgb="FFFF0000"/>
      <name val="游ゴシック"/>
      <family val="3"/>
      <charset val="128"/>
      <scheme val="minor"/>
    </font>
  </fonts>
  <fills count="7">
    <fill>
      <patternFill patternType="none"/>
    </fill>
    <fill>
      <patternFill patternType="gray125"/>
    </fill>
    <fill>
      <patternFill patternType="solid">
        <fgColor theme="7" tint="0.79998168889431442"/>
        <bgColor indexed="64"/>
      </patternFill>
    </fill>
    <fill>
      <patternFill patternType="solid">
        <fgColor rgb="FFFFFF00"/>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9" tint="0.79998168889431442"/>
        <bgColor indexed="64"/>
      </patternFill>
    </fill>
  </fills>
  <borders count="17">
    <border>
      <left/>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 diagonalDown="1">
      <left style="thin">
        <color indexed="64"/>
      </left>
      <right style="thin">
        <color indexed="64"/>
      </right>
      <top style="thin">
        <color indexed="64"/>
      </top>
      <bottom style="thin">
        <color indexed="64"/>
      </bottom>
      <diagonal style="thin">
        <color auto="1"/>
      </diagonal>
    </border>
    <border>
      <left style="thin">
        <color indexed="64"/>
      </left>
      <right style="thin">
        <color indexed="64"/>
      </right>
      <top style="dotted">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s>
  <cellStyleXfs count="3">
    <xf numFmtId="0" fontId="0" fillId="0" borderId="0">
      <alignment vertical="center"/>
    </xf>
    <xf numFmtId="0" fontId="1" fillId="0" borderId="0">
      <alignment vertical="center"/>
    </xf>
    <xf numFmtId="38" fontId="1" fillId="0" borderId="0" applyFont="0" applyFill="0" applyBorder="0" applyAlignment="0" applyProtection="0">
      <alignment vertical="center"/>
    </xf>
  </cellStyleXfs>
  <cellXfs count="72">
    <xf numFmtId="0" fontId="0" fillId="0" borderId="0" xfId="0">
      <alignment vertical="center"/>
    </xf>
    <xf numFmtId="0" fontId="0" fillId="0" borderId="0" xfId="0" applyAlignment="1">
      <alignment horizontal="center" vertical="center"/>
    </xf>
    <xf numFmtId="0" fontId="0" fillId="0" borderId="0" xfId="0" applyAlignment="1">
      <alignment vertical="center"/>
    </xf>
    <xf numFmtId="0" fontId="0" fillId="0" borderId="3" xfId="0" applyBorder="1">
      <alignment vertical="center"/>
    </xf>
    <xf numFmtId="0" fontId="0" fillId="0" borderId="3" xfId="0" applyBorder="1" applyAlignment="1">
      <alignment horizontal="center" vertical="center"/>
    </xf>
    <xf numFmtId="0" fontId="0" fillId="0" borderId="3" xfId="0" applyFill="1" applyBorder="1" applyAlignment="1">
      <alignment horizontal="center" vertical="center"/>
    </xf>
    <xf numFmtId="0" fontId="0" fillId="6" borderId="3" xfId="0" applyFill="1" applyBorder="1" applyAlignment="1">
      <alignment horizontal="center" vertical="center"/>
    </xf>
    <xf numFmtId="0" fontId="0" fillId="6" borderId="5" xfId="0" applyFill="1" applyBorder="1">
      <alignment vertical="center"/>
    </xf>
    <xf numFmtId="0" fontId="0" fillId="4" borderId="2" xfId="0" applyFill="1" applyBorder="1">
      <alignment vertical="center"/>
    </xf>
    <xf numFmtId="0" fontId="0" fillId="5" borderId="2" xfId="0" applyFill="1" applyBorder="1">
      <alignment vertical="center"/>
    </xf>
    <xf numFmtId="0" fontId="0" fillId="3" borderId="3" xfId="0" applyFill="1" applyBorder="1" applyAlignment="1">
      <alignment horizontal="center" vertical="center"/>
    </xf>
    <xf numFmtId="0" fontId="0" fillId="0" borderId="12" xfId="0" applyBorder="1">
      <alignment vertical="center"/>
    </xf>
    <xf numFmtId="0" fontId="0" fillId="0" borderId="3" xfId="0" applyBorder="1" applyAlignment="1">
      <alignment vertical="center" wrapText="1"/>
    </xf>
    <xf numFmtId="0" fontId="0" fillId="0" borderId="2" xfId="0" applyBorder="1" applyAlignment="1">
      <alignment horizontal="center" vertical="center"/>
    </xf>
    <xf numFmtId="0" fontId="6" fillId="0" borderId="0" xfId="0" applyFont="1" applyAlignment="1">
      <alignment vertical="center"/>
    </xf>
    <xf numFmtId="0" fontId="6" fillId="0" borderId="3" xfId="0" applyFont="1" applyBorder="1" applyAlignment="1">
      <alignment horizontal="center" vertical="center"/>
    </xf>
    <xf numFmtId="0" fontId="6" fillId="0" borderId="3" xfId="0" applyFont="1" applyBorder="1" applyAlignment="1">
      <alignment vertical="center" wrapText="1"/>
    </xf>
    <xf numFmtId="9" fontId="0" fillId="0" borderId="3" xfId="0" applyNumberFormat="1" applyBorder="1" applyAlignment="1">
      <alignment horizontal="center" vertical="center"/>
    </xf>
    <xf numFmtId="0" fontId="0" fillId="2" borderId="3" xfId="0" applyFill="1" applyBorder="1" applyAlignment="1">
      <alignment horizontal="center" vertical="center"/>
    </xf>
    <xf numFmtId="0" fontId="6" fillId="0" borderId="3" xfId="0" applyFont="1" applyBorder="1">
      <alignment vertical="center"/>
    </xf>
    <xf numFmtId="0" fontId="0" fillId="2" borderId="14" xfId="0" applyFill="1" applyBorder="1" applyAlignment="1">
      <alignment horizontal="left" vertical="center"/>
    </xf>
    <xf numFmtId="0" fontId="0" fillId="2" borderId="15" xfId="0" applyFill="1" applyBorder="1" applyAlignment="1">
      <alignment horizontal="left" vertical="center"/>
    </xf>
    <xf numFmtId="0" fontId="0" fillId="2" borderId="16" xfId="0" applyFill="1" applyBorder="1" applyAlignment="1">
      <alignment horizontal="left" vertical="center"/>
    </xf>
    <xf numFmtId="0" fontId="8" fillId="0" borderId="0" xfId="0" applyFont="1" applyAlignment="1">
      <alignment horizontal="center" vertical="center"/>
    </xf>
    <xf numFmtId="0" fontId="9" fillId="0" borderId="0" xfId="0" applyFont="1" applyAlignment="1">
      <alignment horizontal="center" vertical="center"/>
    </xf>
    <xf numFmtId="0" fontId="6" fillId="0" borderId="3" xfId="0" applyFont="1" applyBorder="1" applyAlignment="1">
      <alignment horizontal="center" vertical="center"/>
    </xf>
    <xf numFmtId="0" fontId="0" fillId="0" borderId="3" xfId="0" applyBorder="1" applyAlignment="1">
      <alignment horizontal="center" vertical="center"/>
    </xf>
    <xf numFmtId="0" fontId="0" fillId="0" borderId="2" xfId="0" applyBorder="1" applyAlignment="1">
      <alignment horizontal="center" vertical="center"/>
    </xf>
    <xf numFmtId="0" fontId="0" fillId="0" borderId="1" xfId="0" applyBorder="1" applyAlignment="1">
      <alignment horizontal="center" vertical="center"/>
    </xf>
    <xf numFmtId="0" fontId="0" fillId="2" borderId="3" xfId="0" applyFill="1" applyBorder="1" applyAlignment="1">
      <alignment horizontal="center" vertical="center"/>
    </xf>
    <xf numFmtId="0" fontId="0" fillId="2" borderId="3" xfId="0" applyFill="1" applyBorder="1" applyAlignment="1">
      <alignment vertical="center"/>
    </xf>
    <xf numFmtId="0" fontId="0" fillId="2" borderId="3" xfId="0" applyFill="1" applyBorder="1" applyAlignment="1">
      <alignment horizontal="left" vertical="center"/>
    </xf>
    <xf numFmtId="49" fontId="0" fillId="2" borderId="3" xfId="0" applyNumberFormat="1" applyFill="1" applyBorder="1" applyAlignment="1">
      <alignment horizontal="center" vertical="center"/>
    </xf>
    <xf numFmtId="0" fontId="0" fillId="2" borderId="5" xfId="0" applyFill="1" applyBorder="1" applyAlignment="1">
      <alignment horizontal="left" vertical="center"/>
    </xf>
    <xf numFmtId="0" fontId="0" fillId="2" borderId="8" xfId="0" applyFill="1" applyBorder="1" applyAlignment="1">
      <alignment horizontal="left" vertical="center"/>
    </xf>
    <xf numFmtId="0" fontId="0" fillId="2" borderId="4" xfId="0" applyFill="1" applyBorder="1" applyAlignment="1">
      <alignment horizontal="left" vertical="center"/>
    </xf>
    <xf numFmtId="0" fontId="6" fillId="0" borderId="3" xfId="0" applyFont="1" applyBorder="1" applyAlignment="1">
      <alignment horizontal="distributed" vertical="center"/>
    </xf>
    <xf numFmtId="0" fontId="0" fillId="2" borderId="13" xfId="0" applyFill="1" applyBorder="1" applyAlignment="1">
      <alignment horizontal="center" vertical="center"/>
    </xf>
    <xf numFmtId="0" fontId="0" fillId="2" borderId="13" xfId="0" applyFill="1" applyBorder="1" applyAlignment="1">
      <alignment horizontal="left" vertical="center"/>
    </xf>
    <xf numFmtId="0" fontId="0" fillId="2" borderId="7" xfId="0" applyFill="1" applyBorder="1" applyAlignment="1">
      <alignment horizontal="center" vertical="center"/>
    </xf>
    <xf numFmtId="0" fontId="0" fillId="2" borderId="11" xfId="0" applyFill="1" applyBorder="1" applyAlignment="1">
      <alignment horizontal="left" vertical="center"/>
    </xf>
    <xf numFmtId="0" fontId="0" fillId="0" borderId="3" xfId="0" applyBorder="1" applyAlignment="1">
      <alignment vertical="center" wrapText="1"/>
    </xf>
    <xf numFmtId="0" fontId="0" fillId="0" borderId="1" xfId="0" applyBorder="1" applyAlignment="1">
      <alignment horizontal="left" vertical="center" wrapText="1"/>
    </xf>
    <xf numFmtId="0" fontId="0" fillId="0" borderId="3" xfId="0" applyBorder="1" applyAlignment="1">
      <alignment horizontal="left" vertical="center" wrapText="1"/>
    </xf>
    <xf numFmtId="0" fontId="6" fillId="0" borderId="0" xfId="0" applyFont="1" applyAlignment="1">
      <alignment horizontal="left" vertical="center"/>
    </xf>
    <xf numFmtId="0" fontId="0" fillId="0" borderId="3" xfId="0" applyBorder="1" applyAlignment="1">
      <alignment horizontal="center" vertical="center" wrapText="1"/>
    </xf>
    <xf numFmtId="0" fontId="6" fillId="0" borderId="6" xfId="0" applyFont="1" applyBorder="1" applyAlignment="1">
      <alignment horizontal="left" vertical="center"/>
    </xf>
    <xf numFmtId="0" fontId="0" fillId="3" borderId="3" xfId="0" applyFill="1" applyBorder="1" applyAlignment="1">
      <alignment horizontal="center" vertical="center"/>
    </xf>
    <xf numFmtId="0" fontId="0" fillId="6" borderId="11" xfId="0" applyFill="1" applyBorder="1" applyAlignment="1">
      <alignment horizontal="center" vertical="center"/>
    </xf>
    <xf numFmtId="0" fontId="0" fillId="6" borderId="3" xfId="0" applyFill="1" applyBorder="1" applyAlignment="1">
      <alignment horizontal="center" vertical="center"/>
    </xf>
    <xf numFmtId="0" fontId="6" fillId="0" borderId="3" xfId="0" applyFont="1" applyBorder="1" applyAlignment="1">
      <alignment horizontal="center" vertical="center" wrapText="1"/>
    </xf>
    <xf numFmtId="0" fontId="0" fillId="4" borderId="11" xfId="0" applyFill="1" applyBorder="1" applyAlignment="1">
      <alignment horizontal="center" vertical="center"/>
    </xf>
    <xf numFmtId="0" fontId="0" fillId="4" borderId="3" xfId="0" applyFill="1" applyBorder="1" applyAlignment="1">
      <alignment horizontal="center" vertical="center"/>
    </xf>
    <xf numFmtId="0" fontId="0" fillId="5" borderId="3" xfId="0" applyFill="1" applyBorder="1" applyAlignment="1">
      <alignment horizontal="center" vertical="center"/>
    </xf>
    <xf numFmtId="0" fontId="0" fillId="6" borderId="7" xfId="0" applyFill="1" applyBorder="1" applyAlignment="1">
      <alignment horizontal="center" vertical="center"/>
    </xf>
    <xf numFmtId="0" fontId="0" fillId="0" borderId="9" xfId="0" applyFill="1" applyBorder="1" applyAlignment="1">
      <alignment horizontal="center" vertical="center"/>
    </xf>
    <xf numFmtId="0" fontId="0" fillId="0" borderId="7" xfId="0" applyFill="1" applyBorder="1" applyAlignment="1">
      <alignment horizontal="center" vertical="center"/>
    </xf>
    <xf numFmtId="0" fontId="0" fillId="0" borderId="3" xfId="0" applyBorder="1" applyAlignment="1">
      <alignment horizontal="left" vertical="center"/>
    </xf>
    <xf numFmtId="0" fontId="5" fillId="0" borderId="3" xfId="0" applyFont="1" applyFill="1" applyBorder="1" applyAlignment="1">
      <alignment horizontal="left" vertical="center" wrapText="1"/>
    </xf>
    <xf numFmtId="0" fontId="0" fillId="6" borderId="1" xfId="0" applyFill="1" applyBorder="1" applyAlignment="1">
      <alignment horizontal="left" vertical="center"/>
    </xf>
    <xf numFmtId="0" fontId="0" fillId="6" borderId="3" xfId="0" applyFill="1" applyBorder="1" applyAlignment="1">
      <alignment horizontal="left" vertical="center"/>
    </xf>
    <xf numFmtId="0" fontId="0" fillId="4" borderId="1" xfId="0" applyFill="1" applyBorder="1" applyAlignment="1">
      <alignment horizontal="left" vertical="center"/>
    </xf>
    <xf numFmtId="0" fontId="0" fillId="4" borderId="3" xfId="0" applyFill="1" applyBorder="1" applyAlignment="1">
      <alignment horizontal="left" vertical="center"/>
    </xf>
    <xf numFmtId="0" fontId="0" fillId="5" borderId="1" xfId="0" applyFill="1" applyBorder="1" applyAlignment="1">
      <alignment horizontal="left" vertical="center"/>
    </xf>
    <xf numFmtId="0" fontId="0" fillId="5" borderId="3" xfId="0" applyFill="1" applyBorder="1" applyAlignment="1">
      <alignment horizontal="left" vertical="center"/>
    </xf>
    <xf numFmtId="0" fontId="0" fillId="0" borderId="3" xfId="0" applyFill="1" applyBorder="1" applyAlignment="1">
      <alignment horizontal="left" vertical="center"/>
    </xf>
    <xf numFmtId="0" fontId="5" fillId="0" borderId="3" xfId="0" applyFont="1" applyBorder="1" applyAlignment="1">
      <alignment horizontal="left" vertical="center" wrapText="1"/>
    </xf>
    <xf numFmtId="0" fontId="3" fillId="0" borderId="3" xfId="0" applyFont="1" applyBorder="1" applyAlignment="1">
      <alignment horizontal="left" vertical="center" wrapText="1"/>
    </xf>
    <xf numFmtId="0" fontId="4" fillId="0" borderId="3" xfId="0" applyFont="1" applyBorder="1" applyAlignment="1">
      <alignment horizontal="left" vertical="center" wrapText="1"/>
    </xf>
    <xf numFmtId="0" fontId="6" fillId="0" borderId="3" xfId="0" applyFont="1" applyBorder="1" applyAlignment="1">
      <alignment horizontal="left" vertical="center"/>
    </xf>
    <xf numFmtId="0" fontId="0" fillId="0" borderId="10" xfId="0" applyBorder="1" applyAlignment="1">
      <alignment horizontal="right" vertical="center"/>
    </xf>
    <xf numFmtId="0" fontId="10" fillId="0" borderId="3" xfId="0" applyFont="1" applyFill="1" applyBorder="1" applyAlignment="1">
      <alignment vertical="center" readingOrder="1"/>
    </xf>
  </cellXfs>
  <cellStyles count="3">
    <cellStyle name="桁区切り 2" xfId="2"/>
    <cellStyle name="標準" xfId="0" builtinId="0"/>
    <cellStyle name="標準 2" xfId="1"/>
  </cellStyles>
  <dxfs count="10">
    <dxf>
      <fill>
        <patternFill>
          <bgColor theme="0" tint="-0.1499679555650502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34998626667073579"/>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16</xdr:col>
      <xdr:colOff>47625</xdr:colOff>
      <xdr:row>0</xdr:row>
      <xdr:rowOff>47625</xdr:rowOff>
    </xdr:from>
    <xdr:to>
      <xdr:col>18</xdr:col>
      <xdr:colOff>34925</xdr:colOff>
      <xdr:row>74</xdr:row>
      <xdr:rowOff>0</xdr:rowOff>
    </xdr:to>
    <xdr:sp macro="" textlink="">
      <xdr:nvSpPr>
        <xdr:cNvPr id="2" name="テキスト ボックス 1"/>
        <xdr:cNvSpPr txBox="1"/>
      </xdr:nvSpPr>
      <xdr:spPr>
        <a:xfrm>
          <a:off x="10064750" y="47625"/>
          <a:ext cx="6607175" cy="24257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600" b="1"/>
            <a:t>留意事項一覧表</a:t>
          </a:r>
          <a:endParaRPr kumimoji="1" lang="en-US" altLang="ja-JP" sz="1600" b="1"/>
        </a:p>
        <a:p>
          <a:endParaRPr kumimoji="1" lang="en-US" altLang="ja-JP" sz="1100"/>
        </a:p>
        <a:p>
          <a:r>
            <a:rPr kumimoji="1" lang="ja-JP" altLang="en-US" sz="1100" b="1"/>
            <a:t>対象となる農業用機械・施設</a:t>
          </a:r>
          <a:endParaRPr kumimoji="1" lang="en-US" altLang="ja-JP" sz="1100" b="1"/>
        </a:p>
        <a:p>
          <a:r>
            <a:rPr kumimoji="1" lang="ja-JP" altLang="en-US" sz="1100"/>
            <a:t>トラクターや田植機、コンバイン、集出荷施設、ビニールハウス等が対象となりますが、成果目標の達成に直結するものが対象です。また、事業費は</a:t>
          </a:r>
          <a:r>
            <a:rPr kumimoji="1" lang="en-US" altLang="ja-JP" sz="1100"/>
            <a:t>50</a:t>
          </a:r>
          <a:r>
            <a:rPr kumimoji="1" lang="ja-JP" altLang="en-US" sz="1100"/>
            <a:t>万円以上であること。法定耐用年数がおおむね</a:t>
          </a:r>
          <a:r>
            <a:rPr kumimoji="1" lang="en-US" altLang="ja-JP" sz="1100"/>
            <a:t>5</a:t>
          </a:r>
          <a:r>
            <a:rPr kumimoji="1" lang="ja-JP" altLang="en-US" sz="1100"/>
            <a:t>年以上</a:t>
          </a:r>
          <a:r>
            <a:rPr kumimoji="1" lang="en-US" altLang="ja-JP" sz="1100"/>
            <a:t>20</a:t>
          </a:r>
          <a:r>
            <a:rPr kumimoji="1" lang="ja-JP" altLang="en-US" sz="1100"/>
            <a:t>年以下のもの。既存の機械等の代替として同種・同能力等のもの（いわゆる更新）でないこと。トラックやパソコンなど農業経営の用途以外の用途に容易に供される汎用性の高いものでないこと。既に購入（契約）している機械等ではないことなどの制約があります。</a:t>
          </a:r>
          <a:endParaRPr kumimoji="1" lang="en-US" altLang="ja-JP" sz="1100"/>
        </a:p>
        <a:p>
          <a:pPr rtl="0" eaLnBrk="1" latinLnBrk="0" hangingPunct="1"/>
          <a:r>
            <a:rPr lang="ja-JP" altLang="ja-JP" sz="1100">
              <a:solidFill>
                <a:schemeClr val="dk1"/>
              </a:solidFill>
              <a:effectLst/>
              <a:latin typeface="+mn-lt"/>
              <a:ea typeface="+mn-ea"/>
              <a:cs typeface="+mn-cs"/>
            </a:rPr>
            <a:t>①農産物の生産、加工、流通、販売その他農業経営の開始若しくは改善に必要な農業用機械の導入</a:t>
          </a:r>
          <a:endParaRPr lang="ja-JP" altLang="ja-JP">
            <a:effectLst/>
          </a:endParaRPr>
        </a:p>
        <a:p>
          <a:pPr rtl="0" eaLnBrk="1" latinLnBrk="0" hangingPunct="1"/>
          <a:r>
            <a:rPr lang="ja-JP" altLang="ja-JP" sz="1100">
              <a:solidFill>
                <a:schemeClr val="dk1"/>
              </a:solidFill>
              <a:effectLst/>
              <a:latin typeface="+mn-lt"/>
              <a:ea typeface="+mn-ea"/>
              <a:cs typeface="+mn-cs"/>
            </a:rPr>
            <a:t>②農地等の改良又は造成</a:t>
          </a:r>
          <a:endParaRPr lang="ja-JP" altLang="ja-JP">
            <a:effectLst/>
          </a:endParaRPr>
        </a:p>
        <a:p>
          <a:pPr rtl="0" eaLnBrk="1" latinLnBrk="0" hangingPunct="1"/>
          <a:r>
            <a:rPr lang="ja-JP" altLang="ja-JP" sz="1100">
              <a:solidFill>
                <a:schemeClr val="dk1"/>
              </a:solidFill>
              <a:effectLst/>
              <a:latin typeface="+mn-lt"/>
              <a:ea typeface="+mn-ea"/>
              <a:cs typeface="+mn-cs"/>
            </a:rPr>
            <a:t>③リースによる農産物の生産、加工、流通その他農業経営の開始又は改善に必要な農業用機械の導入</a:t>
          </a:r>
          <a:endParaRPr lang="ja-JP" altLang="ja-JP">
            <a:effectLst/>
          </a:endParaRPr>
        </a:p>
        <a:p>
          <a:endParaRPr kumimoji="1" lang="en-US" altLang="ja-JP" sz="1100"/>
        </a:p>
        <a:p>
          <a:r>
            <a:rPr kumimoji="1" lang="ja-JP" altLang="en-US" sz="1100" b="1"/>
            <a:t>助成対象者</a:t>
          </a:r>
          <a:endParaRPr kumimoji="1" lang="en-US" altLang="ja-JP" sz="1100" b="1"/>
        </a:p>
        <a:p>
          <a:r>
            <a:rPr kumimoji="1" lang="ja-JP" altLang="en-US" sz="1100"/>
            <a:t>地域計画のうち目標地図に位置付けられた担い手（認定農業者、認定就農者、集落営農組織、市町村基本構想に示す目標所得水準を達している農業者）となります。個人・法人は問いません。</a:t>
          </a:r>
          <a:endParaRPr kumimoji="1" lang="en-US" altLang="ja-JP" sz="1100"/>
        </a:p>
        <a:p>
          <a:endParaRPr kumimoji="1" lang="ja-JP" altLang="en-US" sz="1100"/>
        </a:p>
        <a:p>
          <a:r>
            <a:rPr kumimoji="1" lang="ja-JP" altLang="en-US" sz="1100" b="1"/>
            <a:t>補助率</a:t>
          </a:r>
          <a:endParaRPr kumimoji="1" lang="en-US" altLang="ja-JP" sz="1100" b="1"/>
        </a:p>
        <a:p>
          <a:r>
            <a:rPr kumimoji="1" lang="ja-JP" altLang="en-US" sz="1100"/>
            <a:t>本事業の補助率は　</a:t>
          </a:r>
          <a:r>
            <a:rPr kumimoji="1" lang="en-US" altLang="ja-JP" sz="1100"/>
            <a:t>3</a:t>
          </a:r>
          <a:r>
            <a:rPr kumimoji="1" lang="ja-JP" altLang="en-US" sz="1100"/>
            <a:t>／</a:t>
          </a:r>
          <a:r>
            <a:rPr kumimoji="1" lang="en-US" altLang="ja-JP" sz="1100"/>
            <a:t>10</a:t>
          </a:r>
          <a:r>
            <a:rPr kumimoji="1" lang="ja-JP" altLang="en-US" sz="1100"/>
            <a:t>（上限）です。助成対象者毎の配分上限は以下になります。</a:t>
          </a:r>
        </a:p>
        <a:p>
          <a:r>
            <a:rPr kumimoji="1" lang="ja-JP" altLang="en-US" sz="1100"/>
            <a:t>①法人：</a:t>
          </a:r>
          <a:r>
            <a:rPr kumimoji="1" lang="en-US" altLang="ja-JP" sz="1100"/>
            <a:t>3,000</a:t>
          </a:r>
          <a:r>
            <a:rPr kumimoji="1" lang="ja-JP" altLang="en-US" sz="1100"/>
            <a:t>万円以内</a:t>
          </a:r>
        </a:p>
        <a:p>
          <a:r>
            <a:rPr kumimoji="1" lang="ja-JP" altLang="en-US" sz="1100"/>
            <a:t>②個人：</a:t>
          </a:r>
          <a:r>
            <a:rPr kumimoji="1" lang="en-US" altLang="ja-JP" sz="1100"/>
            <a:t>1,500</a:t>
          </a:r>
          <a:r>
            <a:rPr kumimoji="1" lang="ja-JP" altLang="en-US" sz="1100"/>
            <a:t>万円以内</a:t>
          </a:r>
        </a:p>
        <a:p>
          <a:endParaRPr kumimoji="1" lang="en-US" altLang="ja-JP" sz="1100"/>
        </a:p>
        <a:p>
          <a:r>
            <a:rPr kumimoji="1" lang="ja-JP" altLang="en-US" sz="1100" b="1"/>
            <a:t>成果目標</a:t>
          </a:r>
          <a:endParaRPr kumimoji="1" lang="en-US" altLang="ja-JP" sz="1100" b="1"/>
        </a:p>
        <a:p>
          <a:r>
            <a:rPr kumimoji="1" lang="ja-JP" altLang="en-US" sz="1100"/>
            <a:t>助成対象者は、導入した機械等を活用して目標年度（都道府県が計画を承認した年度の翌々年度）までにどのように目標達成していくか、そのための取組をどのように実施するか等を明らかにする必要があるため、以下のア～ウのいずれかの成果目標を設定する必要があります。</a:t>
          </a:r>
        </a:p>
        <a:p>
          <a:r>
            <a:rPr kumimoji="1" lang="ja-JP" altLang="en-US" sz="1100"/>
            <a:t>ア　経営面積の３割以上又は４</a:t>
          </a:r>
          <a:r>
            <a:rPr kumimoji="1" lang="en-US" altLang="ja-JP" sz="1100"/>
            <a:t>ha</a:t>
          </a:r>
          <a:r>
            <a:rPr kumimoji="1" lang="ja-JP" altLang="en-US" sz="1100"/>
            <a:t>以上の拡大</a:t>
          </a:r>
        </a:p>
        <a:p>
          <a:r>
            <a:rPr kumimoji="1" lang="ja-JP" altLang="en-US" sz="1100"/>
            <a:t>イ　付加価値額の１割以上の拡大</a:t>
          </a:r>
        </a:p>
        <a:p>
          <a:r>
            <a:rPr kumimoji="1" lang="ja-JP" altLang="en-US" sz="1100"/>
            <a:t>ウ　労働生産性の３％以上の向上</a:t>
          </a:r>
          <a:endParaRPr kumimoji="1" lang="en-US" altLang="ja-JP" sz="1100"/>
        </a:p>
        <a:p>
          <a:endParaRPr kumimoji="1" lang="en-US" altLang="ja-JP" sz="1100"/>
        </a:p>
        <a:p>
          <a:r>
            <a:rPr kumimoji="1" lang="ja-JP" altLang="en-US" sz="1100" b="1"/>
            <a:t>付加価値額</a:t>
          </a:r>
          <a:endParaRPr kumimoji="1" lang="en-US" altLang="ja-JP" sz="1100" b="1"/>
        </a:p>
        <a:p>
          <a:r>
            <a:rPr kumimoji="1" lang="ja-JP" altLang="en-US" sz="1100"/>
            <a:t>付加価値額とは、事業活動により生み出された価値を表すもので、農業収入から農業生産に投入された肥料や農機具、作業委託といった財・サービスの費用を差し引いて算出します。</a:t>
          </a:r>
          <a:endParaRPr kumimoji="1" lang="en-US" altLang="ja-JP" sz="1100"/>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現状の付加価値額は、原則、</a:t>
          </a:r>
          <a:r>
            <a:rPr kumimoji="1" lang="ja-JP" altLang="ja-JP" sz="1100">
              <a:solidFill>
                <a:srgbClr val="FF0000"/>
              </a:solidFill>
              <a:effectLst/>
              <a:latin typeface="+mn-lt"/>
              <a:ea typeface="+mn-ea"/>
              <a:cs typeface="+mn-cs"/>
            </a:rPr>
            <a:t>令和６年度データ</a:t>
          </a:r>
          <a:r>
            <a:rPr kumimoji="1" lang="ja-JP" altLang="ja-JP" sz="1100">
              <a:solidFill>
                <a:schemeClr val="dk1"/>
              </a:solidFill>
              <a:effectLst/>
              <a:latin typeface="+mn-lt"/>
              <a:ea typeface="+mn-ea"/>
              <a:cs typeface="+mn-cs"/>
            </a:rPr>
            <a:t>で算出します。</a:t>
          </a:r>
          <a:endParaRPr kumimoji="1" lang="ja-JP" altLang="en-US" sz="1100"/>
        </a:p>
        <a:p>
          <a:r>
            <a:rPr kumimoji="1" lang="en-US" altLang="ja-JP" sz="1100"/>
            <a:t>【</a:t>
          </a:r>
          <a:r>
            <a:rPr kumimoji="1" lang="ja-JP" altLang="en-US" sz="1100"/>
            <a:t>付加価値額 </a:t>
          </a:r>
          <a:r>
            <a:rPr kumimoji="1" lang="en-US" altLang="ja-JP" sz="1100"/>
            <a:t>= </a:t>
          </a:r>
          <a:r>
            <a:rPr kumimoji="1" lang="ja-JP" altLang="en-US" sz="1100"/>
            <a:t>収入総額 </a:t>
          </a:r>
          <a:r>
            <a:rPr kumimoji="1" lang="en-US" altLang="ja-JP" sz="1100"/>
            <a:t>– </a:t>
          </a:r>
          <a:r>
            <a:rPr kumimoji="1" lang="ja-JP" altLang="en-US" sz="1100"/>
            <a:t>費用総額 </a:t>
          </a:r>
          <a:r>
            <a:rPr kumimoji="1" lang="en-US" altLang="ja-JP" sz="1100"/>
            <a:t>+ </a:t>
          </a:r>
          <a:r>
            <a:rPr kumimoji="1" lang="ja-JP" altLang="en-US" sz="1100"/>
            <a:t>人件費（費用総額に含まれているものに限る。）</a:t>
          </a:r>
          <a:r>
            <a:rPr kumimoji="1" lang="en-US" altLang="ja-JP" sz="1100"/>
            <a:t>】</a:t>
          </a:r>
        </a:p>
        <a:p>
          <a:endParaRPr kumimoji="1" lang="ja-JP" altLang="en-US" sz="1100"/>
        </a:p>
        <a:p>
          <a:r>
            <a:rPr kumimoji="1" lang="en-US" altLang="ja-JP" sz="1100"/>
            <a:t>※</a:t>
          </a:r>
          <a:r>
            <a:rPr kumimoji="1" lang="ja-JP" altLang="en-US" sz="1100"/>
            <a:t>付加価値額は、助成対象者の農業経営全体の額です。助成対象者が農業及び農業関連事業以外の　事業を行っている場合は、その事業の付加価値額は除きます。</a:t>
          </a:r>
        </a:p>
        <a:p>
          <a:r>
            <a:rPr kumimoji="1" lang="en-US" altLang="ja-JP" sz="1100"/>
            <a:t>※</a:t>
          </a:r>
          <a:r>
            <a:rPr kumimoji="1" lang="ja-JP" altLang="en-US" sz="1100"/>
            <a:t>部門や支店で区分経理が行われている場合は、区分経理されている範囲を経営全体として取り扱うことも可能です。</a:t>
          </a:r>
        </a:p>
        <a:p>
          <a:r>
            <a:rPr kumimoji="1" lang="en-US" altLang="ja-JP" sz="1100"/>
            <a:t>※</a:t>
          </a:r>
          <a:r>
            <a:rPr kumimoji="1" lang="ja-JP" altLang="en-US" sz="1100"/>
            <a:t>家族経営や集落営農組織が法人化し、まだ決算期を迎えていない場合であって経営内容が同一である場合、法人化前の経営の付加価値額で算定します。</a:t>
          </a:r>
        </a:p>
        <a:p>
          <a:r>
            <a:rPr kumimoji="1" lang="en-US" altLang="ja-JP" sz="1100"/>
            <a:t>※</a:t>
          </a:r>
          <a:r>
            <a:rPr kumimoji="1" lang="ja-JP" altLang="en-US" sz="1100"/>
            <a:t>収入総額には、原則として補助金収入を含みますが、就農準備資金・経営開始資金のうち経営開始資金等は含めません。なお、補助金を収入に含めた場合に適切な目標設定や評価が困難になると事業実施主体が判断する場合は、除外することができます。</a:t>
          </a:r>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r>
            <a:rPr kumimoji="1" lang="ja-JP" altLang="en-US" sz="1100" b="1"/>
            <a:t>労働生産性</a:t>
          </a:r>
          <a:endParaRPr kumimoji="1" lang="en-US" altLang="ja-JP" sz="1100" b="1"/>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t>労働生産性は、付加価値額を農業及び農作業受託に関わる総労働時間もしくは労働人数で割り戻して算出します。</a:t>
          </a:r>
          <a:r>
            <a:rPr kumimoji="1" lang="ja-JP" altLang="ja-JP" sz="1100">
              <a:solidFill>
                <a:schemeClr val="dk1"/>
              </a:solidFill>
              <a:effectLst/>
              <a:latin typeface="+mn-lt"/>
              <a:ea typeface="+mn-ea"/>
              <a:cs typeface="+mn-cs"/>
            </a:rPr>
            <a:t>現状の</a:t>
          </a:r>
          <a:r>
            <a:rPr kumimoji="1" lang="ja-JP" altLang="en-US" sz="1100">
              <a:solidFill>
                <a:schemeClr val="dk1"/>
              </a:solidFill>
              <a:effectLst/>
              <a:latin typeface="+mn-lt"/>
              <a:ea typeface="+mn-ea"/>
              <a:cs typeface="+mn-cs"/>
            </a:rPr>
            <a:t>労働生産性</a:t>
          </a:r>
          <a:r>
            <a:rPr kumimoji="1" lang="ja-JP" altLang="ja-JP" sz="1100">
              <a:solidFill>
                <a:schemeClr val="dk1"/>
              </a:solidFill>
              <a:effectLst/>
              <a:latin typeface="+mn-lt"/>
              <a:ea typeface="+mn-ea"/>
              <a:cs typeface="+mn-cs"/>
            </a:rPr>
            <a:t>は、原則、</a:t>
          </a:r>
          <a:r>
            <a:rPr kumimoji="1" lang="ja-JP" altLang="ja-JP" sz="1100">
              <a:solidFill>
                <a:srgbClr val="FF0000"/>
              </a:solidFill>
              <a:effectLst/>
              <a:latin typeface="+mn-lt"/>
              <a:ea typeface="+mn-ea"/>
              <a:cs typeface="+mn-cs"/>
            </a:rPr>
            <a:t>令和６年度データ</a:t>
          </a:r>
          <a:r>
            <a:rPr kumimoji="1" lang="ja-JP" altLang="ja-JP" sz="1100">
              <a:solidFill>
                <a:schemeClr val="dk1"/>
              </a:solidFill>
              <a:effectLst/>
              <a:latin typeface="+mn-lt"/>
              <a:ea typeface="+mn-ea"/>
              <a:cs typeface="+mn-cs"/>
            </a:rPr>
            <a:t>で算出します。</a:t>
          </a:r>
          <a:endParaRPr kumimoji="1" lang="ja-JP" altLang="en-US" sz="1100"/>
        </a:p>
        <a:p>
          <a:r>
            <a:rPr kumimoji="1" lang="en-US" altLang="ja-JP" sz="1100"/>
            <a:t>【</a:t>
          </a:r>
          <a:r>
            <a:rPr kumimoji="1" lang="ja-JP" altLang="en-US" sz="1100"/>
            <a:t>労働生産性＝付加価値額 </a:t>
          </a:r>
          <a:r>
            <a:rPr kumimoji="1" lang="en-US" altLang="ja-JP" sz="1100"/>
            <a:t>÷ </a:t>
          </a:r>
          <a:r>
            <a:rPr kumimoji="1" lang="ja-JP" altLang="en-US" sz="1100"/>
            <a:t>総労働時間（農業及び農作業受託に関わるものに限る。）</a:t>
          </a:r>
          <a:r>
            <a:rPr kumimoji="1" lang="en-US" altLang="ja-JP" sz="1100"/>
            <a:t>】</a:t>
          </a:r>
          <a:r>
            <a:rPr kumimoji="1" lang="ja-JP" altLang="en-US" sz="1100">
              <a:solidFill>
                <a:srgbClr val="FF0000"/>
              </a:solidFill>
            </a:rPr>
            <a:t>又は</a:t>
          </a:r>
        </a:p>
        <a:p>
          <a:r>
            <a:rPr kumimoji="1" lang="en-US" altLang="ja-JP" sz="1100"/>
            <a:t>【</a:t>
          </a:r>
          <a:r>
            <a:rPr kumimoji="1" lang="ja-JP" altLang="en-US" sz="1100"/>
            <a:t>労働生産性＝付加価値額 </a:t>
          </a:r>
          <a:r>
            <a:rPr kumimoji="1" lang="en-US" altLang="ja-JP" sz="1100"/>
            <a:t>÷ </a:t>
          </a:r>
          <a:r>
            <a:rPr kumimoji="1" lang="ja-JP" altLang="en-US" sz="1100"/>
            <a:t>労働人数（農業及び農作業受託に関わるものに限る。）</a:t>
          </a:r>
          <a:r>
            <a:rPr kumimoji="1" lang="en-US" altLang="ja-JP" sz="1100"/>
            <a:t>】</a:t>
          </a:r>
          <a:endParaRPr kumimoji="1" lang="ja-JP" altLang="en-US" sz="1100"/>
        </a:p>
        <a:p>
          <a:endParaRPr kumimoji="1" lang="ja-JP" altLang="en-US" sz="1100"/>
        </a:p>
        <a:p>
          <a:r>
            <a:rPr kumimoji="1" lang="en-US" altLang="ja-JP" sz="1100"/>
            <a:t>※</a:t>
          </a:r>
          <a:r>
            <a:rPr kumimoji="1" lang="ja-JP" altLang="en-US" sz="1100"/>
            <a:t>付加価値額及び総労働時間、労働人数は、助成対象者の農業経営全体の額及び時間、人数です。助成対象者が農業及び農業関連事業以外の事業を行っている場合は、その事業の付加価値額及び労働時間、労働人数は除きます。</a:t>
          </a:r>
        </a:p>
        <a:p>
          <a:r>
            <a:rPr kumimoji="1" lang="en-US" altLang="ja-JP" sz="1100"/>
            <a:t>※</a:t>
          </a:r>
          <a:r>
            <a:rPr kumimoji="1" lang="ja-JP" altLang="en-US" sz="1100"/>
            <a:t>部門や支店で区分経理が行われている場合は、区分経理されている範囲を経営全体として取り扱うことも可能です。</a:t>
          </a:r>
        </a:p>
        <a:p>
          <a:r>
            <a:rPr kumimoji="1" lang="en-US" altLang="ja-JP" sz="1100"/>
            <a:t>※</a:t>
          </a:r>
          <a:r>
            <a:rPr kumimoji="1" lang="ja-JP" altLang="en-US" sz="1100"/>
            <a:t>家族経営や集落営農組織が法人化し、まだ決算期を迎えていない場合であって経営内容が同一である場合、法人化前の経営の付加価値額及び総労働時間、労働人数で算定します。</a:t>
          </a:r>
        </a:p>
        <a:p>
          <a:r>
            <a:rPr kumimoji="1" lang="en-US" altLang="ja-JP" sz="1100"/>
            <a:t>※</a:t>
          </a:r>
          <a:r>
            <a:rPr kumimoji="1" lang="ja-JP" altLang="en-US" sz="1100"/>
            <a:t>収入総額には、原則として補助金収入を含みますが、就農準備資金・経営開始資金のうち経営開始資金等は含めません。なお、補助金を収入に含めた場合に適切な目標設定や評価が困難になると事業実施主体が判断する場合は、除外することができます。</a:t>
          </a:r>
          <a:endParaRPr kumimoji="1" lang="en-US" altLang="ja-JP" sz="1100"/>
        </a:p>
        <a:p>
          <a:endParaRPr kumimoji="1" lang="ja-JP" altLang="en-US" sz="1100"/>
        </a:p>
      </xdr:txBody>
    </xdr:sp>
    <xdr:clientData/>
  </xdr:twoCellAnchor>
  <xdr:twoCellAnchor editAs="oneCell">
    <xdr:from>
      <xdr:col>16</xdr:col>
      <xdr:colOff>155574</xdr:colOff>
      <xdr:row>36</xdr:row>
      <xdr:rowOff>304564</xdr:rowOff>
    </xdr:from>
    <xdr:to>
      <xdr:col>17</xdr:col>
      <xdr:colOff>5889625</xdr:colOff>
      <xdr:row>44</xdr:row>
      <xdr:rowOff>399756</xdr:rowOff>
    </xdr:to>
    <xdr:pic>
      <xdr:nvPicPr>
        <xdr:cNvPr id="3" name="図 2"/>
        <xdr:cNvPicPr>
          <a:picLocks noChangeAspect="1"/>
        </xdr:cNvPicPr>
      </xdr:nvPicPr>
      <xdr:blipFill rotWithShape="1">
        <a:blip xmlns:r="http://schemas.openxmlformats.org/officeDocument/2006/relationships" r:embed="rId1"/>
        <a:srcRect l="29795" t="17780" r="14052" b="18138"/>
        <a:stretch/>
      </xdr:blipFill>
      <xdr:spPr>
        <a:xfrm>
          <a:off x="10172699" y="10416939"/>
          <a:ext cx="6416676" cy="4127442"/>
        </a:xfrm>
        <a:prstGeom prst="rect">
          <a:avLst/>
        </a:prstGeom>
      </xdr:spPr>
    </xdr:pic>
    <xdr:clientData/>
  </xdr:twoCellAnchor>
  <xdr:twoCellAnchor>
    <xdr:from>
      <xdr:col>16</xdr:col>
      <xdr:colOff>114300</xdr:colOff>
      <xdr:row>44</xdr:row>
      <xdr:rowOff>504825</xdr:rowOff>
    </xdr:from>
    <xdr:to>
      <xdr:col>17</xdr:col>
      <xdr:colOff>5918961</xdr:colOff>
      <xdr:row>55</xdr:row>
      <xdr:rowOff>266700</xdr:rowOff>
    </xdr:to>
    <xdr:grpSp>
      <xdr:nvGrpSpPr>
        <xdr:cNvPr id="6" name="グループ化 5"/>
        <xdr:cNvGrpSpPr/>
      </xdr:nvGrpSpPr>
      <xdr:grpSpPr>
        <a:xfrm>
          <a:off x="10107478" y="14784253"/>
          <a:ext cx="6490784" cy="4257998"/>
          <a:chOff x="5648325" y="22964774"/>
          <a:chExt cx="10515600" cy="7162801"/>
        </a:xfrm>
      </xdr:grpSpPr>
      <xdr:pic>
        <xdr:nvPicPr>
          <xdr:cNvPr id="4" name="図 3"/>
          <xdr:cNvPicPr>
            <a:picLocks noChangeAspect="1"/>
          </xdr:cNvPicPr>
        </xdr:nvPicPr>
        <xdr:blipFill rotWithShape="1">
          <a:blip xmlns:r="http://schemas.openxmlformats.org/officeDocument/2006/relationships" r:embed="rId2"/>
          <a:srcRect l="28962" t="17687" r="13531" b="12674"/>
          <a:stretch/>
        </xdr:blipFill>
        <xdr:spPr>
          <a:xfrm>
            <a:off x="5648325" y="22964774"/>
            <a:ext cx="10515600" cy="7162801"/>
          </a:xfrm>
          <a:prstGeom prst="rect">
            <a:avLst/>
          </a:prstGeom>
        </xdr:spPr>
      </xdr:pic>
      <xdr:sp macro="" textlink="">
        <xdr:nvSpPr>
          <xdr:cNvPr id="5" name="正方形/長方形 4"/>
          <xdr:cNvSpPr/>
        </xdr:nvSpPr>
        <xdr:spPr>
          <a:xfrm>
            <a:off x="15525750" y="29698950"/>
            <a:ext cx="476250" cy="419100"/>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0</xdr:col>
      <xdr:colOff>57149</xdr:colOff>
      <xdr:row>75</xdr:row>
      <xdr:rowOff>44449</xdr:rowOff>
    </xdr:from>
    <xdr:to>
      <xdr:col>17</xdr:col>
      <xdr:colOff>5895974</xdr:colOff>
      <xdr:row>133</xdr:row>
      <xdr:rowOff>25401</xdr:rowOff>
    </xdr:to>
    <xdr:sp macro="" textlink="">
      <xdr:nvSpPr>
        <xdr:cNvPr id="7" name="テキスト ボックス 6"/>
        <xdr:cNvSpPr txBox="1"/>
      </xdr:nvSpPr>
      <xdr:spPr>
        <a:xfrm>
          <a:off x="57149" y="24587199"/>
          <a:ext cx="16538575" cy="1379220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600" b="1"/>
            <a:t>留意事項一覧表</a:t>
          </a:r>
          <a:endParaRPr kumimoji="1" lang="en-US" altLang="ja-JP" sz="1600" b="1"/>
        </a:p>
        <a:p>
          <a:endParaRPr kumimoji="1" lang="en-US" altLang="ja-JP" sz="1100"/>
        </a:p>
        <a:p>
          <a:pPr marL="0" marR="0" lvl="0" indent="0" defTabSz="914400" rtl="0" eaLnBrk="1" fontAlgn="auto" latinLnBrk="0" hangingPunct="1">
            <a:lnSpc>
              <a:spcPct val="100000"/>
            </a:lnSpc>
            <a:spcBef>
              <a:spcPts val="0"/>
            </a:spcBef>
            <a:spcAft>
              <a:spcPts val="0"/>
            </a:spcAft>
            <a:buClrTx/>
            <a:buSzTx/>
            <a:buFontTx/>
            <a:buNone/>
            <a:tabLst/>
            <a:defRPr/>
          </a:pPr>
          <a:r>
            <a:rPr kumimoji="1" lang="ja-JP" altLang="ja-JP" sz="1100" b="1">
              <a:solidFill>
                <a:schemeClr val="dk1"/>
              </a:solidFill>
              <a:effectLst/>
              <a:latin typeface="+mn-lt"/>
              <a:ea typeface="+mn-ea"/>
              <a:cs typeface="+mn-cs"/>
            </a:rPr>
            <a:t>配分基準表（成果目標ポイント）</a:t>
          </a:r>
          <a:r>
            <a:rPr kumimoji="1" lang="ja-JP" altLang="en-US" sz="1100" b="1">
              <a:solidFill>
                <a:schemeClr val="dk1"/>
              </a:solidFill>
              <a:effectLst/>
              <a:latin typeface="+mn-lt"/>
              <a:ea typeface="+mn-ea"/>
              <a:cs typeface="+mn-cs"/>
            </a:rPr>
            <a:t>に関する留意点</a:t>
          </a:r>
          <a:endParaRPr lang="ja-JP" altLang="ja-JP">
            <a:effectLst/>
          </a:endParaRPr>
        </a:p>
        <a:p>
          <a:r>
            <a:rPr kumimoji="1" lang="ja-JP" altLang="en-US" sz="1100" b="1"/>
            <a:t>経営面積の拡大</a:t>
          </a:r>
          <a:endParaRPr kumimoji="1" lang="en-US" altLang="ja-JP" sz="1100" b="1"/>
        </a:p>
        <a:p>
          <a:pPr rtl="0" eaLnBrk="1" latinLnBrk="0" hangingPunct="1"/>
          <a:r>
            <a:rPr kumimoji="1" lang="ja-JP" altLang="ja-JP" sz="1100" b="0">
              <a:solidFill>
                <a:schemeClr val="dk1"/>
              </a:solidFill>
              <a:effectLst/>
              <a:latin typeface="+mn-lt"/>
              <a:ea typeface="+mn-ea"/>
              <a:cs typeface="+mn-cs"/>
            </a:rPr>
            <a:t>事業実施地区内において、</a:t>
          </a:r>
          <a:r>
            <a:rPr kumimoji="1" lang="ja-JP" altLang="ja-JP" sz="1100">
              <a:solidFill>
                <a:schemeClr val="dk1"/>
              </a:solidFill>
              <a:effectLst/>
              <a:latin typeface="+mn-lt"/>
              <a:ea typeface="+mn-ea"/>
              <a:cs typeface="+mn-cs"/>
            </a:rPr>
            <a:t>助成対象者が設定する目標年度の経営面積と、現状の経営面積から求められる拡大率で目標ポイントを算出します。</a:t>
          </a:r>
          <a:endParaRPr lang="ja-JP" altLang="ja-JP">
            <a:effectLst/>
          </a:endParaRPr>
        </a:p>
        <a:p>
          <a:pPr rtl="0" eaLnBrk="1" latinLnBrk="0" hangingPunct="1"/>
          <a:r>
            <a:rPr kumimoji="1" lang="en-US" altLang="ja-JP" sz="1100" u="none">
              <a:solidFill>
                <a:schemeClr val="dk1"/>
              </a:solidFill>
              <a:effectLst/>
              <a:latin typeface="+mn-lt"/>
              <a:ea typeface="+mn-ea"/>
              <a:cs typeface="+mn-cs"/>
            </a:rPr>
            <a:t>【</a:t>
          </a:r>
          <a:r>
            <a:rPr kumimoji="1" lang="ja-JP" altLang="ja-JP" sz="1100" u="sng">
              <a:solidFill>
                <a:schemeClr val="dk1"/>
              </a:solidFill>
              <a:effectLst/>
              <a:latin typeface="+mn-lt"/>
              <a:ea typeface="+mn-ea"/>
              <a:cs typeface="+mn-cs"/>
            </a:rPr>
            <a:t>拡大率＝（目標値－現状値）／ 現状値 </a:t>
          </a:r>
          <a:r>
            <a:rPr kumimoji="1" lang="en-US" altLang="ja-JP" sz="1100" u="sng">
              <a:solidFill>
                <a:schemeClr val="dk1"/>
              </a:solidFill>
              <a:effectLst/>
              <a:latin typeface="+mn-lt"/>
              <a:ea typeface="+mn-ea"/>
              <a:cs typeface="+mn-cs"/>
            </a:rPr>
            <a:t>× 100</a:t>
          </a:r>
          <a:r>
            <a:rPr kumimoji="1" lang="ja-JP" altLang="ja-JP" sz="1100" u="sng">
              <a:solidFill>
                <a:schemeClr val="dk1"/>
              </a:solidFill>
              <a:effectLst/>
              <a:latin typeface="+mn-lt"/>
              <a:ea typeface="+mn-ea"/>
              <a:cs typeface="+mn-cs"/>
            </a:rPr>
            <a:t>（小数点以下切り捨て）</a:t>
          </a:r>
          <a:r>
            <a:rPr kumimoji="1" lang="en-US" altLang="ja-JP" sz="1100" u="sng">
              <a:solidFill>
                <a:schemeClr val="dk1"/>
              </a:solidFill>
              <a:effectLst/>
              <a:latin typeface="+mn-lt"/>
              <a:ea typeface="+mn-ea"/>
              <a:cs typeface="+mn-cs"/>
            </a:rPr>
            <a:t>】</a:t>
          </a:r>
          <a:endParaRPr lang="ja-JP" altLang="ja-JP">
            <a:effectLst/>
          </a:endParaRPr>
        </a:p>
        <a:p>
          <a:pPr rtl="0" eaLnBrk="1" latinLnBrk="0" hangingPunct="1"/>
          <a:r>
            <a:rPr kumimoji="1" lang="ja-JP" altLang="ja-JP" sz="1100">
              <a:solidFill>
                <a:schemeClr val="dk1"/>
              </a:solidFill>
              <a:effectLst/>
              <a:latin typeface="+mn-lt"/>
              <a:ea typeface="+mn-ea"/>
              <a:cs typeface="+mn-cs"/>
            </a:rPr>
            <a:t>拡大面積は導入等しようとする機械等と関連する作目の経営面積を拡大する場合をいいます。例えば、園芸用ハウスを導入する場合は、施設園芸作の面積でポイント算出します。なお、現状面積は、原則、経営全体の面積とします。また、作業受託に伴う拡大面積も含みます。</a:t>
          </a:r>
          <a:endParaRPr lang="ja-JP" altLang="ja-JP">
            <a:effectLst/>
          </a:endParaRPr>
        </a:p>
        <a:p>
          <a:pPr rtl="0" eaLnBrk="1" latinLnBrk="0" hangingPunct="1"/>
          <a:r>
            <a:rPr kumimoji="1" lang="ja-JP" altLang="ja-JP" sz="1100">
              <a:solidFill>
                <a:schemeClr val="dk1"/>
              </a:solidFill>
              <a:effectLst/>
              <a:latin typeface="+mn-lt"/>
              <a:ea typeface="+mn-ea"/>
              <a:cs typeface="+mn-cs"/>
            </a:rPr>
            <a:t>従来から営農している農地での経営拡大（裏作、田から施設園芸への転換等）や既に所有しているが作付けしていない農地に作付けを再開する場合は含みません。　</a:t>
          </a:r>
          <a:endParaRPr lang="ja-JP" altLang="ja-JP">
            <a:effectLst/>
          </a:endParaRPr>
        </a:p>
        <a:p>
          <a:pPr rtl="0" eaLnBrk="1" latinLnBrk="0" hangingPunct="1"/>
          <a:r>
            <a:rPr kumimoji="1" lang="ja-JP" altLang="ja-JP" sz="1100">
              <a:solidFill>
                <a:srgbClr val="FF0000"/>
              </a:solidFill>
              <a:effectLst/>
              <a:latin typeface="+mn-lt"/>
              <a:ea typeface="+mn-ea"/>
              <a:cs typeface="+mn-cs"/>
            </a:rPr>
            <a:t>確認資料</a:t>
          </a:r>
          <a:r>
            <a:rPr kumimoji="1" lang="ja-JP" altLang="en-US" sz="1100">
              <a:solidFill>
                <a:srgbClr val="FF0000"/>
              </a:solidFill>
              <a:effectLst/>
              <a:latin typeface="+mn-lt"/>
              <a:ea typeface="+mn-ea"/>
              <a:cs typeface="+mn-cs"/>
            </a:rPr>
            <a:t>：</a:t>
          </a:r>
          <a:r>
            <a:rPr kumimoji="1" lang="ja-JP" altLang="ja-JP" sz="1100">
              <a:solidFill>
                <a:srgbClr val="FF0000"/>
              </a:solidFill>
              <a:effectLst/>
              <a:latin typeface="+mn-lt"/>
              <a:ea typeface="+mn-ea"/>
              <a:cs typeface="+mn-cs"/>
            </a:rPr>
            <a:t>営農計画書（経営計画書）、農地台帳、農作業受託契約書　等</a:t>
          </a:r>
          <a:endParaRPr kumimoji="1" lang="en-US" altLang="ja-JP" sz="1100">
            <a:solidFill>
              <a:srgbClr val="FF0000"/>
            </a:solidFill>
            <a:effectLst/>
            <a:latin typeface="+mn-lt"/>
            <a:ea typeface="+mn-ea"/>
            <a:cs typeface="+mn-cs"/>
          </a:endParaRPr>
        </a:p>
        <a:p>
          <a:pPr rtl="0" eaLnBrk="1" latinLnBrk="0" hangingPunct="1"/>
          <a:endParaRPr kumimoji="1" lang="en-US" altLang="ja-JP" sz="1100">
            <a:solidFill>
              <a:srgbClr val="FF0000"/>
            </a:solidFill>
            <a:effectLst/>
            <a:latin typeface="+mn-lt"/>
            <a:ea typeface="+mn-ea"/>
            <a:cs typeface="+mn-cs"/>
          </a:endParaRPr>
        </a:p>
        <a:p>
          <a:pPr rtl="0" eaLnBrk="1" latinLnBrk="0" hangingPunct="1"/>
          <a:r>
            <a:rPr lang="ja-JP" altLang="en-US" b="1">
              <a:effectLst/>
            </a:rPr>
            <a:t>付加価値額の拡大</a:t>
          </a:r>
          <a:endParaRPr lang="en-US" altLang="ja-JP" b="1">
            <a:effectLst/>
          </a:endParaRPr>
        </a:p>
        <a:p>
          <a:pPr rtl="0" eaLnBrk="1" latinLnBrk="0" hangingPunct="1"/>
          <a:r>
            <a:rPr lang="ja-JP" altLang="en-US">
              <a:effectLst/>
            </a:rPr>
            <a:t>助成対象者が設定する目標年度の付加価値額と、現状の付加価値額から求められる拡大率で目標ポイントを算出します。</a:t>
          </a:r>
        </a:p>
        <a:p>
          <a:pPr rtl="0" eaLnBrk="1" latinLnBrk="0" hangingPunct="1"/>
          <a:r>
            <a:rPr lang="en-US" altLang="ja-JP">
              <a:effectLst/>
            </a:rPr>
            <a:t>【</a:t>
          </a:r>
          <a:r>
            <a:rPr lang="ja-JP" altLang="en-US">
              <a:effectLst/>
            </a:rPr>
            <a:t>拡大率＝（目標値－現状値）／ 現状値 </a:t>
          </a:r>
          <a:r>
            <a:rPr lang="en-US" altLang="ja-JP">
              <a:effectLst/>
            </a:rPr>
            <a:t>× 100</a:t>
          </a:r>
          <a:r>
            <a:rPr lang="ja-JP" altLang="en-US">
              <a:effectLst/>
            </a:rPr>
            <a:t>（小数点以下切り捨て）</a:t>
          </a:r>
          <a:r>
            <a:rPr lang="en-US" altLang="ja-JP">
              <a:effectLst/>
            </a:rPr>
            <a:t>】</a:t>
          </a:r>
          <a:endParaRPr lang="ja-JP" altLang="en-US">
            <a:effectLst/>
          </a:endParaRPr>
        </a:p>
        <a:p>
          <a:pPr rtl="0" eaLnBrk="1" latinLnBrk="0" hangingPunct="1"/>
          <a:r>
            <a:rPr lang="ja-JP" altLang="en-US">
              <a:effectLst/>
            </a:rPr>
            <a:t>現状の付加価値額（大幅変動している場合は補正後の額）が０やマイナスである場合は、本成果目標の設定はできません。</a:t>
          </a:r>
        </a:p>
        <a:p>
          <a:pPr rtl="0" eaLnBrk="1" latinLnBrk="0" hangingPunct="1"/>
          <a:r>
            <a:rPr lang="ja-JP" altLang="en-US">
              <a:solidFill>
                <a:srgbClr val="FF0000"/>
              </a:solidFill>
              <a:effectLst/>
            </a:rPr>
            <a:t>確認資料：営農計画書</a:t>
          </a:r>
          <a:r>
            <a:rPr lang="en-US" altLang="ja-JP">
              <a:solidFill>
                <a:srgbClr val="FF0000"/>
              </a:solidFill>
              <a:effectLst/>
            </a:rPr>
            <a:t>(</a:t>
          </a:r>
          <a:r>
            <a:rPr lang="ja-JP" altLang="en-US">
              <a:solidFill>
                <a:srgbClr val="FF0000"/>
              </a:solidFill>
              <a:effectLst/>
            </a:rPr>
            <a:t>経営計画書）、決算書、税務申告書　等</a:t>
          </a:r>
        </a:p>
        <a:p>
          <a:pPr rtl="0" eaLnBrk="1" latinLnBrk="0" hangingPunct="1"/>
          <a:endParaRPr lang="en-US" altLang="ja-JP">
            <a:solidFill>
              <a:srgbClr val="FF0000"/>
            </a:solidFill>
            <a:effectLst/>
          </a:endParaRPr>
        </a:p>
        <a:p>
          <a:pPr rtl="0" eaLnBrk="1" latinLnBrk="0" hangingPunct="1"/>
          <a:r>
            <a:rPr lang="ja-JP" altLang="en-US" b="1">
              <a:effectLst/>
            </a:rPr>
            <a:t>労働生産性の向上</a:t>
          </a:r>
          <a:endParaRPr lang="ja-JP" altLang="ja-JP" b="1">
            <a:effectLst/>
          </a:endParaRPr>
        </a:p>
        <a:p>
          <a:r>
            <a:rPr kumimoji="1" lang="ja-JP" altLang="en-US" sz="1100"/>
            <a:t>助成対象者が設定する目標年度の付加価値額及び総労働時間もしくは労働人数と、現状の付加価値額及び総労働時間もしくは労働人数から求められる拡大率で目標ポイントを算出します。</a:t>
          </a:r>
        </a:p>
        <a:p>
          <a:r>
            <a:rPr kumimoji="1" lang="en-US" altLang="ja-JP" sz="1100"/>
            <a:t>【</a:t>
          </a:r>
          <a:r>
            <a:rPr kumimoji="1" lang="ja-JP" altLang="en-US" sz="1100"/>
            <a:t>拡大率＝（目標値－現状値）／ 現状値 </a:t>
          </a:r>
          <a:r>
            <a:rPr kumimoji="1" lang="en-US" altLang="ja-JP" sz="1100"/>
            <a:t>× 100</a:t>
          </a:r>
          <a:r>
            <a:rPr kumimoji="1" lang="ja-JP" altLang="en-US" sz="1100"/>
            <a:t>（小数点以下切り捨て）</a:t>
          </a:r>
          <a:r>
            <a:rPr kumimoji="1" lang="en-US" altLang="ja-JP" sz="1100"/>
            <a:t>】</a:t>
          </a:r>
          <a:endParaRPr kumimoji="1" lang="ja-JP" altLang="en-US" sz="1100"/>
        </a:p>
        <a:p>
          <a:r>
            <a:rPr kumimoji="1" lang="ja-JP" altLang="en-US" sz="1100"/>
            <a:t>現状の付加価値額（大幅変動している場合は補正後の額）が０やマイナスである場合は、本成果目標の設定はできません。</a:t>
          </a:r>
          <a:endParaRPr kumimoji="1" lang="en-US" altLang="ja-JP" sz="1100"/>
        </a:p>
        <a:p>
          <a:r>
            <a:rPr kumimoji="1" lang="ja-JP" altLang="en-US" sz="1100">
              <a:solidFill>
                <a:srgbClr val="FF0000"/>
              </a:solidFill>
            </a:rPr>
            <a:t>確認資料：営農計画書</a:t>
          </a:r>
          <a:r>
            <a:rPr kumimoji="1" lang="en-US" altLang="ja-JP" sz="1100">
              <a:solidFill>
                <a:srgbClr val="FF0000"/>
              </a:solidFill>
            </a:rPr>
            <a:t>(</a:t>
          </a:r>
          <a:r>
            <a:rPr kumimoji="1" lang="ja-JP" altLang="en-US" sz="1100">
              <a:solidFill>
                <a:srgbClr val="FF0000"/>
              </a:solidFill>
            </a:rPr>
            <a:t>経営計画書）、決算書、税務申告書　等</a:t>
          </a:r>
        </a:p>
        <a:p>
          <a:endParaRPr kumimoji="1" lang="en-US" altLang="ja-JP" sz="1100"/>
        </a:p>
        <a:p>
          <a:r>
            <a:rPr kumimoji="1" lang="ja-JP" altLang="en-US" sz="1100" b="1"/>
            <a:t>経営管理の高度化</a:t>
          </a:r>
          <a:endParaRPr kumimoji="1" lang="en-US" altLang="ja-JP" sz="1100" b="1"/>
        </a:p>
        <a:p>
          <a:pPr marL="0" marR="0" lvl="0" indent="0" defTabSz="914400" rtl="0" eaLnBrk="1" fontAlgn="auto" latinLnBrk="0" hangingPunct="1">
            <a:lnSpc>
              <a:spcPct val="100000"/>
            </a:lnSpc>
            <a:spcBef>
              <a:spcPts val="0"/>
            </a:spcBef>
            <a:spcAft>
              <a:spcPts val="0"/>
            </a:spcAft>
            <a:buClrTx/>
            <a:buSzTx/>
            <a:buFontTx/>
            <a:buNone/>
            <a:tabLst/>
            <a:defRPr/>
          </a:pPr>
          <a:r>
            <a:rPr kumimoji="1" lang="ja-JP" altLang="en-US" sz="1100"/>
            <a:t>ア　</a:t>
          </a:r>
          <a:r>
            <a:rPr kumimoji="1" lang="en-US" altLang="ja-JP" sz="1100"/>
            <a:t>GLOBALG.A.P.</a:t>
          </a:r>
          <a:r>
            <a:rPr kumimoji="1" lang="ja-JP" altLang="en-US" sz="1100"/>
            <a:t>又は</a:t>
          </a:r>
          <a:r>
            <a:rPr kumimoji="1" lang="en-US" altLang="ja-JP" sz="1100"/>
            <a:t>ASIAGAP</a:t>
          </a:r>
          <a:r>
            <a:rPr kumimoji="1" lang="ja-JP" altLang="en-US" sz="1100"/>
            <a:t>の認証を取得している。　</a:t>
          </a:r>
          <a:r>
            <a:rPr kumimoji="1" lang="ja-JP" altLang="ja-JP" sz="1100" b="0">
              <a:solidFill>
                <a:srgbClr val="FF0000"/>
              </a:solidFill>
              <a:effectLst/>
              <a:latin typeface="+mn-lt"/>
              <a:ea typeface="+mn-ea"/>
              <a:cs typeface="+mn-cs"/>
            </a:rPr>
            <a:t>確認資料</a:t>
          </a:r>
          <a:r>
            <a:rPr kumimoji="1" lang="ja-JP" altLang="en-US" sz="1100" b="0">
              <a:solidFill>
                <a:srgbClr val="FF0000"/>
              </a:solidFill>
              <a:effectLst/>
              <a:latin typeface="+mn-lt"/>
              <a:ea typeface="+mn-ea"/>
              <a:cs typeface="+mn-cs"/>
            </a:rPr>
            <a:t>：</a:t>
          </a:r>
          <a:r>
            <a:rPr kumimoji="1" lang="ja-JP" altLang="ja-JP" sz="1100" b="0">
              <a:solidFill>
                <a:srgbClr val="FF0000"/>
              </a:solidFill>
              <a:effectLst/>
              <a:latin typeface="+mn-lt"/>
              <a:ea typeface="+mn-ea"/>
              <a:cs typeface="+mn-cs"/>
            </a:rPr>
            <a:t>認証を証する書類　等</a:t>
          </a:r>
          <a:endParaRPr kumimoji="1" lang="en-US" altLang="ja-JP" sz="1100" b="0">
            <a:solidFill>
              <a:srgbClr val="FF0000"/>
            </a:solidFill>
            <a:effectLst/>
            <a:latin typeface="+mn-lt"/>
            <a:ea typeface="+mn-ea"/>
            <a:cs typeface="+mn-cs"/>
          </a:endParaRPr>
        </a:p>
        <a:p>
          <a:pPr rtl="0" eaLnBrk="1" fontAlgn="auto" latinLnBrk="0" hangingPunct="1"/>
          <a:r>
            <a:rPr kumimoji="1" lang="ja-JP" altLang="ja-JP" sz="1100" b="0">
              <a:solidFill>
                <a:schemeClr val="dk1"/>
              </a:solidFill>
              <a:effectLst/>
              <a:latin typeface="+mn-lt"/>
              <a:ea typeface="+mn-ea"/>
              <a:cs typeface="+mn-cs"/>
            </a:rPr>
            <a:t>イ　青色申告を行っている</a:t>
          </a:r>
          <a:r>
            <a:rPr kumimoji="1" lang="ja-JP" altLang="en-US" sz="1100" b="0">
              <a:solidFill>
                <a:schemeClr val="dk1"/>
              </a:solidFill>
              <a:effectLst/>
              <a:latin typeface="+mn-lt"/>
              <a:ea typeface="+mn-ea"/>
              <a:cs typeface="+mn-cs"/>
            </a:rPr>
            <a:t>。</a:t>
          </a:r>
          <a:r>
            <a:rPr kumimoji="1" lang="ja-JP" altLang="ja-JP" sz="1100" b="0" i="0" baseline="0">
              <a:solidFill>
                <a:schemeClr val="dk1"/>
              </a:solidFill>
              <a:effectLst/>
              <a:latin typeface="+mn-lt"/>
              <a:ea typeface="+mn-ea"/>
              <a:cs typeface="+mn-cs"/>
            </a:rPr>
            <a:t>青色申告承認申請書を提出するだけでなく青色申告を行うことが必要です。</a:t>
          </a:r>
          <a:r>
            <a:rPr kumimoji="0" lang="ja-JP" altLang="en-US" sz="1100" b="0" i="0" baseline="0">
              <a:solidFill>
                <a:schemeClr val="dk1"/>
              </a:solidFill>
              <a:effectLst/>
              <a:latin typeface="+mn-lt"/>
              <a:ea typeface="+mn-ea"/>
              <a:cs typeface="+mn-cs"/>
            </a:rPr>
            <a:t>　</a:t>
          </a:r>
          <a:r>
            <a:rPr kumimoji="1" lang="ja-JP" altLang="ja-JP" sz="1100" b="0" i="0" baseline="0">
              <a:solidFill>
                <a:srgbClr val="FF0000"/>
              </a:solidFill>
              <a:effectLst/>
              <a:latin typeface="+mn-lt"/>
              <a:ea typeface="+mn-ea"/>
              <a:cs typeface="+mn-cs"/>
            </a:rPr>
            <a:t>確認資料</a:t>
          </a:r>
          <a:r>
            <a:rPr kumimoji="1" lang="ja-JP" altLang="en-US" sz="1100" b="0" i="0" baseline="0">
              <a:solidFill>
                <a:srgbClr val="FF0000"/>
              </a:solidFill>
              <a:effectLst/>
              <a:latin typeface="+mn-lt"/>
              <a:ea typeface="+mn-ea"/>
              <a:cs typeface="+mn-cs"/>
            </a:rPr>
            <a:t>：</a:t>
          </a:r>
          <a:r>
            <a:rPr kumimoji="1" lang="ja-JP" altLang="ja-JP" sz="1100" b="0" i="0" baseline="0">
              <a:solidFill>
                <a:srgbClr val="FF0000"/>
              </a:solidFill>
              <a:effectLst/>
              <a:latin typeface="+mn-lt"/>
              <a:ea typeface="+mn-ea"/>
              <a:cs typeface="+mn-cs"/>
            </a:rPr>
            <a:t>青色申告を証する書類　等</a:t>
          </a:r>
          <a:endParaRPr kumimoji="1" lang="en-US" altLang="ja-JP" sz="1100" b="0" i="0" baseline="0">
            <a:solidFill>
              <a:srgbClr val="FF0000"/>
            </a:solidFill>
            <a:effectLst/>
            <a:latin typeface="+mn-lt"/>
            <a:ea typeface="+mn-ea"/>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ウ　農業版事業継続計画（</a:t>
          </a:r>
          <a:r>
            <a:rPr kumimoji="1" lang="en-US" altLang="ja-JP" sz="1100">
              <a:solidFill>
                <a:schemeClr val="dk1"/>
              </a:solidFill>
              <a:effectLst/>
              <a:latin typeface="+mn-lt"/>
              <a:ea typeface="+mn-ea"/>
              <a:cs typeface="+mn-cs"/>
            </a:rPr>
            <a:t>BCP</a:t>
          </a:r>
          <a:r>
            <a:rPr kumimoji="1" lang="ja-JP" altLang="ja-JP" sz="1100">
              <a:solidFill>
                <a:schemeClr val="dk1"/>
              </a:solidFill>
              <a:effectLst/>
              <a:latin typeface="+mn-lt"/>
              <a:ea typeface="+mn-ea"/>
              <a:cs typeface="+mn-cs"/>
            </a:rPr>
            <a:t>）を策定（農林水産省が公表している自然災害等のリスクに備えるためのチェックリスト「事業継続編」により策定した簡易版等を含む。）している。</a:t>
          </a:r>
          <a:r>
            <a:rPr kumimoji="1" lang="ja-JP" altLang="en-US" sz="1100">
              <a:solidFill>
                <a:schemeClr val="dk1"/>
              </a:solidFill>
              <a:effectLst/>
              <a:latin typeface="+mn-lt"/>
              <a:ea typeface="+mn-ea"/>
              <a:cs typeface="+mn-cs"/>
            </a:rPr>
            <a:t>　</a:t>
          </a:r>
          <a:r>
            <a:rPr kumimoji="1" lang="zh-TW" altLang="ja-JP" sz="1100" b="0" i="0" baseline="0">
              <a:solidFill>
                <a:srgbClr val="FF0000"/>
              </a:solidFill>
              <a:effectLst/>
              <a:latin typeface="+mn-lt"/>
              <a:ea typeface="+mn-ea"/>
              <a:cs typeface="+mn-cs"/>
            </a:rPr>
            <a:t>確認資料</a:t>
          </a:r>
          <a:r>
            <a:rPr kumimoji="1" lang="ja-JP" altLang="ja-JP" sz="1100" b="0" i="0" baseline="0">
              <a:solidFill>
                <a:srgbClr val="FF0000"/>
              </a:solidFill>
              <a:effectLst/>
              <a:latin typeface="+mn-lt"/>
              <a:ea typeface="+mn-ea"/>
              <a:cs typeface="+mn-cs"/>
            </a:rPr>
            <a:t>：</a:t>
          </a:r>
          <a:r>
            <a:rPr kumimoji="1" lang="zh-TW" altLang="ja-JP" sz="1100" b="0" i="0" baseline="0">
              <a:solidFill>
                <a:srgbClr val="FF0000"/>
              </a:solidFill>
              <a:effectLst/>
              <a:latin typeface="+mn-lt"/>
              <a:ea typeface="+mn-ea"/>
              <a:cs typeface="+mn-cs"/>
            </a:rPr>
            <a:t>農業版</a:t>
          </a:r>
          <a:r>
            <a:rPr kumimoji="1" lang="en-US" altLang="ja-JP" sz="1100" b="0" i="0" baseline="0">
              <a:solidFill>
                <a:srgbClr val="FF0000"/>
              </a:solidFill>
              <a:effectLst/>
              <a:latin typeface="+mn-lt"/>
              <a:ea typeface="+mn-ea"/>
              <a:cs typeface="+mn-cs"/>
            </a:rPr>
            <a:t>BCP</a:t>
          </a:r>
          <a:r>
            <a:rPr kumimoji="1" lang="zh-TW" altLang="ja-JP" sz="1100" b="0" i="0" baseline="0">
              <a:solidFill>
                <a:srgbClr val="FF0000"/>
              </a:solidFill>
              <a:effectLst/>
              <a:latin typeface="+mn-lt"/>
              <a:ea typeface="+mn-ea"/>
              <a:cs typeface="+mn-cs"/>
            </a:rPr>
            <a:t>（事業継続計画）</a:t>
          </a:r>
          <a:r>
            <a:rPr kumimoji="1" lang="ja-JP" altLang="ja-JP" sz="1100" b="0" i="0" baseline="0">
              <a:solidFill>
                <a:srgbClr val="FF0000"/>
              </a:solidFill>
              <a:effectLst/>
              <a:latin typeface="+mn-lt"/>
              <a:ea typeface="+mn-ea"/>
              <a:cs typeface="+mn-cs"/>
            </a:rPr>
            <a:t>　等</a:t>
          </a:r>
          <a:endParaRPr lang="ja-JP" altLang="ja-JP">
            <a:solidFill>
              <a:srgbClr val="FF0000"/>
            </a:solidFill>
            <a:effectLst/>
          </a:endParaRPr>
        </a:p>
        <a:p>
          <a:pPr rtl="0" eaLnBrk="1" fontAlgn="auto" latinLnBrk="0" hangingPunct="1"/>
          <a:r>
            <a:rPr kumimoji="1" lang="ja-JP" altLang="en-US" sz="1100" b="0" i="0" baseline="0">
              <a:solidFill>
                <a:schemeClr val="dk1"/>
              </a:solidFill>
              <a:effectLst/>
              <a:latin typeface="+mn-lt"/>
              <a:ea typeface="+mn-ea"/>
              <a:cs typeface="+mn-cs"/>
            </a:rPr>
            <a:t>　　・</a:t>
          </a:r>
          <a:r>
            <a:rPr kumimoji="1" lang="ja-JP" altLang="ja-JP" sz="1100" b="0" i="0" baseline="0">
              <a:solidFill>
                <a:schemeClr val="dk1"/>
              </a:solidFill>
              <a:effectLst/>
              <a:latin typeface="+mn-lt"/>
              <a:ea typeface="+mn-ea"/>
              <a:cs typeface="+mn-cs"/>
            </a:rPr>
            <a:t>事業継続力強化計画の認定（中小企業庁認定）を受けている場合で、認定を受けた計画の内容が、農業版</a:t>
          </a:r>
          <a:r>
            <a:rPr kumimoji="1" lang="en-US" altLang="ja-JP" sz="1100" b="0" i="0" baseline="0">
              <a:solidFill>
                <a:schemeClr val="dk1"/>
              </a:solidFill>
              <a:effectLst/>
              <a:latin typeface="+mn-lt"/>
              <a:ea typeface="+mn-ea"/>
              <a:cs typeface="+mn-cs"/>
            </a:rPr>
            <a:t>BCP</a:t>
          </a:r>
          <a:r>
            <a:rPr kumimoji="1" lang="ja-JP" altLang="ja-JP" sz="1100" b="0" i="0" baseline="0">
              <a:solidFill>
                <a:schemeClr val="dk1"/>
              </a:solidFill>
              <a:effectLst/>
              <a:latin typeface="+mn-lt"/>
              <a:ea typeface="+mn-ea"/>
              <a:cs typeface="+mn-cs"/>
            </a:rPr>
            <a:t>の内容を包括する場合は、ポイント算出可能です。</a:t>
          </a:r>
          <a:endParaRPr lang="ja-JP" altLang="ja-JP" sz="1100">
            <a:effectLst/>
          </a:endParaRPr>
        </a:p>
        <a:p>
          <a:pPr rtl="0" eaLnBrk="1" fontAlgn="auto" latinLnBrk="0" hangingPunct="1"/>
          <a:r>
            <a:rPr kumimoji="1" lang="ja-JP" altLang="en-US" sz="1100" b="0" i="0" baseline="0">
              <a:solidFill>
                <a:schemeClr val="dk1"/>
              </a:solidFill>
              <a:effectLst/>
              <a:latin typeface="+mn-lt"/>
              <a:ea typeface="+mn-ea"/>
              <a:cs typeface="+mn-cs"/>
            </a:rPr>
            <a:t>　　・</a:t>
          </a:r>
          <a:r>
            <a:rPr kumimoji="1" lang="ja-JP" altLang="ja-JP" sz="1100" b="0" i="0" baseline="0">
              <a:solidFill>
                <a:schemeClr val="dk1"/>
              </a:solidFill>
              <a:effectLst/>
              <a:latin typeface="+mn-lt"/>
              <a:ea typeface="+mn-ea"/>
              <a:cs typeface="+mn-cs"/>
            </a:rPr>
            <a:t>認定を受けた当該計画の記載が農業版</a:t>
          </a:r>
          <a:r>
            <a:rPr kumimoji="1" lang="en-US" altLang="ja-JP" sz="1100" b="0" i="0" baseline="0">
              <a:solidFill>
                <a:schemeClr val="dk1"/>
              </a:solidFill>
              <a:effectLst/>
              <a:latin typeface="+mn-lt"/>
              <a:ea typeface="+mn-ea"/>
              <a:cs typeface="+mn-cs"/>
            </a:rPr>
            <a:t>BCP</a:t>
          </a:r>
          <a:r>
            <a:rPr kumimoji="1" lang="ja-JP" altLang="ja-JP" sz="1100" b="0" i="0" baseline="0">
              <a:solidFill>
                <a:schemeClr val="dk1"/>
              </a:solidFill>
              <a:effectLst/>
              <a:latin typeface="+mn-lt"/>
              <a:ea typeface="+mn-ea"/>
              <a:cs typeface="+mn-cs"/>
            </a:rPr>
            <a:t>に照らして不足等している場合は、不足等事項を別紙等で補ってください。</a:t>
          </a:r>
          <a:endParaRPr lang="ja-JP" altLang="ja-JP">
            <a:effectLst/>
          </a:endParaRPr>
        </a:p>
        <a:p>
          <a:pPr rtl="0" eaLnBrk="1" fontAlgn="auto" latinLnBrk="0" hangingPunct="1"/>
          <a:endParaRPr kumimoji="1" lang="en-US" altLang="ja-JP" sz="1100" b="0" i="0" baseline="0">
            <a:solidFill>
              <a:schemeClr val="dk1"/>
            </a:solidFill>
            <a:effectLst/>
            <a:latin typeface="+mn-ea"/>
            <a:ea typeface="+mn-ea"/>
            <a:cs typeface="+mn-cs"/>
          </a:endParaRPr>
        </a:p>
        <a:p>
          <a:pPr rtl="0" eaLnBrk="1" fontAlgn="auto" latinLnBrk="0" hangingPunct="1"/>
          <a:r>
            <a:rPr kumimoji="1" lang="ja-JP" altLang="en-US" sz="1100" b="1" i="0" baseline="0">
              <a:solidFill>
                <a:schemeClr val="dk1"/>
              </a:solidFill>
              <a:effectLst/>
              <a:latin typeface="+mn-ea"/>
              <a:ea typeface="+mn-ea"/>
              <a:cs typeface="+mn-cs"/>
            </a:rPr>
            <a:t>環境配慮の取組</a:t>
          </a:r>
          <a:endParaRPr kumimoji="1" lang="en-US" altLang="ja-JP" sz="1100" b="1" i="0" baseline="0">
            <a:solidFill>
              <a:schemeClr val="dk1"/>
            </a:solidFill>
            <a:effectLst/>
            <a:latin typeface="+mn-ea"/>
            <a:ea typeface="+mn-ea"/>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kumimoji="1" lang="ja-JP" altLang="en-US" sz="1100" b="0" i="0" baseline="0">
              <a:solidFill>
                <a:schemeClr val="dk1"/>
              </a:solidFill>
              <a:effectLst/>
              <a:latin typeface="+mn-ea"/>
              <a:ea typeface="+mn-ea"/>
              <a:cs typeface="+mn-cs"/>
            </a:rPr>
            <a:t>環境負荷低減事業活動実施計画若しくは特定環境負荷低減事業活動実施計画の認定を受けている。　</a:t>
          </a:r>
          <a:r>
            <a:rPr kumimoji="1" lang="ja-JP" altLang="en-US" sz="1100" b="0" i="0" baseline="0">
              <a:solidFill>
                <a:srgbClr val="FF0000"/>
              </a:solidFill>
              <a:effectLst/>
              <a:latin typeface="+mn-ea"/>
              <a:ea typeface="+mn-ea"/>
              <a:cs typeface="+mn-cs"/>
            </a:rPr>
            <a:t>確認資料：</a:t>
          </a:r>
          <a:r>
            <a:rPr kumimoji="1" lang="ja-JP" altLang="ja-JP" sz="1100">
              <a:solidFill>
                <a:srgbClr val="FF0000"/>
              </a:solidFill>
              <a:effectLst/>
              <a:latin typeface="+mn-lt"/>
              <a:ea typeface="+mn-ea"/>
              <a:cs typeface="+mn-cs"/>
            </a:rPr>
            <a:t>認定を証する資料　</a:t>
          </a:r>
          <a:r>
            <a:rPr kumimoji="1" lang="zh-TW" altLang="ja-JP" sz="1100">
              <a:solidFill>
                <a:srgbClr val="FF0000"/>
              </a:solidFill>
              <a:effectLst/>
              <a:latin typeface="+mn-lt"/>
              <a:ea typeface="+mn-ea"/>
              <a:cs typeface="+mn-cs"/>
            </a:rPr>
            <a:t>等</a:t>
          </a:r>
          <a:r>
            <a:rPr kumimoji="1" lang="ja-JP" altLang="en-US" sz="1100" b="0" i="0" baseline="0">
              <a:solidFill>
                <a:schemeClr val="dk1"/>
              </a:solidFill>
              <a:effectLst/>
              <a:latin typeface="+mn-ea"/>
              <a:ea typeface="+mn-ea"/>
              <a:cs typeface="+mn-cs"/>
            </a:rPr>
            <a:t>　　</a:t>
          </a:r>
          <a:endParaRPr lang="ja-JP" altLang="ja-JP">
            <a:effectLst/>
          </a:endParaRPr>
        </a:p>
        <a:p>
          <a:pPr rtl="0" eaLnBrk="1" fontAlgn="auto" latinLnBrk="0" hangingPunct="1"/>
          <a:endParaRPr lang="ja-JP" altLang="ja-JP">
            <a:effectLst/>
          </a:endParaRPr>
        </a:p>
        <a:p>
          <a:pPr marL="0" marR="0" lvl="0" indent="0" defTabSz="914400" rtl="0" eaLnBrk="1" fontAlgn="auto" latinLnBrk="0" hangingPunct="1">
            <a:lnSpc>
              <a:spcPct val="100000"/>
            </a:lnSpc>
            <a:spcBef>
              <a:spcPts val="0"/>
            </a:spcBef>
            <a:spcAft>
              <a:spcPts val="0"/>
            </a:spcAft>
            <a:buClrTx/>
            <a:buSzTx/>
            <a:buFontTx/>
            <a:buNone/>
            <a:tabLst/>
            <a:defRPr/>
          </a:pPr>
          <a:r>
            <a:rPr lang="ja-JP" altLang="en-US" b="1">
              <a:effectLst/>
            </a:rPr>
            <a:t>輸出の取組</a:t>
          </a:r>
          <a:endParaRPr lang="en-US" altLang="ja-JP" b="1">
            <a:effectLst/>
          </a:endParaRPr>
        </a:p>
        <a:p>
          <a:pPr marL="0" marR="0" lvl="0" indent="0" defTabSz="914400" rtl="0" eaLnBrk="1" fontAlgn="auto" latinLnBrk="0" hangingPunct="1">
            <a:lnSpc>
              <a:spcPct val="100000"/>
            </a:lnSpc>
            <a:spcBef>
              <a:spcPts val="0"/>
            </a:spcBef>
            <a:spcAft>
              <a:spcPts val="0"/>
            </a:spcAft>
            <a:buClrTx/>
            <a:buSzTx/>
            <a:buFontTx/>
            <a:buNone/>
            <a:tabLst/>
            <a:defRPr/>
          </a:pPr>
          <a:r>
            <a:rPr kumimoji="1" lang="ja-JP" altLang="ja-JP" sz="1100" b="0">
              <a:solidFill>
                <a:schemeClr val="dk1"/>
              </a:solidFill>
              <a:effectLst/>
              <a:latin typeface="+mn-lt"/>
              <a:ea typeface="+mn-ea"/>
              <a:cs typeface="+mn-cs"/>
            </a:rPr>
            <a:t>ア　輸出事業計画の認定を受けている、又は認定を受けた輸出事業計画に連携者として位置付けられている。</a:t>
          </a:r>
          <a:endParaRPr kumimoji="1" lang="en-US" altLang="ja-JP" sz="1100" b="0">
            <a:solidFill>
              <a:schemeClr val="dk1"/>
            </a:solidFill>
            <a:effectLst/>
            <a:latin typeface="+mn-lt"/>
            <a:ea typeface="+mn-ea"/>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輸出事業計画の認定規程（令和２年４月１日付け農林水産大臣決定）により大臣が認定した計画をいいます。</a:t>
          </a:r>
          <a:endParaRPr lang="ja-JP" altLang="ja-JP">
            <a:effectLst/>
          </a:endParaRPr>
        </a:p>
        <a:p>
          <a:pPr marL="0" marR="0" lvl="0" indent="0" defTabSz="914400" rtl="0" eaLnBrk="1" fontAlgn="auto" latinLnBrk="0" hangingPunct="1">
            <a:lnSpc>
              <a:spcPct val="100000"/>
            </a:lnSpc>
            <a:spcBef>
              <a:spcPts val="0"/>
            </a:spcBef>
            <a:spcAft>
              <a:spcPts val="0"/>
            </a:spcAft>
            <a:buClrTx/>
            <a:buSzTx/>
            <a:buFontTx/>
            <a:buNone/>
            <a:tabLst/>
            <a:defRPr/>
          </a:pPr>
          <a:r>
            <a:rPr kumimoji="1" lang="ja-JP" altLang="ja-JP" sz="1100" b="0">
              <a:solidFill>
                <a:schemeClr val="dk1"/>
              </a:solidFill>
              <a:effectLst/>
              <a:latin typeface="+mn-lt"/>
              <a:ea typeface="+mn-ea"/>
              <a:cs typeface="+mn-cs"/>
            </a:rPr>
            <a:t>イ　フラッグシップ輸出産地に参画している。</a:t>
          </a:r>
          <a:endParaRPr kumimoji="1" lang="en-US" altLang="ja-JP" sz="1100" b="0">
            <a:solidFill>
              <a:schemeClr val="dk1"/>
            </a:solidFill>
            <a:effectLst/>
            <a:latin typeface="+mn-lt"/>
            <a:ea typeface="+mn-ea"/>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kumimoji="1" lang="ja-JP" altLang="en-US" sz="1100" b="0">
              <a:solidFill>
                <a:schemeClr val="dk1"/>
              </a:solidFill>
              <a:effectLst/>
              <a:latin typeface="+mn-lt"/>
              <a:ea typeface="+mn-ea"/>
              <a:cs typeface="+mn-cs"/>
            </a:rPr>
            <a:t>　　・</a:t>
          </a:r>
          <a:r>
            <a:rPr kumimoji="1" lang="ja-JP" altLang="ja-JP" sz="1100">
              <a:solidFill>
                <a:schemeClr val="dk1"/>
              </a:solidFill>
              <a:effectLst/>
              <a:latin typeface="+mn-lt"/>
              <a:ea typeface="+mn-ea"/>
              <a:cs typeface="+mn-cs"/>
            </a:rPr>
            <a:t>認定フラッグシップ輸出産地は、フラッグシップ輸出産地選定実施要領（令和６年４月</a:t>
          </a:r>
          <a:r>
            <a:rPr kumimoji="1" lang="en-US" altLang="ja-JP" sz="1100">
              <a:solidFill>
                <a:schemeClr val="dk1"/>
              </a:solidFill>
              <a:effectLst/>
              <a:latin typeface="+mn-lt"/>
              <a:ea typeface="+mn-ea"/>
              <a:cs typeface="+mn-cs"/>
            </a:rPr>
            <a:t>19</a:t>
          </a:r>
          <a:r>
            <a:rPr kumimoji="1" lang="ja-JP" altLang="ja-JP" sz="1100">
              <a:solidFill>
                <a:schemeClr val="dk1"/>
              </a:solidFill>
              <a:effectLst/>
              <a:latin typeface="+mn-lt"/>
              <a:ea typeface="+mn-ea"/>
              <a:cs typeface="+mn-cs"/>
            </a:rPr>
            <a:t>日付け６輸国第</a:t>
          </a:r>
          <a:r>
            <a:rPr kumimoji="1" lang="en-US" altLang="ja-JP" sz="1100">
              <a:solidFill>
                <a:schemeClr val="dk1"/>
              </a:solidFill>
              <a:effectLst/>
              <a:latin typeface="+mn-lt"/>
              <a:ea typeface="+mn-ea"/>
              <a:cs typeface="+mn-cs"/>
            </a:rPr>
            <a:t>256</a:t>
          </a:r>
          <a:r>
            <a:rPr kumimoji="1" lang="ja-JP" altLang="ja-JP" sz="1100">
              <a:solidFill>
                <a:schemeClr val="dk1"/>
              </a:solidFill>
              <a:effectLst/>
              <a:latin typeface="+mn-lt"/>
              <a:ea typeface="+mn-ea"/>
              <a:cs typeface="+mn-cs"/>
            </a:rPr>
            <a:t>号）第５の規定により認定証の交付を受けた産地をいいます。</a:t>
          </a:r>
          <a:endParaRPr lang="ja-JP" altLang="ja-JP" sz="1100">
            <a:effectLst/>
          </a:endParaRPr>
        </a:p>
        <a:p>
          <a:pPr marL="0" marR="0" lvl="0" indent="0" defTabSz="914400" rtl="0" eaLnBrk="1" fontAlgn="auto" latinLnBrk="0" hangingPunct="1">
            <a:lnSpc>
              <a:spcPct val="100000"/>
            </a:lnSpc>
            <a:spcBef>
              <a:spcPts val="0"/>
            </a:spcBef>
            <a:spcAft>
              <a:spcPts val="0"/>
            </a:spcAft>
            <a:buClrTx/>
            <a:buSzTx/>
            <a:buFontTx/>
            <a:buNone/>
            <a:tabLst/>
            <a:defRPr/>
          </a:pPr>
          <a:r>
            <a:rPr kumimoji="1" lang="ja-JP" altLang="en-US" sz="1100">
              <a:solidFill>
                <a:srgbClr val="FF0000"/>
              </a:solidFill>
              <a:effectLst/>
              <a:latin typeface="+mn-lt"/>
              <a:ea typeface="+mn-ea"/>
              <a:cs typeface="+mn-cs"/>
            </a:rPr>
            <a:t>確認資料：</a:t>
          </a:r>
          <a:r>
            <a:rPr kumimoji="1" lang="ja-JP" altLang="ja-JP" sz="1100">
              <a:solidFill>
                <a:srgbClr val="FF0000"/>
              </a:solidFill>
              <a:effectLst/>
              <a:latin typeface="+mn-lt"/>
              <a:ea typeface="+mn-ea"/>
              <a:cs typeface="+mn-cs"/>
            </a:rPr>
            <a:t>認定された輸出事業計画、認定された輸出事業計画に連携者として位置付けられていることを証する書類、フラッグシップ輸出産地認定証、認定フラッグシップ輸出産地に参画していることを証する書類　等</a:t>
          </a:r>
          <a:endParaRPr lang="ja-JP" altLang="ja-JP">
            <a:solidFill>
              <a:srgbClr val="FF0000"/>
            </a:solidFill>
            <a:effectLst/>
          </a:endParaRPr>
        </a:p>
        <a:p>
          <a:pPr marL="0" marR="0" lvl="0" indent="0" defTabSz="914400" rtl="0" eaLnBrk="1" fontAlgn="auto" latinLnBrk="0" hangingPunct="1">
            <a:lnSpc>
              <a:spcPct val="100000"/>
            </a:lnSpc>
            <a:spcBef>
              <a:spcPts val="0"/>
            </a:spcBef>
            <a:spcAft>
              <a:spcPts val="0"/>
            </a:spcAft>
            <a:buClrTx/>
            <a:buSzTx/>
            <a:buFontTx/>
            <a:buNone/>
            <a:tabLst/>
            <a:defRPr/>
          </a:pPr>
          <a:endParaRPr lang="ja-JP" altLang="ja-JP">
            <a:effectLst/>
          </a:endParaRPr>
        </a:p>
        <a:p>
          <a:pPr marL="0" marR="0" lvl="0" indent="0" defTabSz="914400" rtl="0" eaLnBrk="1" fontAlgn="auto" latinLnBrk="0" hangingPunct="1">
            <a:lnSpc>
              <a:spcPct val="100000"/>
            </a:lnSpc>
            <a:spcBef>
              <a:spcPts val="0"/>
            </a:spcBef>
            <a:spcAft>
              <a:spcPts val="0"/>
            </a:spcAft>
            <a:buClrTx/>
            <a:buSzTx/>
            <a:buFontTx/>
            <a:buNone/>
            <a:tabLst/>
            <a:defRPr/>
          </a:pPr>
          <a:r>
            <a:rPr lang="ja-JP" altLang="en-US" b="1">
              <a:effectLst/>
            </a:rPr>
            <a:t>女性の取組</a:t>
          </a:r>
          <a:endParaRPr lang="en-US" altLang="ja-JP" b="1">
            <a:effectLst/>
          </a:endParaRPr>
        </a:p>
        <a:p>
          <a:pPr rtl="0" eaLnBrk="1" fontAlgn="ctr" latinLnBrk="0" hangingPunct="1"/>
          <a:r>
            <a:rPr kumimoji="1" lang="ja-JP" altLang="ja-JP" sz="1100" b="0">
              <a:solidFill>
                <a:schemeClr val="dk1"/>
              </a:solidFill>
              <a:effectLst/>
              <a:latin typeface="+mn-lt"/>
              <a:ea typeface="+mn-ea"/>
              <a:cs typeface="+mn-cs"/>
            </a:rPr>
            <a:t>ア　女性農業者（自らが農業経営を行っている又は部門間で区分経理を行っている場合に当該部門の責任者である者に限る。）</a:t>
          </a:r>
          <a:endParaRPr kumimoji="1" lang="en-US" altLang="ja-JP" sz="1100" b="0">
            <a:solidFill>
              <a:schemeClr val="dk1"/>
            </a:solidFill>
            <a:effectLst/>
            <a:latin typeface="+mn-lt"/>
            <a:ea typeface="+mn-ea"/>
            <a:cs typeface="+mn-cs"/>
          </a:endParaRPr>
        </a:p>
        <a:p>
          <a:pPr marL="0" marR="0" lvl="0" indent="0" defTabSz="914400" rtl="0" eaLnBrk="1" fontAlgn="ctr" latinLnBrk="0" hangingPunct="1">
            <a:lnSpc>
              <a:spcPct val="100000"/>
            </a:lnSpc>
            <a:spcBef>
              <a:spcPts val="0"/>
            </a:spcBef>
            <a:spcAft>
              <a:spcPts val="0"/>
            </a:spcAft>
            <a:buClrTx/>
            <a:buSzTx/>
            <a:buFontTx/>
            <a:buNone/>
            <a:tabLst/>
            <a:defRPr/>
          </a:pPr>
          <a:r>
            <a:rPr lang="ja-JP" altLang="en-US">
              <a:effectLst/>
            </a:rPr>
            <a:t>　　・</a:t>
          </a:r>
          <a:r>
            <a:rPr kumimoji="1" lang="ja-JP" altLang="ja-JP" sz="1100" b="0">
              <a:solidFill>
                <a:schemeClr val="dk1"/>
              </a:solidFill>
              <a:effectLst/>
              <a:latin typeface="+mn-lt"/>
              <a:ea typeface="+mn-ea"/>
              <a:cs typeface="+mn-cs"/>
            </a:rPr>
            <a:t>女性農業者が申請する場合です。（申請者が女性であっても、実質的に男性の取組である場合は対象とはなりません。）</a:t>
          </a:r>
          <a:endParaRPr lang="ja-JP" altLang="ja-JP">
            <a:effectLst/>
          </a:endParaRPr>
        </a:p>
        <a:p>
          <a:pPr rtl="0" eaLnBrk="1" fontAlgn="ctr" latinLnBrk="0" hangingPunct="1"/>
          <a:r>
            <a:rPr kumimoji="1" lang="ja-JP" altLang="ja-JP" sz="1100" b="0">
              <a:solidFill>
                <a:schemeClr val="dk1"/>
              </a:solidFill>
              <a:effectLst/>
              <a:latin typeface="+mn-lt"/>
              <a:ea typeface="+mn-ea"/>
              <a:cs typeface="+mn-cs"/>
            </a:rPr>
            <a:t>イ　代表者が女性である若しくは役員若しくは構成員のうち女性が過半を占める法人又は任意組織</a:t>
          </a:r>
          <a:endParaRPr kumimoji="1" lang="en-US" altLang="ja-JP" sz="1100" b="0">
            <a:solidFill>
              <a:schemeClr val="dk1"/>
            </a:solidFill>
            <a:effectLst/>
            <a:latin typeface="+mn-lt"/>
            <a:ea typeface="+mn-ea"/>
            <a:cs typeface="+mn-cs"/>
          </a:endParaRPr>
        </a:p>
        <a:p>
          <a:pPr marL="0" marR="0" lvl="0" indent="0" defTabSz="914400" rtl="0" eaLnBrk="1" fontAlgn="ctr" latinLnBrk="0" hangingPunct="1">
            <a:lnSpc>
              <a:spcPct val="100000"/>
            </a:lnSpc>
            <a:spcBef>
              <a:spcPts val="0"/>
            </a:spcBef>
            <a:spcAft>
              <a:spcPts val="0"/>
            </a:spcAft>
            <a:buClrTx/>
            <a:buSzTx/>
            <a:buFontTx/>
            <a:buNone/>
            <a:tabLst/>
            <a:defRPr/>
          </a:pPr>
          <a:r>
            <a:rPr lang="ja-JP" altLang="en-US">
              <a:effectLst/>
            </a:rPr>
            <a:t>　　・</a:t>
          </a:r>
          <a:r>
            <a:rPr kumimoji="1" lang="ja-JP" altLang="ja-JP" sz="1100" b="0">
              <a:solidFill>
                <a:schemeClr val="dk1"/>
              </a:solidFill>
              <a:effectLst/>
              <a:latin typeface="+mn-lt"/>
              <a:ea typeface="+mn-ea"/>
              <a:cs typeface="+mn-cs"/>
            </a:rPr>
            <a:t>代表者が女性であるか、役員又は構成員のうち女性が過半を占める場合です。女性が半数（</a:t>
          </a:r>
          <a:r>
            <a:rPr kumimoji="1" lang="en-US" altLang="ja-JP" sz="1100" b="0">
              <a:solidFill>
                <a:schemeClr val="dk1"/>
              </a:solidFill>
              <a:effectLst/>
              <a:latin typeface="+mn-lt"/>
              <a:ea typeface="+mn-ea"/>
              <a:cs typeface="+mn-cs"/>
            </a:rPr>
            <a:t>50</a:t>
          </a:r>
          <a:r>
            <a:rPr kumimoji="1" lang="ja-JP" altLang="ja-JP" sz="1100" b="0">
              <a:solidFill>
                <a:schemeClr val="dk1"/>
              </a:solidFill>
              <a:effectLst/>
              <a:latin typeface="+mn-lt"/>
              <a:ea typeface="+mn-ea"/>
              <a:cs typeface="+mn-cs"/>
            </a:rPr>
            <a:t>％）の場合は、「過半」ではないことから対象ではありません。</a:t>
          </a:r>
          <a:endParaRPr lang="ja-JP" altLang="ja-JP">
            <a:effectLst/>
          </a:endParaRPr>
        </a:p>
        <a:p>
          <a:pPr rtl="0" eaLnBrk="1" fontAlgn="ctr" latinLnBrk="0" hangingPunct="1"/>
          <a:r>
            <a:rPr kumimoji="1" lang="ja-JP" altLang="ja-JP" sz="1100" b="0">
              <a:solidFill>
                <a:schemeClr val="dk1"/>
              </a:solidFill>
              <a:effectLst/>
              <a:latin typeface="+mn-lt"/>
              <a:ea typeface="+mn-ea"/>
              <a:cs typeface="+mn-cs"/>
            </a:rPr>
            <a:t>ウ　法人又は任意組織であって、部門間で区分経理行っており、女性が当該部門の責任者であるもの</a:t>
          </a:r>
          <a:endParaRPr lang="ja-JP" altLang="ja-JP">
            <a:effectLst/>
          </a:endParaRPr>
        </a:p>
        <a:p>
          <a:pPr rtl="0" eaLnBrk="1" latinLnBrk="0" hangingPunct="1"/>
          <a:r>
            <a:rPr kumimoji="1" lang="ja-JP" altLang="en-US" sz="1100" b="0">
              <a:solidFill>
                <a:schemeClr val="dk1"/>
              </a:solidFill>
              <a:effectLst/>
              <a:latin typeface="+mn-lt"/>
              <a:ea typeface="+mn-ea"/>
              <a:cs typeface="+mn-cs"/>
            </a:rPr>
            <a:t>　　・</a:t>
          </a:r>
          <a:r>
            <a:rPr kumimoji="1" lang="ja-JP" altLang="ja-JP" sz="1100" b="0">
              <a:solidFill>
                <a:schemeClr val="dk1"/>
              </a:solidFill>
              <a:effectLst/>
              <a:latin typeface="+mn-lt"/>
              <a:ea typeface="+mn-ea"/>
              <a:cs typeface="+mn-cs"/>
            </a:rPr>
            <a:t>ウによりポイント算出する場合は、当該女性が責任者の部門で必要な機械等の導入の場合に限ります。</a:t>
          </a:r>
          <a:endParaRPr lang="ja-JP" altLang="ja-JP">
            <a:effectLst/>
          </a:endParaRPr>
        </a:p>
        <a:p>
          <a:pPr rtl="0" eaLnBrk="1" latinLnBrk="0" hangingPunct="1"/>
          <a:r>
            <a:rPr kumimoji="1" lang="ja-JP" altLang="ja-JP" sz="1100">
              <a:solidFill>
                <a:srgbClr val="FF0000"/>
              </a:solidFill>
              <a:effectLst/>
              <a:latin typeface="+mn-lt"/>
              <a:ea typeface="+mn-ea"/>
              <a:cs typeface="+mn-cs"/>
            </a:rPr>
            <a:t>確認資料</a:t>
          </a:r>
          <a:r>
            <a:rPr kumimoji="1" lang="ja-JP" altLang="en-US" sz="1100">
              <a:solidFill>
                <a:srgbClr val="FF0000"/>
              </a:solidFill>
              <a:effectLst/>
              <a:latin typeface="+mn-lt"/>
              <a:ea typeface="+mn-ea"/>
              <a:cs typeface="+mn-cs"/>
            </a:rPr>
            <a:t>：</a:t>
          </a:r>
          <a:r>
            <a:rPr kumimoji="1" lang="ja-JP" altLang="ja-JP" sz="1100">
              <a:solidFill>
                <a:srgbClr val="FF0000"/>
              </a:solidFill>
              <a:effectLst/>
              <a:latin typeface="+mn-lt"/>
              <a:ea typeface="+mn-ea"/>
              <a:cs typeface="+mn-cs"/>
            </a:rPr>
            <a:t>マイナンバーカード等女性であることを公的に証する書類、</a:t>
          </a:r>
          <a:r>
            <a:rPr kumimoji="1" lang="zh-TW" altLang="ja-JP" sz="1100">
              <a:solidFill>
                <a:srgbClr val="FF0000"/>
              </a:solidFill>
              <a:effectLst/>
              <a:latin typeface="+mn-lt"/>
              <a:ea typeface="+mn-ea"/>
              <a:cs typeface="+mn-cs"/>
            </a:rPr>
            <a:t>履歴事項全部証明書（登記簿謄本）</a:t>
          </a:r>
          <a:r>
            <a:rPr kumimoji="1" lang="ja-JP" altLang="ja-JP" sz="1100">
              <a:solidFill>
                <a:srgbClr val="FF0000"/>
              </a:solidFill>
              <a:effectLst/>
              <a:latin typeface="+mn-lt"/>
              <a:ea typeface="+mn-ea"/>
              <a:cs typeface="+mn-cs"/>
            </a:rPr>
            <a:t>、損益計算書（区分経理が分かる資料）等</a:t>
          </a:r>
          <a:endParaRPr kumimoji="1" lang="en-US" altLang="ja-JP" sz="1100">
            <a:solidFill>
              <a:srgbClr val="FF0000"/>
            </a:solidFill>
            <a:effectLst/>
            <a:latin typeface="+mn-lt"/>
            <a:ea typeface="+mn-ea"/>
            <a:cs typeface="+mn-cs"/>
          </a:endParaRPr>
        </a:p>
        <a:p>
          <a:pPr rtl="0" eaLnBrk="1" latinLnBrk="0" hangingPunct="1"/>
          <a:r>
            <a:rPr lang="en-US" altLang="ja-JP" sz="1100">
              <a:solidFill>
                <a:schemeClr val="dk1"/>
              </a:solidFill>
              <a:effectLst/>
              <a:latin typeface="+mn-lt"/>
              <a:ea typeface="+mn-ea"/>
              <a:cs typeface="+mn-cs"/>
            </a:rPr>
            <a:t>※</a:t>
          </a:r>
          <a:r>
            <a:rPr lang="ja-JP" altLang="en-US" sz="1100">
              <a:solidFill>
                <a:schemeClr val="dk1"/>
              </a:solidFill>
              <a:effectLst/>
              <a:latin typeface="+mn-lt"/>
              <a:ea typeface="+mn-ea"/>
              <a:cs typeface="+mn-cs"/>
            </a:rPr>
            <a:t>　</a:t>
          </a:r>
          <a:r>
            <a:rPr lang="ja-JP" altLang="ja-JP" sz="1100">
              <a:solidFill>
                <a:schemeClr val="dk1"/>
              </a:solidFill>
              <a:effectLst/>
              <a:latin typeface="+mn-lt"/>
              <a:ea typeface="+mn-ea"/>
              <a:cs typeface="+mn-cs"/>
            </a:rPr>
            <a:t>女性が農業経営に参画しているだけではポイント算出できません。</a:t>
          </a:r>
          <a:endParaRPr lang="ja-JP" altLang="ja-JP">
            <a:effectLst/>
          </a:endParaRPr>
        </a:p>
        <a:p>
          <a:pPr rtl="0" eaLnBrk="1" latinLnBrk="0" hangingPunct="1"/>
          <a:r>
            <a:rPr lang="en-US" altLang="ja-JP" sz="1100">
              <a:solidFill>
                <a:schemeClr val="dk1"/>
              </a:solidFill>
              <a:effectLst/>
              <a:latin typeface="+mn-lt"/>
              <a:ea typeface="+mn-ea"/>
              <a:cs typeface="+mn-cs"/>
            </a:rPr>
            <a:t>※</a:t>
          </a:r>
          <a:r>
            <a:rPr lang="ja-JP" altLang="ja-JP" sz="1100">
              <a:solidFill>
                <a:schemeClr val="dk1"/>
              </a:solidFill>
              <a:effectLst/>
              <a:latin typeface="+mn-lt"/>
              <a:ea typeface="+mn-ea"/>
              <a:cs typeface="+mn-cs"/>
            </a:rPr>
            <a:t>　女性の構成員が過半を占める場合は、</a:t>
          </a:r>
          <a:r>
            <a:rPr lang="en-US" altLang="ja-JP" sz="1100">
              <a:solidFill>
                <a:schemeClr val="dk1"/>
              </a:solidFill>
              <a:effectLst/>
              <a:latin typeface="+mn-lt"/>
              <a:ea typeface="+mn-ea"/>
              <a:cs typeface="+mn-cs"/>
            </a:rPr>
            <a:t>50</a:t>
          </a:r>
          <a:r>
            <a:rPr lang="ja-JP" altLang="ja-JP" sz="1100">
              <a:solidFill>
                <a:schemeClr val="dk1"/>
              </a:solidFill>
              <a:effectLst/>
              <a:latin typeface="+mn-lt"/>
              <a:ea typeface="+mn-ea"/>
              <a:cs typeface="+mn-cs"/>
            </a:rPr>
            <a:t>％ちょうどではポイント算出できません。</a:t>
          </a:r>
          <a:endParaRPr lang="ja-JP" altLang="ja-JP">
            <a:effectLst/>
          </a:endParaRPr>
        </a:p>
        <a:p>
          <a:pPr rtl="0" eaLnBrk="1" latinLnBrk="0" hangingPunct="1"/>
          <a:r>
            <a:rPr lang="en-US" altLang="ja-JP" sz="1100">
              <a:solidFill>
                <a:schemeClr val="dk1"/>
              </a:solidFill>
              <a:effectLst/>
              <a:latin typeface="+mn-lt"/>
              <a:ea typeface="+mn-ea"/>
              <a:cs typeface="+mn-cs"/>
            </a:rPr>
            <a:t>※</a:t>
          </a:r>
          <a:r>
            <a:rPr lang="ja-JP" altLang="ja-JP" sz="1100">
              <a:solidFill>
                <a:schemeClr val="dk1"/>
              </a:solidFill>
              <a:effectLst/>
              <a:latin typeface="+mn-lt"/>
              <a:ea typeface="+mn-ea"/>
              <a:cs typeface="+mn-cs"/>
            </a:rPr>
            <a:t>　女性が部門責任者であることでポイント算出する場合は、部門間で区分経理を行っている必要があります。</a:t>
          </a:r>
          <a:endParaRPr lang="ja-JP" altLang="ja-JP">
            <a:effectLst/>
          </a:endParaRPr>
        </a:p>
        <a:p>
          <a:pPr rtl="0" eaLnBrk="1" latinLnBrk="0" hangingPunct="1"/>
          <a:endParaRPr lang="en-US" altLang="ja-JP">
            <a:effectLst/>
          </a:endParaRPr>
        </a:p>
        <a:p>
          <a:pPr rtl="0" eaLnBrk="1" latinLnBrk="0" hangingPunct="1"/>
          <a:r>
            <a:rPr lang="ja-JP" altLang="en-US" b="1">
              <a:effectLst/>
            </a:rPr>
            <a:t>労働基準の改善</a:t>
          </a:r>
          <a:endParaRPr lang="en-US" altLang="ja-JP" b="1">
            <a:effectLst/>
          </a:endParaRPr>
        </a:p>
        <a:p>
          <a:pPr marL="0" marR="0" lvl="0" indent="0" defTabSz="914400" rtl="0" eaLnBrk="1" fontAlgn="auto" latinLnBrk="0" hangingPunct="1">
            <a:lnSpc>
              <a:spcPct val="100000"/>
            </a:lnSpc>
            <a:spcBef>
              <a:spcPts val="0"/>
            </a:spcBef>
            <a:spcAft>
              <a:spcPts val="0"/>
            </a:spcAft>
            <a:buClrTx/>
            <a:buSzTx/>
            <a:buFontTx/>
            <a:buNone/>
            <a:tabLst/>
            <a:defRPr/>
          </a:pPr>
          <a:r>
            <a:rPr kumimoji="1" lang="ja-JP" altLang="ja-JP" sz="1100" b="0">
              <a:solidFill>
                <a:schemeClr val="dk1"/>
              </a:solidFill>
              <a:effectLst/>
              <a:latin typeface="+mn-lt"/>
              <a:ea typeface="+mn-ea"/>
              <a:cs typeface="+mn-cs"/>
            </a:rPr>
            <a:t>ア　労働保険（労働者災害補償保険・雇用保険）に加入している。</a:t>
          </a:r>
          <a:r>
            <a:rPr kumimoji="1" lang="ja-JP" altLang="en-US" sz="1100" b="0">
              <a:solidFill>
                <a:schemeClr val="dk1"/>
              </a:solidFill>
              <a:effectLst/>
              <a:latin typeface="+mn-lt"/>
              <a:ea typeface="+mn-ea"/>
              <a:cs typeface="+mn-cs"/>
            </a:rPr>
            <a:t>　</a:t>
          </a:r>
          <a:r>
            <a:rPr kumimoji="1" lang="ja-JP" altLang="ja-JP" sz="1100">
              <a:solidFill>
                <a:srgbClr val="FF0000"/>
              </a:solidFill>
              <a:effectLst/>
              <a:latin typeface="+mn-lt"/>
              <a:ea typeface="+mn-ea"/>
              <a:cs typeface="+mn-cs"/>
            </a:rPr>
            <a:t>確認資料</a:t>
          </a:r>
          <a:r>
            <a:rPr kumimoji="1" lang="ja-JP" altLang="en-US" sz="1100">
              <a:solidFill>
                <a:srgbClr val="FF0000"/>
              </a:solidFill>
              <a:effectLst/>
              <a:latin typeface="+mn-lt"/>
              <a:ea typeface="+mn-ea"/>
              <a:cs typeface="+mn-cs"/>
            </a:rPr>
            <a:t>：</a:t>
          </a:r>
          <a:r>
            <a:rPr kumimoji="1" lang="zh-TW" altLang="ja-JP" sz="1100">
              <a:solidFill>
                <a:srgbClr val="FF0000"/>
              </a:solidFill>
              <a:effectLst/>
              <a:latin typeface="+mn-lt"/>
              <a:ea typeface="+mn-ea"/>
              <a:cs typeface="+mn-cs"/>
            </a:rPr>
            <a:t>労災保険加入証明書</a:t>
          </a:r>
          <a:r>
            <a:rPr kumimoji="1" lang="ja-JP" altLang="ja-JP" sz="1100">
              <a:solidFill>
                <a:srgbClr val="FF0000"/>
              </a:solidFill>
              <a:effectLst/>
              <a:latin typeface="+mn-lt"/>
              <a:ea typeface="+mn-ea"/>
              <a:cs typeface="+mn-cs"/>
            </a:rPr>
            <a:t>・</a:t>
          </a:r>
          <a:r>
            <a:rPr kumimoji="1" lang="zh-TW" altLang="ja-JP" sz="1100">
              <a:solidFill>
                <a:srgbClr val="FF0000"/>
              </a:solidFill>
              <a:effectLst/>
              <a:latin typeface="+mn-lt"/>
              <a:ea typeface="+mn-ea"/>
              <a:cs typeface="+mn-cs"/>
            </a:rPr>
            <a:t>雇用保険被保険者証</a:t>
          </a:r>
          <a:r>
            <a:rPr kumimoji="1" lang="ja-JP" altLang="ja-JP" sz="1100">
              <a:solidFill>
                <a:srgbClr val="FF0000"/>
              </a:solidFill>
              <a:effectLst/>
              <a:latin typeface="+mn-lt"/>
              <a:ea typeface="+mn-ea"/>
              <a:cs typeface="+mn-cs"/>
            </a:rPr>
            <a:t>　等</a:t>
          </a:r>
          <a:endParaRPr lang="ja-JP" altLang="ja-JP">
            <a:solidFill>
              <a:srgbClr val="FF0000"/>
            </a:solidFill>
            <a:effectLst/>
          </a:endParaRPr>
        </a:p>
        <a:p>
          <a:pPr marL="0" marR="0" lvl="0" indent="0" defTabSz="914400" rtl="0" eaLnBrk="1" fontAlgn="auto" latinLnBrk="0" hangingPunct="1">
            <a:lnSpc>
              <a:spcPct val="100000"/>
            </a:lnSpc>
            <a:spcBef>
              <a:spcPts val="0"/>
            </a:spcBef>
            <a:spcAft>
              <a:spcPts val="0"/>
            </a:spcAft>
            <a:buClrTx/>
            <a:buSzTx/>
            <a:buFontTx/>
            <a:buNone/>
            <a:tabLst/>
            <a:defRPr/>
          </a:pPr>
          <a:r>
            <a:rPr kumimoji="1" lang="ja-JP" altLang="ja-JP" sz="1100" b="0">
              <a:solidFill>
                <a:schemeClr val="dk1"/>
              </a:solidFill>
              <a:effectLst/>
              <a:latin typeface="+mn-lt"/>
              <a:ea typeface="+mn-ea"/>
              <a:cs typeface="+mn-cs"/>
            </a:rPr>
            <a:t>イ　社会保険（厚生年金保険・健康保険）に加入している。</a:t>
          </a:r>
          <a:r>
            <a:rPr kumimoji="1" lang="ja-JP" altLang="en-US" sz="1100" b="0">
              <a:solidFill>
                <a:schemeClr val="dk1"/>
              </a:solidFill>
              <a:effectLst/>
              <a:latin typeface="+mn-lt"/>
              <a:ea typeface="+mn-ea"/>
              <a:cs typeface="+mn-cs"/>
            </a:rPr>
            <a:t>　</a:t>
          </a:r>
          <a:r>
            <a:rPr kumimoji="1" lang="ja-JP" altLang="ja-JP" sz="1100" b="0" i="0" baseline="0">
              <a:solidFill>
                <a:srgbClr val="FF0000"/>
              </a:solidFill>
              <a:effectLst/>
              <a:latin typeface="+mn-lt"/>
              <a:ea typeface="+mn-ea"/>
              <a:cs typeface="+mn-cs"/>
            </a:rPr>
            <a:t>確認資料</a:t>
          </a:r>
          <a:r>
            <a:rPr kumimoji="1" lang="ja-JP" altLang="en-US" sz="1100" b="0" i="0" baseline="0">
              <a:solidFill>
                <a:srgbClr val="FF0000"/>
              </a:solidFill>
              <a:effectLst/>
              <a:latin typeface="+mn-lt"/>
              <a:ea typeface="+mn-ea"/>
              <a:cs typeface="+mn-cs"/>
            </a:rPr>
            <a:t>：</a:t>
          </a:r>
          <a:r>
            <a:rPr kumimoji="1" lang="zh-TW" altLang="ja-JP" sz="1100" b="0" i="0" baseline="0">
              <a:solidFill>
                <a:srgbClr val="FF0000"/>
              </a:solidFill>
              <a:effectLst/>
              <a:latin typeface="+mn-lt"/>
              <a:ea typeface="+mn-ea"/>
              <a:cs typeface="+mn-cs"/>
            </a:rPr>
            <a:t>資格取得確認</a:t>
          </a:r>
          <a:r>
            <a:rPr kumimoji="1" lang="ja-JP" altLang="ja-JP" sz="1100" b="0" i="0" baseline="0">
              <a:solidFill>
                <a:srgbClr val="FF0000"/>
              </a:solidFill>
              <a:effectLst/>
              <a:latin typeface="+mn-lt"/>
              <a:ea typeface="+mn-ea"/>
              <a:cs typeface="+mn-cs"/>
            </a:rPr>
            <a:t>証・資格確認書　等</a:t>
          </a:r>
          <a:endParaRPr lang="ja-JP" altLang="ja-JP">
            <a:solidFill>
              <a:srgbClr val="FF0000"/>
            </a:solidFill>
            <a:effectLst/>
          </a:endParaRPr>
        </a:p>
        <a:p>
          <a:pPr marL="0" marR="0" lvl="0" indent="0" defTabSz="914400" rtl="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ウ　労働時間、休憩及び休日について他産業と同等の労働環境を整備している。</a:t>
          </a:r>
          <a:r>
            <a:rPr kumimoji="1" lang="ja-JP" altLang="en-US" sz="1100">
              <a:solidFill>
                <a:schemeClr val="dk1"/>
              </a:solidFill>
              <a:effectLst/>
              <a:latin typeface="+mn-lt"/>
              <a:ea typeface="+mn-ea"/>
              <a:cs typeface="+mn-cs"/>
            </a:rPr>
            <a:t>　</a:t>
          </a:r>
          <a:r>
            <a:rPr kumimoji="1" lang="ja-JP" altLang="en-US" sz="1100">
              <a:solidFill>
                <a:srgbClr val="FF0000"/>
              </a:solidFill>
              <a:effectLst/>
              <a:latin typeface="+mn-lt"/>
              <a:ea typeface="+mn-ea"/>
              <a:cs typeface="+mn-cs"/>
            </a:rPr>
            <a:t>確認資料：就業規則　等</a:t>
          </a:r>
          <a:endParaRPr kumimoji="1" lang="en-US" altLang="ja-JP" sz="1100">
            <a:solidFill>
              <a:srgbClr val="FF0000"/>
            </a:solidFill>
            <a:effectLst/>
            <a:latin typeface="+mn-lt"/>
            <a:ea typeface="+mn-ea"/>
            <a:cs typeface="+mn-cs"/>
          </a:endParaRPr>
        </a:p>
        <a:p>
          <a:pPr rtl="0" eaLnBrk="1" fontAlgn="auto" latinLnBrk="0" hangingPunct="1"/>
          <a:r>
            <a:rPr kumimoji="1" lang="ja-JP" altLang="en-US" sz="1100" b="0" i="0" baseline="0">
              <a:solidFill>
                <a:schemeClr val="dk1"/>
              </a:solidFill>
              <a:effectLst/>
              <a:latin typeface="+mn-lt"/>
              <a:ea typeface="+mn-ea"/>
              <a:cs typeface="+mn-cs"/>
            </a:rPr>
            <a:t>　　・</a:t>
          </a:r>
          <a:r>
            <a:rPr kumimoji="1" lang="ja-JP" altLang="ja-JP" sz="1100" b="0" i="0" baseline="0">
              <a:solidFill>
                <a:schemeClr val="dk1"/>
              </a:solidFill>
              <a:effectLst/>
              <a:latin typeface="+mn-lt"/>
              <a:ea typeface="+mn-ea"/>
              <a:cs typeface="+mn-cs"/>
            </a:rPr>
            <a:t>労働基準法に準拠した労働時間、休憩及び休日を、就業規則又はこれに準ずるもの（労使協定の締結等）に規定していることが必要です。例えば、以下の①～③全てに該当する場合は、ポイント算出が可能です。</a:t>
          </a:r>
          <a:endParaRPr lang="ja-JP" altLang="ja-JP">
            <a:effectLst/>
          </a:endParaRPr>
        </a:p>
        <a:p>
          <a:pPr rtl="0" eaLnBrk="1" fontAlgn="auto" latinLnBrk="0" hangingPunct="1"/>
          <a:r>
            <a:rPr kumimoji="1" lang="ja-JP" altLang="en-US" sz="1100" b="0" i="0" baseline="0">
              <a:solidFill>
                <a:schemeClr val="dk1"/>
              </a:solidFill>
              <a:effectLst/>
              <a:latin typeface="+mn-lt"/>
              <a:ea typeface="+mn-ea"/>
              <a:cs typeface="+mn-cs"/>
            </a:rPr>
            <a:t>　　　</a:t>
          </a:r>
          <a:r>
            <a:rPr kumimoji="1" lang="ja-JP" altLang="ja-JP" sz="1100" b="0" i="0" baseline="0">
              <a:solidFill>
                <a:schemeClr val="dk1"/>
              </a:solidFill>
              <a:effectLst/>
              <a:latin typeface="+mn-lt"/>
              <a:ea typeface="+mn-ea"/>
              <a:cs typeface="+mn-cs"/>
            </a:rPr>
            <a:t>①労働時間について、１日８時間以内及び１週間</a:t>
          </a:r>
          <a:r>
            <a:rPr kumimoji="1" lang="en-US" altLang="ja-JP" sz="1100" b="0" i="0" baseline="0">
              <a:solidFill>
                <a:schemeClr val="dk1"/>
              </a:solidFill>
              <a:effectLst/>
              <a:latin typeface="+mn-lt"/>
              <a:ea typeface="+mn-ea"/>
              <a:cs typeface="+mn-cs"/>
            </a:rPr>
            <a:t>40</a:t>
          </a:r>
          <a:r>
            <a:rPr kumimoji="1" lang="ja-JP" altLang="ja-JP" sz="1100" b="0" i="0" baseline="0">
              <a:solidFill>
                <a:schemeClr val="dk1"/>
              </a:solidFill>
              <a:effectLst/>
              <a:latin typeface="+mn-lt"/>
              <a:ea typeface="+mn-ea"/>
              <a:cs typeface="+mn-cs"/>
            </a:rPr>
            <a:t>時間以内、並びに、時間外労働時間について、１か月</a:t>
          </a:r>
          <a:r>
            <a:rPr kumimoji="1" lang="en-US" altLang="ja-JP" sz="1100" b="0" i="0" baseline="0">
              <a:solidFill>
                <a:schemeClr val="dk1"/>
              </a:solidFill>
              <a:effectLst/>
              <a:latin typeface="+mn-lt"/>
              <a:ea typeface="+mn-ea"/>
              <a:cs typeface="+mn-cs"/>
            </a:rPr>
            <a:t>45</a:t>
          </a:r>
          <a:r>
            <a:rPr kumimoji="1" lang="ja-JP" altLang="ja-JP" sz="1100" b="0" i="0" baseline="0">
              <a:solidFill>
                <a:schemeClr val="dk1"/>
              </a:solidFill>
              <a:effectLst/>
              <a:latin typeface="+mn-lt"/>
              <a:ea typeface="+mn-ea"/>
              <a:cs typeface="+mn-cs"/>
            </a:rPr>
            <a:t>時間及び年間</a:t>
          </a:r>
          <a:r>
            <a:rPr kumimoji="1" lang="en-US" altLang="ja-JP" sz="1100" b="0" i="0" baseline="0">
              <a:solidFill>
                <a:schemeClr val="dk1"/>
              </a:solidFill>
              <a:effectLst/>
              <a:latin typeface="+mn-lt"/>
              <a:ea typeface="+mn-ea"/>
              <a:cs typeface="+mn-cs"/>
            </a:rPr>
            <a:t>360</a:t>
          </a:r>
          <a:r>
            <a:rPr kumimoji="1" lang="ja-JP" altLang="ja-JP" sz="1100" b="0" i="0" baseline="0">
              <a:solidFill>
                <a:schemeClr val="dk1"/>
              </a:solidFill>
              <a:effectLst/>
              <a:latin typeface="+mn-lt"/>
              <a:ea typeface="+mn-ea"/>
              <a:cs typeface="+mn-cs"/>
            </a:rPr>
            <a:t>時間以内とすること又は年間総労働時間を</a:t>
          </a:r>
          <a:r>
            <a:rPr kumimoji="1" lang="en-US" altLang="ja-JP" sz="1100" b="0" i="0" baseline="0">
              <a:solidFill>
                <a:schemeClr val="dk1"/>
              </a:solidFill>
              <a:effectLst/>
              <a:latin typeface="+mn-lt"/>
              <a:ea typeface="+mn-ea"/>
              <a:cs typeface="+mn-cs"/>
            </a:rPr>
            <a:t>2,445</a:t>
          </a:r>
          <a:r>
            <a:rPr kumimoji="1" lang="ja-JP" altLang="ja-JP" sz="1100" b="0" i="0" baseline="0">
              <a:solidFill>
                <a:schemeClr val="dk1"/>
              </a:solidFill>
              <a:effectLst/>
              <a:latin typeface="+mn-lt"/>
              <a:ea typeface="+mn-ea"/>
              <a:cs typeface="+mn-cs"/>
            </a:rPr>
            <a:t>時間以内とすることを規定している</a:t>
          </a:r>
          <a:endParaRPr lang="ja-JP" altLang="ja-JP">
            <a:effectLst/>
          </a:endParaRPr>
        </a:p>
        <a:p>
          <a:pPr rtl="0" eaLnBrk="1" fontAlgn="auto" latinLnBrk="0" hangingPunct="1"/>
          <a:r>
            <a:rPr kumimoji="1" lang="ja-JP" altLang="en-US" sz="1100" b="0" i="0" baseline="0">
              <a:solidFill>
                <a:schemeClr val="dk1"/>
              </a:solidFill>
              <a:effectLst/>
              <a:latin typeface="+mn-lt"/>
              <a:ea typeface="+mn-ea"/>
              <a:cs typeface="+mn-cs"/>
            </a:rPr>
            <a:t>　　　</a:t>
          </a:r>
          <a:r>
            <a:rPr kumimoji="1" lang="ja-JP" altLang="ja-JP" sz="1100" b="0" i="0" baseline="0">
              <a:solidFill>
                <a:schemeClr val="dk1"/>
              </a:solidFill>
              <a:effectLst/>
              <a:latin typeface="+mn-lt"/>
              <a:ea typeface="+mn-ea"/>
              <a:cs typeface="+mn-cs"/>
            </a:rPr>
            <a:t>②休憩時間について、労働時間が６時間を超える場合には</a:t>
          </a:r>
          <a:r>
            <a:rPr kumimoji="1" lang="en-US" altLang="ja-JP" sz="1100" b="0" i="0" baseline="0">
              <a:solidFill>
                <a:schemeClr val="dk1"/>
              </a:solidFill>
              <a:effectLst/>
              <a:latin typeface="+mn-lt"/>
              <a:ea typeface="+mn-ea"/>
              <a:cs typeface="+mn-cs"/>
            </a:rPr>
            <a:t>45</a:t>
          </a:r>
          <a:r>
            <a:rPr kumimoji="1" lang="ja-JP" altLang="ja-JP" sz="1100" b="0" i="0" baseline="0">
              <a:solidFill>
                <a:schemeClr val="dk1"/>
              </a:solidFill>
              <a:effectLst/>
              <a:latin typeface="+mn-lt"/>
              <a:ea typeface="+mn-ea"/>
              <a:cs typeface="+mn-cs"/>
            </a:rPr>
            <a:t>分以上、８時間を超える場合には１時間以上の休憩を労働時間中に確保することを規定している</a:t>
          </a:r>
          <a:endParaRPr lang="ja-JP" altLang="ja-JP">
            <a:effectLst/>
          </a:endParaRPr>
        </a:p>
        <a:p>
          <a:pPr rtl="0" eaLnBrk="1" fontAlgn="auto" latinLnBrk="0" hangingPunct="1"/>
          <a:r>
            <a:rPr kumimoji="1" lang="ja-JP" altLang="en-US" sz="1100" b="0" i="0" baseline="0">
              <a:solidFill>
                <a:schemeClr val="dk1"/>
              </a:solidFill>
              <a:effectLst/>
              <a:latin typeface="+mn-lt"/>
              <a:ea typeface="+mn-ea"/>
              <a:cs typeface="+mn-cs"/>
            </a:rPr>
            <a:t>　　　</a:t>
          </a:r>
          <a:r>
            <a:rPr kumimoji="1" lang="ja-JP" altLang="ja-JP" sz="1100" b="0" i="0" baseline="0">
              <a:solidFill>
                <a:schemeClr val="dk1"/>
              </a:solidFill>
              <a:effectLst/>
              <a:latin typeface="+mn-lt"/>
              <a:ea typeface="+mn-ea"/>
              <a:cs typeface="+mn-cs"/>
            </a:rPr>
            <a:t>③休日について、毎週１日以上又は４週間を通じて４日以上の休日を確保することを規定している</a:t>
          </a:r>
          <a:endParaRPr lang="ja-JP" altLang="ja-JP">
            <a:effectLst/>
          </a:endParaRPr>
        </a:p>
        <a:p>
          <a:pPr marL="0" marR="0" lvl="0" indent="0" defTabSz="914400" rtl="0" eaLnBrk="1" fontAlgn="auto" latinLnBrk="0" hangingPunct="1">
            <a:lnSpc>
              <a:spcPct val="100000"/>
            </a:lnSpc>
            <a:spcBef>
              <a:spcPts val="0"/>
            </a:spcBef>
            <a:spcAft>
              <a:spcPts val="0"/>
            </a:spcAft>
            <a:buClrTx/>
            <a:buSzTx/>
            <a:buFontTx/>
            <a:buNone/>
            <a:tabLst/>
            <a:defRPr/>
          </a:pPr>
          <a:endParaRPr lang="ja-JP" altLang="ja-JP">
            <a:effectLst/>
          </a:endParaRPr>
        </a:p>
        <a:p>
          <a:endParaRPr kumimoji="1" lang="ja-JP" altLang="en-US" sz="1100"/>
        </a:p>
        <a:p>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R74"/>
  <sheetViews>
    <sheetView tabSelected="1" view="pageBreakPreview" zoomScale="118" zoomScaleNormal="100" zoomScaleSheetLayoutView="118" workbookViewId="0">
      <selection activeCell="H17" sqref="H17:I17"/>
    </sheetView>
  </sheetViews>
  <sheetFormatPr defaultRowHeight="18.75" x14ac:dyDescent="0.4"/>
  <cols>
    <col min="1" max="1" width="1" customWidth="1"/>
    <col min="3" max="3" width="7.125" bestFit="1" customWidth="1"/>
    <col min="4" max="4" width="19.25" bestFit="1" customWidth="1"/>
    <col min="5" max="11" width="9.125" bestFit="1" customWidth="1"/>
    <col min="14" max="14" width="10.375" bestFit="1" customWidth="1"/>
    <col min="15" max="15" width="0" hidden="1" customWidth="1"/>
    <col min="16" max="16" width="2.625" customWidth="1"/>
    <col min="18" max="18" width="78" customWidth="1"/>
  </cols>
  <sheetData>
    <row r="1" spans="2:18" ht="33" x14ac:dyDescent="0.4">
      <c r="B1" s="23" t="s">
        <v>122</v>
      </c>
      <c r="C1" s="24"/>
      <c r="D1" s="24"/>
      <c r="E1" s="24"/>
      <c r="F1" s="24"/>
      <c r="G1" s="24"/>
      <c r="H1" s="24"/>
      <c r="I1" s="24"/>
      <c r="J1" s="24"/>
      <c r="K1" s="24"/>
      <c r="L1" s="24"/>
      <c r="M1" s="24"/>
      <c r="N1" s="24"/>
    </row>
    <row r="3" spans="2:18" x14ac:dyDescent="0.4">
      <c r="B3" s="36" t="s">
        <v>110</v>
      </c>
      <c r="C3" s="36"/>
      <c r="D3" s="33" t="s">
        <v>112</v>
      </c>
      <c r="E3" s="34"/>
      <c r="F3" s="34"/>
      <c r="G3" s="35"/>
      <c r="H3" s="15" t="s">
        <v>113</v>
      </c>
      <c r="I3" s="29"/>
      <c r="J3" s="29"/>
      <c r="K3" s="29"/>
      <c r="L3" s="15" t="s">
        <v>114</v>
      </c>
      <c r="M3" s="30"/>
      <c r="N3" s="30"/>
    </row>
    <row r="4" spans="2:18" x14ac:dyDescent="0.4">
      <c r="B4" s="36"/>
      <c r="C4" s="36"/>
      <c r="D4" s="37"/>
      <c r="E4" s="37"/>
      <c r="F4" s="37"/>
      <c r="G4" s="37"/>
      <c r="H4" s="15" t="s">
        <v>115</v>
      </c>
      <c r="I4" s="18"/>
      <c r="J4" s="15" t="s">
        <v>117</v>
      </c>
      <c r="K4" s="26" t="str">
        <f>IF(I4="法人","3,000万円以内",IF(I4="個人","1,500万円以内",""))</f>
        <v/>
      </c>
      <c r="L4" s="26"/>
      <c r="M4" s="15" t="s">
        <v>118</v>
      </c>
      <c r="N4" s="17" t="s">
        <v>119</v>
      </c>
    </row>
    <row r="5" spans="2:18" x14ac:dyDescent="0.4">
      <c r="B5" s="36" t="s">
        <v>111</v>
      </c>
      <c r="C5" s="36"/>
      <c r="D5" s="20" t="s">
        <v>112</v>
      </c>
      <c r="E5" s="21"/>
      <c r="F5" s="21"/>
      <c r="G5" s="22"/>
      <c r="H5" s="15" t="s">
        <v>116</v>
      </c>
      <c r="I5" s="29"/>
      <c r="J5" s="29"/>
      <c r="K5" s="25" t="s">
        <v>121</v>
      </c>
      <c r="L5" s="25"/>
      <c r="M5" s="29"/>
      <c r="N5" s="29"/>
    </row>
    <row r="6" spans="2:18" x14ac:dyDescent="0.4">
      <c r="B6" s="36"/>
      <c r="C6" s="36"/>
      <c r="D6" s="39"/>
      <c r="E6" s="39"/>
      <c r="F6" s="39"/>
      <c r="G6" s="39"/>
      <c r="H6" s="25" t="s">
        <v>120</v>
      </c>
      <c r="I6" s="25"/>
      <c r="J6" s="31"/>
      <c r="K6" s="31"/>
      <c r="L6" s="31"/>
      <c r="M6" s="31"/>
      <c r="N6" s="31"/>
    </row>
    <row r="7" spans="2:18" x14ac:dyDescent="0.4">
      <c r="B7" s="36" t="s">
        <v>103</v>
      </c>
      <c r="C7" s="36"/>
      <c r="D7" s="40" t="s">
        <v>104</v>
      </c>
      <c r="E7" s="40"/>
      <c r="F7" s="40"/>
      <c r="G7" s="25" t="s">
        <v>106</v>
      </c>
      <c r="H7" s="15" t="s">
        <v>107</v>
      </c>
      <c r="I7" s="32"/>
      <c r="J7" s="32"/>
      <c r="K7" s="15" t="s">
        <v>109</v>
      </c>
      <c r="L7" s="32"/>
      <c r="M7" s="32"/>
      <c r="N7" s="32"/>
    </row>
    <row r="8" spans="2:18" x14ac:dyDescent="0.4">
      <c r="B8" s="36"/>
      <c r="C8" s="36"/>
      <c r="D8" s="38" t="s">
        <v>105</v>
      </c>
      <c r="E8" s="38"/>
      <c r="F8" s="38"/>
      <c r="G8" s="25"/>
      <c r="H8" s="15" t="s">
        <v>108</v>
      </c>
      <c r="I8" s="31"/>
      <c r="J8" s="31"/>
      <c r="K8" s="31"/>
      <c r="L8" s="31"/>
      <c r="M8" s="31"/>
      <c r="N8" s="31"/>
    </row>
    <row r="10" spans="2:18" x14ac:dyDescent="0.4">
      <c r="B10" s="44" t="s">
        <v>97</v>
      </c>
      <c r="C10" s="44"/>
      <c r="D10" s="44"/>
      <c r="Q10" s="2"/>
      <c r="R10" s="2"/>
    </row>
    <row r="11" spans="2:18" ht="36" customHeight="1" x14ac:dyDescent="0.4">
      <c r="B11" s="13" t="s">
        <v>56</v>
      </c>
      <c r="C11" s="42" t="s">
        <v>101</v>
      </c>
      <c r="D11" s="43"/>
      <c r="E11" s="43"/>
      <c r="F11" s="43"/>
      <c r="G11" s="43"/>
      <c r="H11" s="43"/>
      <c r="I11" s="43"/>
      <c r="J11" s="43"/>
      <c r="K11" s="43"/>
      <c r="L11" s="43"/>
      <c r="M11" s="43"/>
      <c r="N11" s="43"/>
      <c r="Q11" s="2"/>
      <c r="R11" s="2"/>
    </row>
    <row r="12" spans="2:18" ht="37.5" customHeight="1" x14ac:dyDescent="0.4">
      <c r="B12" s="25" t="s">
        <v>0</v>
      </c>
      <c r="C12" s="25"/>
      <c r="D12" s="25"/>
      <c r="E12" s="25"/>
      <c r="F12" s="25"/>
      <c r="G12" s="25"/>
      <c r="H12" s="50" t="s">
        <v>102</v>
      </c>
      <c r="I12" s="50"/>
      <c r="J12" s="25" t="s">
        <v>98</v>
      </c>
      <c r="K12" s="25"/>
      <c r="L12" s="25"/>
      <c r="M12" s="25"/>
      <c r="N12" s="25"/>
      <c r="O12">
        <f>SUM(O13:O17)</f>
        <v>0</v>
      </c>
      <c r="Q12" s="2"/>
      <c r="R12" s="2"/>
    </row>
    <row r="13" spans="2:18" x14ac:dyDescent="0.4">
      <c r="B13" s="58" t="str">
        <f>IF(O12=1,"成果目標が選択されました",IF(O12=0,"成果目標を選択してください",IF(O12&gt;=2,"成果目標は１つにしてください","")))</f>
        <v>成果目標を選択してください</v>
      </c>
      <c r="C13" s="7" t="s">
        <v>2</v>
      </c>
      <c r="D13" s="59" t="s">
        <v>26</v>
      </c>
      <c r="E13" s="60"/>
      <c r="F13" s="60"/>
      <c r="G13" s="60"/>
      <c r="H13" s="48"/>
      <c r="I13" s="49"/>
      <c r="J13" s="41"/>
      <c r="K13" s="41"/>
      <c r="L13" s="41"/>
      <c r="M13" s="41"/>
      <c r="N13" s="41"/>
      <c r="O13" s="70">
        <f>IF(H13="○",1,0)</f>
        <v>0</v>
      </c>
    </row>
    <row r="14" spans="2:18" x14ac:dyDescent="0.4">
      <c r="B14" s="58"/>
      <c r="C14" s="54"/>
      <c r="D14" s="57" t="s">
        <v>95</v>
      </c>
      <c r="E14" s="57"/>
      <c r="F14" s="57"/>
      <c r="G14" s="57"/>
      <c r="H14" s="55"/>
      <c r="I14" s="6"/>
      <c r="J14" s="41"/>
      <c r="K14" s="41"/>
      <c r="L14" s="41"/>
      <c r="M14" s="41"/>
      <c r="N14" s="41"/>
      <c r="O14" s="70"/>
    </row>
    <row r="15" spans="2:18" x14ac:dyDescent="0.4">
      <c r="B15" s="58"/>
      <c r="C15" s="49"/>
      <c r="D15" s="57" t="s">
        <v>96</v>
      </c>
      <c r="E15" s="57"/>
      <c r="F15" s="57"/>
      <c r="G15" s="57"/>
      <c r="H15" s="56"/>
      <c r="I15" s="6"/>
      <c r="J15" s="41"/>
      <c r="K15" s="41"/>
      <c r="L15" s="41"/>
      <c r="M15" s="41"/>
      <c r="N15" s="41"/>
      <c r="O15" s="70"/>
    </row>
    <row r="16" spans="2:18" ht="36" customHeight="1" x14ac:dyDescent="0.4">
      <c r="B16" s="58"/>
      <c r="C16" s="8" t="s">
        <v>3</v>
      </c>
      <c r="D16" s="61" t="s">
        <v>27</v>
      </c>
      <c r="E16" s="62"/>
      <c r="F16" s="62"/>
      <c r="G16" s="62"/>
      <c r="H16" s="51"/>
      <c r="I16" s="52"/>
      <c r="J16" s="41" t="s">
        <v>99</v>
      </c>
      <c r="K16" s="41"/>
      <c r="L16" s="41"/>
      <c r="M16" s="41"/>
      <c r="N16" s="41"/>
      <c r="O16">
        <f>IF(H16="○",1,0)</f>
        <v>0</v>
      </c>
    </row>
    <row r="17" spans="2:15" ht="36" customHeight="1" x14ac:dyDescent="0.4">
      <c r="B17" s="58"/>
      <c r="C17" s="9" t="s">
        <v>29</v>
      </c>
      <c r="D17" s="63" t="s">
        <v>28</v>
      </c>
      <c r="E17" s="64"/>
      <c r="F17" s="64"/>
      <c r="G17" s="64"/>
      <c r="H17" s="53"/>
      <c r="I17" s="53"/>
      <c r="J17" s="41" t="s">
        <v>99</v>
      </c>
      <c r="K17" s="41"/>
      <c r="L17" s="41"/>
      <c r="M17" s="41"/>
      <c r="N17" s="41"/>
      <c r="O17">
        <f t="shared" ref="O17" si="0">IF(H17="○",1,0)</f>
        <v>0</v>
      </c>
    </row>
    <row r="19" spans="2:15" x14ac:dyDescent="0.4">
      <c r="B19" s="46" t="s">
        <v>70</v>
      </c>
      <c r="C19" s="46"/>
      <c r="D19" s="46"/>
      <c r="E19" s="14"/>
      <c r="F19" s="14"/>
      <c r="G19" s="14"/>
      <c r="H19" s="14"/>
      <c r="I19" s="14"/>
      <c r="J19" s="14"/>
      <c r="K19" s="14"/>
      <c r="L19" s="14"/>
      <c r="M19" s="14"/>
    </row>
    <row r="20" spans="2:15" x14ac:dyDescent="0.4">
      <c r="B20" s="66" t="str">
        <f>IF(O13-O12=0,"ポイントを算出してください","該当しません")</f>
        <v>ポイントを算出してください</v>
      </c>
      <c r="C20" s="69" t="s">
        <v>1</v>
      </c>
      <c r="D20" s="69"/>
      <c r="E20" s="69"/>
      <c r="F20" s="69"/>
      <c r="G20" s="69"/>
      <c r="H20" s="69"/>
      <c r="I20" s="69"/>
      <c r="J20" s="69"/>
      <c r="K20" s="69"/>
      <c r="L20" s="26" t="s">
        <v>100</v>
      </c>
      <c r="M20" s="26"/>
      <c r="N20" s="26"/>
    </row>
    <row r="21" spans="2:15" x14ac:dyDescent="0.4">
      <c r="B21" s="66"/>
      <c r="C21" s="13" t="s">
        <v>56</v>
      </c>
      <c r="D21" s="42" t="s">
        <v>67</v>
      </c>
      <c r="E21" s="43"/>
      <c r="F21" s="43"/>
      <c r="G21" s="43"/>
      <c r="H21" s="43"/>
      <c r="I21" s="43"/>
      <c r="J21" s="43"/>
      <c r="K21" s="43"/>
      <c r="L21" s="26"/>
      <c r="M21" s="26"/>
      <c r="N21" s="26"/>
    </row>
    <row r="22" spans="2:15" x14ac:dyDescent="0.4">
      <c r="B22" s="66"/>
      <c r="C22" s="4" t="s">
        <v>45</v>
      </c>
      <c r="D22" s="3" t="s">
        <v>5</v>
      </c>
      <c r="E22" s="4">
        <v>6</v>
      </c>
      <c r="F22" s="4">
        <v>10</v>
      </c>
      <c r="G22" s="4">
        <v>12</v>
      </c>
      <c r="H22" s="4">
        <v>14</v>
      </c>
      <c r="I22" s="4">
        <v>16</v>
      </c>
      <c r="J22" s="4">
        <v>18</v>
      </c>
      <c r="K22" s="4">
        <v>20</v>
      </c>
      <c r="L22" s="45" t="str">
        <f>IF(C23="○",D23,IF(C24="○",D24,IF(C25="○",D25,"未選択")))</f>
        <v>未選択</v>
      </c>
      <c r="M22" s="26">
        <f>IF(E26="○",E22,IF(F26="○",F22,IF(G26="○",G22,IF(H26="○",H22,IF(I26="○",I22,IF(J26="○",J22,IF(K26="○",K22,0)))))))</f>
        <v>0</v>
      </c>
      <c r="N22" s="26">
        <f>M22+M27</f>
        <v>0</v>
      </c>
    </row>
    <row r="23" spans="2:15" x14ac:dyDescent="0.4">
      <c r="B23" s="66"/>
      <c r="C23" s="10"/>
      <c r="D23" s="3" t="s">
        <v>6</v>
      </c>
      <c r="E23" s="3" t="s">
        <v>9</v>
      </c>
      <c r="F23" s="3" t="s">
        <v>10</v>
      </c>
      <c r="G23" s="3" t="s">
        <v>11</v>
      </c>
      <c r="H23" s="3" t="s">
        <v>12</v>
      </c>
      <c r="I23" s="3" t="s">
        <v>13</v>
      </c>
      <c r="J23" s="3" t="s">
        <v>14</v>
      </c>
      <c r="K23" s="3" t="s">
        <v>15</v>
      </c>
      <c r="L23" s="45"/>
      <c r="M23" s="26"/>
      <c r="N23" s="26"/>
    </row>
    <row r="24" spans="2:15" x14ac:dyDescent="0.4">
      <c r="B24" s="66"/>
      <c r="C24" s="10"/>
      <c r="D24" s="3" t="s">
        <v>7</v>
      </c>
      <c r="E24" s="3" t="s">
        <v>9</v>
      </c>
      <c r="F24" s="3" t="s">
        <v>12</v>
      </c>
      <c r="G24" s="3" t="s">
        <v>15</v>
      </c>
      <c r="H24" s="3" t="s">
        <v>16</v>
      </c>
      <c r="I24" s="3" t="s">
        <v>17</v>
      </c>
      <c r="J24" s="3" t="s">
        <v>23</v>
      </c>
      <c r="K24" s="3" t="s">
        <v>24</v>
      </c>
      <c r="L24" s="45"/>
      <c r="M24" s="26"/>
      <c r="N24" s="26"/>
    </row>
    <row r="25" spans="2:15" x14ac:dyDescent="0.4">
      <c r="B25" s="66"/>
      <c r="C25" s="10"/>
      <c r="D25" s="3" t="s">
        <v>8</v>
      </c>
      <c r="E25" s="3" t="s">
        <v>9</v>
      </c>
      <c r="F25" s="3" t="s">
        <v>18</v>
      </c>
      <c r="G25" s="3" t="s">
        <v>19</v>
      </c>
      <c r="H25" s="3" t="s">
        <v>20</v>
      </c>
      <c r="I25" s="3" t="s">
        <v>21</v>
      </c>
      <c r="J25" s="3" t="s">
        <v>22</v>
      </c>
      <c r="K25" s="3" t="s">
        <v>25</v>
      </c>
      <c r="L25" s="45"/>
      <c r="M25" s="26"/>
      <c r="N25" s="26"/>
    </row>
    <row r="26" spans="2:15" x14ac:dyDescent="0.4">
      <c r="B26" s="66"/>
      <c r="C26" s="47" t="s">
        <v>30</v>
      </c>
      <c r="D26" s="47"/>
      <c r="E26" s="10"/>
      <c r="F26" s="10"/>
      <c r="G26" s="10"/>
      <c r="H26" s="10"/>
      <c r="I26" s="10"/>
      <c r="J26" s="10"/>
      <c r="K26" s="10"/>
      <c r="L26" s="45"/>
      <c r="M26" s="26"/>
      <c r="N26" s="26"/>
    </row>
    <row r="27" spans="2:15" x14ac:dyDescent="0.4">
      <c r="B27" s="66"/>
      <c r="C27" s="4" t="s">
        <v>46</v>
      </c>
      <c r="D27" s="3" t="s">
        <v>4</v>
      </c>
      <c r="E27" s="4">
        <v>10</v>
      </c>
      <c r="F27" s="4">
        <v>12</v>
      </c>
      <c r="G27" s="4">
        <v>14</v>
      </c>
      <c r="H27" s="4">
        <v>16</v>
      </c>
      <c r="I27" s="4">
        <v>18</v>
      </c>
      <c r="J27" s="4">
        <v>20</v>
      </c>
      <c r="K27" s="11"/>
      <c r="L27" s="26" t="str">
        <f>IF(C28="○",D28,"未選択")</f>
        <v>未選択</v>
      </c>
      <c r="M27" s="26">
        <f>IF(E29="○",E27,IF(F29="○",F27,IF(G29="○",G27,IF(H29="○",H27,IF(I29="○",I27,IF(J29="○",J27,0))))))</f>
        <v>0</v>
      </c>
      <c r="N27" s="26"/>
    </row>
    <row r="28" spans="2:15" x14ac:dyDescent="0.4">
      <c r="B28" s="66"/>
      <c r="C28" s="10"/>
      <c r="D28" s="3" t="s">
        <v>37</v>
      </c>
      <c r="E28" s="3" t="s">
        <v>31</v>
      </c>
      <c r="F28" s="3" t="s">
        <v>32</v>
      </c>
      <c r="G28" s="3" t="s">
        <v>33</v>
      </c>
      <c r="H28" s="3" t="s">
        <v>34</v>
      </c>
      <c r="I28" s="3" t="s">
        <v>35</v>
      </c>
      <c r="J28" s="3" t="s">
        <v>36</v>
      </c>
      <c r="K28" s="11"/>
      <c r="L28" s="26"/>
      <c r="M28" s="26"/>
      <c r="N28" s="26"/>
    </row>
    <row r="29" spans="2:15" x14ac:dyDescent="0.4">
      <c r="B29" s="66"/>
      <c r="C29" s="47" t="s">
        <v>30</v>
      </c>
      <c r="D29" s="47"/>
      <c r="E29" s="10"/>
      <c r="F29" s="10"/>
      <c r="G29" s="10"/>
      <c r="H29" s="10"/>
      <c r="I29" s="10"/>
      <c r="J29" s="10"/>
      <c r="K29" s="11"/>
      <c r="L29" s="26"/>
      <c r="M29" s="26"/>
      <c r="N29" s="26"/>
    </row>
    <row r="31" spans="2:15" x14ac:dyDescent="0.4">
      <c r="B31" s="66" t="str">
        <f>IF(O16-O12=0,"ポイントを算出してください","該当しません")</f>
        <v>ポイントを算出してください</v>
      </c>
      <c r="C31" s="69" t="s">
        <v>38</v>
      </c>
      <c r="D31" s="69"/>
      <c r="E31" s="69"/>
      <c r="F31" s="69"/>
      <c r="G31" s="69"/>
      <c r="H31" s="69"/>
      <c r="I31" s="69"/>
      <c r="J31" s="69"/>
      <c r="K31" s="69"/>
      <c r="L31" s="26" t="s">
        <v>100</v>
      </c>
      <c r="M31" s="26"/>
      <c r="N31" s="26"/>
    </row>
    <row r="32" spans="2:15" ht="56.1" customHeight="1" x14ac:dyDescent="0.4">
      <c r="B32" s="66"/>
      <c r="C32" s="13" t="s">
        <v>56</v>
      </c>
      <c r="D32" s="42" t="s">
        <v>68</v>
      </c>
      <c r="E32" s="43"/>
      <c r="F32" s="43"/>
      <c r="G32" s="43"/>
      <c r="H32" s="43"/>
      <c r="I32" s="43"/>
      <c r="J32" s="43"/>
      <c r="K32" s="43"/>
      <c r="L32" s="26"/>
      <c r="M32" s="26"/>
      <c r="N32" s="26"/>
    </row>
    <row r="33" spans="2:14" x14ac:dyDescent="0.4">
      <c r="B33" s="66"/>
      <c r="C33" s="4" t="s">
        <v>45</v>
      </c>
      <c r="D33" s="3" t="s">
        <v>39</v>
      </c>
      <c r="E33" s="4">
        <v>10</v>
      </c>
      <c r="F33" s="4">
        <v>12</v>
      </c>
      <c r="G33" s="4">
        <v>14</v>
      </c>
      <c r="H33" s="4">
        <v>16</v>
      </c>
      <c r="I33" s="4">
        <v>18</v>
      </c>
      <c r="J33" s="4">
        <v>20</v>
      </c>
      <c r="K33" s="11"/>
      <c r="L33" s="26" t="str">
        <f>IF(C34="○",D34,"未選択")</f>
        <v>未選択</v>
      </c>
      <c r="M33" s="26">
        <f>IF(E35="○",E33,IF(F35="○",F33,IF(G35="○",G33,IF(H35="○",H33,IF(I35="○",I33,IF(J35="○",J33,0))))))</f>
        <v>0</v>
      </c>
      <c r="N33" s="26">
        <f>M33+M36</f>
        <v>0</v>
      </c>
    </row>
    <row r="34" spans="2:14" x14ac:dyDescent="0.4">
      <c r="B34" s="66"/>
      <c r="C34" s="10"/>
      <c r="D34" s="3" t="s">
        <v>37</v>
      </c>
      <c r="E34" s="3" t="s">
        <v>40</v>
      </c>
      <c r="F34" s="3" t="s">
        <v>41</v>
      </c>
      <c r="G34" s="3" t="s">
        <v>42</v>
      </c>
      <c r="H34" s="3" t="s">
        <v>43</v>
      </c>
      <c r="I34" s="3" t="s">
        <v>32</v>
      </c>
      <c r="J34" s="3" t="s">
        <v>44</v>
      </c>
      <c r="K34" s="11"/>
      <c r="L34" s="26"/>
      <c r="M34" s="26"/>
      <c r="N34" s="26"/>
    </row>
    <row r="35" spans="2:14" x14ac:dyDescent="0.4">
      <c r="B35" s="66"/>
      <c r="C35" s="47" t="s">
        <v>30</v>
      </c>
      <c r="D35" s="47"/>
      <c r="E35" s="10"/>
      <c r="F35" s="10"/>
      <c r="G35" s="10"/>
      <c r="H35" s="10"/>
      <c r="I35" s="10"/>
      <c r="J35" s="10"/>
      <c r="K35" s="11"/>
      <c r="L35" s="26"/>
      <c r="M35" s="26"/>
      <c r="N35" s="26"/>
    </row>
    <row r="36" spans="2:14" x14ac:dyDescent="0.4">
      <c r="B36" s="66"/>
      <c r="C36" s="4" t="s">
        <v>46</v>
      </c>
      <c r="D36" s="3" t="s">
        <v>47</v>
      </c>
      <c r="E36" s="4">
        <v>6</v>
      </c>
      <c r="F36" s="4">
        <v>10</v>
      </c>
      <c r="G36" s="4">
        <v>12</v>
      </c>
      <c r="H36" s="4">
        <v>14</v>
      </c>
      <c r="I36" s="4">
        <v>16</v>
      </c>
      <c r="J36" s="4">
        <v>18</v>
      </c>
      <c r="K36" s="4">
        <v>20</v>
      </c>
      <c r="L36" s="26" t="str">
        <f>IF(C37="○",D37,"未選択")</f>
        <v>未選択</v>
      </c>
      <c r="M36" s="26">
        <f>IF(E38="○",E36,IF(F38="○",F36,IF(G38="○",G36,IF(H38="○",H36,IF(I38="○",I36,IF(J38="○",J36,IF(K38="○",K36,0)))))))</f>
        <v>0</v>
      </c>
      <c r="N36" s="26"/>
    </row>
    <row r="37" spans="2:14" ht="37.5" x14ac:dyDescent="0.4">
      <c r="B37" s="66"/>
      <c r="C37" s="10"/>
      <c r="D37" s="3" t="s">
        <v>48</v>
      </c>
      <c r="E37" s="3" t="s">
        <v>31</v>
      </c>
      <c r="F37" s="12" t="s">
        <v>49</v>
      </c>
      <c r="G37" s="12" t="s">
        <v>50</v>
      </c>
      <c r="H37" s="12" t="s">
        <v>51</v>
      </c>
      <c r="I37" s="12" t="s">
        <v>52</v>
      </c>
      <c r="J37" s="12" t="s">
        <v>53</v>
      </c>
      <c r="K37" s="12" t="s">
        <v>54</v>
      </c>
      <c r="L37" s="26"/>
      <c r="M37" s="26"/>
      <c r="N37" s="26"/>
    </row>
    <row r="38" spans="2:14" x14ac:dyDescent="0.4">
      <c r="B38" s="66"/>
      <c r="C38" s="47" t="s">
        <v>30</v>
      </c>
      <c r="D38" s="47"/>
      <c r="E38" s="10"/>
      <c r="F38" s="10"/>
      <c r="G38" s="10"/>
      <c r="H38" s="10"/>
      <c r="I38" s="10"/>
      <c r="J38" s="10"/>
      <c r="K38" s="10"/>
      <c r="L38" s="26"/>
      <c r="M38" s="26"/>
      <c r="N38" s="26"/>
    </row>
    <row r="40" spans="2:14" x14ac:dyDescent="0.4">
      <c r="B40" s="66" t="str">
        <f>IF(O17-O12=0,"ポイントを算出してください","該当しません")</f>
        <v>ポイントを算出してください</v>
      </c>
      <c r="C40" s="69" t="s">
        <v>55</v>
      </c>
      <c r="D40" s="69"/>
      <c r="E40" s="69"/>
      <c r="F40" s="69"/>
      <c r="G40" s="69"/>
      <c r="H40" s="69"/>
      <c r="I40" s="69"/>
      <c r="J40" s="69"/>
      <c r="K40" s="69"/>
      <c r="L40" s="26" t="s">
        <v>100</v>
      </c>
      <c r="M40" s="26"/>
      <c r="N40" s="26"/>
    </row>
    <row r="41" spans="2:14" ht="109.5" customHeight="1" x14ac:dyDescent="0.4">
      <c r="B41" s="66"/>
      <c r="C41" s="13" t="s">
        <v>56</v>
      </c>
      <c r="D41" s="42" t="s">
        <v>69</v>
      </c>
      <c r="E41" s="57"/>
      <c r="F41" s="57"/>
      <c r="G41" s="57"/>
      <c r="H41" s="57"/>
      <c r="I41" s="57"/>
      <c r="J41" s="57"/>
      <c r="K41" s="57"/>
      <c r="L41" s="26"/>
      <c r="M41" s="26"/>
      <c r="N41" s="26"/>
    </row>
    <row r="42" spans="2:14" x14ac:dyDescent="0.4">
      <c r="B42" s="66"/>
      <c r="C42" s="3" t="s">
        <v>2</v>
      </c>
      <c r="D42" s="3" t="s">
        <v>57</v>
      </c>
      <c r="E42" s="4">
        <v>10</v>
      </c>
      <c r="F42" s="4">
        <v>12</v>
      </c>
      <c r="G42" s="4">
        <v>14</v>
      </c>
      <c r="H42" s="4">
        <v>16</v>
      </c>
      <c r="I42" s="4">
        <v>18</v>
      </c>
      <c r="J42" s="26">
        <v>20</v>
      </c>
      <c r="K42" s="26"/>
      <c r="L42" s="26" t="str">
        <f>IF(C43="○",D43,"未選択")</f>
        <v>未選択</v>
      </c>
      <c r="M42" s="26">
        <f>IF(C45="○",J42,IF(J44="○",J42,IF(E44="○",E42,IF(F44="○",F42,IF(G44="○",G42,IF(H44="○",H42,IF(I44="○",I42,0)))))))</f>
        <v>0</v>
      </c>
      <c r="N42" s="26">
        <f>IF(M42+M47&lt;20,0,IF(M47="",0,M42+M47))</f>
        <v>0</v>
      </c>
    </row>
    <row r="43" spans="2:14" ht="75.75" customHeight="1" x14ac:dyDescent="0.4">
      <c r="B43" s="66"/>
      <c r="C43" s="10"/>
      <c r="D43" s="3" t="s">
        <v>60</v>
      </c>
      <c r="E43" s="3" t="s">
        <v>58</v>
      </c>
      <c r="F43" s="3" t="s">
        <v>59</v>
      </c>
      <c r="G43" s="3" t="s">
        <v>61</v>
      </c>
      <c r="H43" s="3" t="s">
        <v>62</v>
      </c>
      <c r="I43" s="3" t="s">
        <v>63</v>
      </c>
      <c r="J43" s="43" t="s">
        <v>66</v>
      </c>
      <c r="K43" s="43"/>
      <c r="L43" s="26"/>
      <c r="M43" s="26"/>
      <c r="N43" s="26"/>
    </row>
    <row r="44" spans="2:14" x14ac:dyDescent="0.4">
      <c r="B44" s="66"/>
      <c r="C44" s="47" t="s">
        <v>30</v>
      </c>
      <c r="D44" s="47"/>
      <c r="E44" s="10"/>
      <c r="F44" s="10"/>
      <c r="G44" s="10"/>
      <c r="H44" s="10"/>
      <c r="I44" s="10"/>
      <c r="J44" s="47"/>
      <c r="K44" s="47"/>
      <c r="L44" s="26"/>
      <c r="M44" s="26"/>
      <c r="N44" s="26"/>
    </row>
    <row r="45" spans="2:14" ht="56.1" customHeight="1" x14ac:dyDescent="0.4">
      <c r="B45" s="66"/>
      <c r="C45" s="47"/>
      <c r="D45" s="67" t="s">
        <v>64</v>
      </c>
      <c r="E45" s="68"/>
      <c r="F45" s="68"/>
      <c r="G45" s="68"/>
      <c r="H45" s="68"/>
      <c r="I45" s="68"/>
      <c r="J45" s="68"/>
      <c r="K45" s="68"/>
      <c r="L45" s="26"/>
      <c r="M45" s="26"/>
      <c r="N45" s="26"/>
    </row>
    <row r="46" spans="2:14" ht="56.1" customHeight="1" x14ac:dyDescent="0.4">
      <c r="B46" s="66"/>
      <c r="C46" s="47"/>
      <c r="D46" s="68" t="s">
        <v>65</v>
      </c>
      <c r="E46" s="68"/>
      <c r="F46" s="68"/>
      <c r="G46" s="68"/>
      <c r="H46" s="68"/>
      <c r="I46" s="68"/>
      <c r="J46" s="68"/>
      <c r="K46" s="68"/>
      <c r="L46" s="26"/>
      <c r="M46" s="26"/>
      <c r="N46" s="26"/>
    </row>
    <row r="47" spans="2:14" x14ac:dyDescent="0.4">
      <c r="B47" s="66"/>
      <c r="C47" s="4" t="s">
        <v>3</v>
      </c>
      <c r="D47" s="3" t="s">
        <v>47</v>
      </c>
      <c r="E47" s="4">
        <v>6</v>
      </c>
      <c r="F47" s="4">
        <v>10</v>
      </c>
      <c r="G47" s="4">
        <v>12</v>
      </c>
      <c r="H47" s="4">
        <v>14</v>
      </c>
      <c r="I47" s="4">
        <v>16</v>
      </c>
      <c r="J47" s="4">
        <v>18</v>
      </c>
      <c r="K47" s="4">
        <v>20</v>
      </c>
      <c r="L47" s="26" t="str">
        <f>IF(C48="○",D48,"未選択")</f>
        <v>未選択</v>
      </c>
      <c r="M47" s="26">
        <f>IF(E49="○",E47,IF(F49="○",F47,IF(G49="○",G47,IF(H49="○",H47,IF(I49="○",I47,IF(J49="○",J47,IF(K49="○",K47,0)))))))</f>
        <v>0</v>
      </c>
      <c r="N47" s="26"/>
    </row>
    <row r="48" spans="2:14" ht="37.5" x14ac:dyDescent="0.4">
      <c r="B48" s="66"/>
      <c r="C48" s="10"/>
      <c r="D48" s="3" t="s">
        <v>48</v>
      </c>
      <c r="E48" s="3" t="s">
        <v>31</v>
      </c>
      <c r="F48" s="12" t="s">
        <v>49</v>
      </c>
      <c r="G48" s="12" t="s">
        <v>50</v>
      </c>
      <c r="H48" s="12" t="s">
        <v>51</v>
      </c>
      <c r="I48" s="12" t="s">
        <v>52</v>
      </c>
      <c r="J48" s="12" t="s">
        <v>53</v>
      </c>
      <c r="K48" s="12" t="s">
        <v>54</v>
      </c>
      <c r="L48" s="26"/>
      <c r="M48" s="26"/>
      <c r="N48" s="26"/>
    </row>
    <row r="49" spans="2:14" x14ac:dyDescent="0.4">
      <c r="B49" s="66"/>
      <c r="C49" s="47" t="s">
        <v>30</v>
      </c>
      <c r="D49" s="47"/>
      <c r="E49" s="10"/>
      <c r="F49" s="10"/>
      <c r="G49" s="10"/>
      <c r="H49" s="10"/>
      <c r="I49" s="10"/>
      <c r="J49" s="10"/>
      <c r="K49" s="10"/>
      <c r="L49" s="26"/>
      <c r="M49" s="26"/>
      <c r="N49" s="26"/>
    </row>
    <row r="51" spans="2:14" x14ac:dyDescent="0.4">
      <c r="B51" s="44" t="s">
        <v>71</v>
      </c>
      <c r="C51" s="44"/>
      <c r="D51" s="44"/>
    </row>
    <row r="52" spans="2:14" ht="36" x14ac:dyDescent="0.4">
      <c r="B52" s="15" t="s">
        <v>72</v>
      </c>
      <c r="C52" s="25" t="s">
        <v>80</v>
      </c>
      <c r="D52" s="25"/>
      <c r="E52" s="25"/>
      <c r="F52" s="25"/>
      <c r="G52" s="25"/>
      <c r="H52" s="25"/>
      <c r="I52" s="25"/>
      <c r="J52" s="15" t="s">
        <v>78</v>
      </c>
      <c r="K52" s="16" t="s">
        <v>79</v>
      </c>
      <c r="L52" s="25" t="s">
        <v>100</v>
      </c>
      <c r="M52" s="25"/>
      <c r="N52" s="25"/>
    </row>
    <row r="53" spans="2:14" x14ac:dyDescent="0.4">
      <c r="B53" s="43" t="s">
        <v>73</v>
      </c>
      <c r="C53" s="4" t="s">
        <v>45</v>
      </c>
      <c r="D53" s="57" t="s">
        <v>74</v>
      </c>
      <c r="E53" s="57"/>
      <c r="F53" s="57"/>
      <c r="G53" s="57"/>
      <c r="H53" s="57"/>
      <c r="I53" s="57"/>
      <c r="J53" s="4">
        <v>1</v>
      </c>
      <c r="K53" s="10"/>
      <c r="L53" s="4">
        <f>IF(K53="○",J53,0)</f>
        <v>0</v>
      </c>
      <c r="M53" s="26">
        <f>L53+L54+L55</f>
        <v>0</v>
      </c>
      <c r="N53" s="45">
        <f>M53+M56+M57+M59+M63</f>
        <v>0</v>
      </c>
    </row>
    <row r="54" spans="2:14" x14ac:dyDescent="0.4">
      <c r="B54" s="43"/>
      <c r="C54" s="4" t="s">
        <v>46</v>
      </c>
      <c r="D54" s="57" t="s">
        <v>75</v>
      </c>
      <c r="E54" s="57"/>
      <c r="F54" s="57"/>
      <c r="G54" s="57"/>
      <c r="H54" s="57"/>
      <c r="I54" s="57"/>
      <c r="J54" s="4">
        <v>1</v>
      </c>
      <c r="K54" s="10"/>
      <c r="L54" s="4">
        <f>IF(K54="○",J54,0)</f>
        <v>0</v>
      </c>
      <c r="M54" s="26"/>
      <c r="N54" s="45"/>
    </row>
    <row r="55" spans="2:14" ht="56.1" customHeight="1" x14ac:dyDescent="0.4">
      <c r="B55" s="43"/>
      <c r="C55" s="4" t="s">
        <v>76</v>
      </c>
      <c r="D55" s="43" t="s">
        <v>77</v>
      </c>
      <c r="E55" s="43"/>
      <c r="F55" s="43"/>
      <c r="G55" s="43"/>
      <c r="H55" s="43"/>
      <c r="I55" s="43"/>
      <c r="J55" s="4">
        <v>1</v>
      </c>
      <c r="K55" s="10"/>
      <c r="L55" s="4">
        <f>IF(K55="○",J55,0)</f>
        <v>0</v>
      </c>
      <c r="M55" s="26"/>
      <c r="N55" s="45"/>
    </row>
    <row r="56" spans="2:14" ht="36.950000000000003" customHeight="1" x14ac:dyDescent="0.4">
      <c r="B56" s="12" t="s">
        <v>81</v>
      </c>
      <c r="C56" s="43" t="s">
        <v>82</v>
      </c>
      <c r="D56" s="43"/>
      <c r="E56" s="43"/>
      <c r="F56" s="43"/>
      <c r="G56" s="43"/>
      <c r="H56" s="43"/>
      <c r="I56" s="43"/>
      <c r="J56" s="4">
        <v>3</v>
      </c>
      <c r="K56" s="10"/>
      <c r="L56" s="4">
        <f>IF(K56="○",J56,0)</f>
        <v>0</v>
      </c>
      <c r="M56" s="4">
        <f>L56</f>
        <v>0</v>
      </c>
      <c r="N56" s="45"/>
    </row>
    <row r="57" spans="2:14" ht="36.950000000000003" customHeight="1" x14ac:dyDescent="0.4">
      <c r="B57" s="43" t="s">
        <v>83</v>
      </c>
      <c r="C57" s="5" t="s">
        <v>45</v>
      </c>
      <c r="D57" s="43" t="s">
        <v>84</v>
      </c>
      <c r="E57" s="43"/>
      <c r="F57" s="43"/>
      <c r="G57" s="43"/>
      <c r="H57" s="43"/>
      <c r="I57" s="43"/>
      <c r="J57" s="4">
        <v>1</v>
      </c>
      <c r="K57" s="10"/>
      <c r="L57" s="4">
        <f>IF(K57="○",J57,0)</f>
        <v>0</v>
      </c>
      <c r="M57" s="26">
        <f>L57+L58</f>
        <v>0</v>
      </c>
      <c r="N57" s="45"/>
    </row>
    <row r="58" spans="2:14" x14ac:dyDescent="0.4">
      <c r="B58" s="43"/>
      <c r="C58" s="5" t="s">
        <v>46</v>
      </c>
      <c r="D58" s="57" t="s">
        <v>85</v>
      </c>
      <c r="E58" s="57"/>
      <c r="F58" s="57"/>
      <c r="G58" s="57"/>
      <c r="H58" s="57"/>
      <c r="I58" s="57"/>
      <c r="J58" s="4">
        <v>2</v>
      </c>
      <c r="K58" s="10"/>
      <c r="L58" s="4">
        <f>IF(K58="○",J58,0)</f>
        <v>0</v>
      </c>
      <c r="M58" s="26"/>
      <c r="N58" s="45"/>
    </row>
    <row r="59" spans="2:14" x14ac:dyDescent="0.4">
      <c r="B59" s="43" t="s">
        <v>86</v>
      </c>
      <c r="C59" s="65" t="s">
        <v>87</v>
      </c>
      <c r="D59" s="65"/>
      <c r="E59" s="65"/>
      <c r="F59" s="65"/>
      <c r="G59" s="65"/>
      <c r="H59" s="65"/>
      <c r="I59" s="65"/>
      <c r="J59" s="26">
        <v>3</v>
      </c>
      <c r="K59" s="4" t="str">
        <f>IF(K60="○","○",IF(K61="○","○",IF(K62="○","○","")))</f>
        <v/>
      </c>
      <c r="L59" s="26">
        <f>IF(K59="○",J59,0)</f>
        <v>0</v>
      </c>
      <c r="M59" s="26">
        <f>L59</f>
        <v>0</v>
      </c>
      <c r="N59" s="45"/>
    </row>
    <row r="60" spans="2:14" ht="36.950000000000003" customHeight="1" x14ac:dyDescent="0.4">
      <c r="B60" s="43"/>
      <c r="C60" s="5" t="s">
        <v>45</v>
      </c>
      <c r="D60" s="43" t="s">
        <v>88</v>
      </c>
      <c r="E60" s="43"/>
      <c r="F60" s="43"/>
      <c r="G60" s="43"/>
      <c r="H60" s="43"/>
      <c r="I60" s="43"/>
      <c r="J60" s="26"/>
      <c r="K60" s="10"/>
      <c r="L60" s="26"/>
      <c r="M60" s="26"/>
      <c r="N60" s="45"/>
    </row>
    <row r="61" spans="2:14" ht="36.950000000000003" customHeight="1" x14ac:dyDescent="0.4">
      <c r="B61" s="43"/>
      <c r="C61" s="5" t="s">
        <v>46</v>
      </c>
      <c r="D61" s="43" t="s">
        <v>89</v>
      </c>
      <c r="E61" s="43"/>
      <c r="F61" s="43"/>
      <c r="G61" s="43"/>
      <c r="H61" s="43"/>
      <c r="I61" s="43"/>
      <c r="J61" s="26"/>
      <c r="K61" s="10"/>
      <c r="L61" s="26"/>
      <c r="M61" s="26"/>
      <c r="N61" s="45"/>
    </row>
    <row r="62" spans="2:14" ht="36.950000000000003" customHeight="1" x14ac:dyDescent="0.4">
      <c r="B62" s="43"/>
      <c r="C62" s="5" t="s">
        <v>76</v>
      </c>
      <c r="D62" s="43" t="s">
        <v>90</v>
      </c>
      <c r="E62" s="43"/>
      <c r="F62" s="43"/>
      <c r="G62" s="43"/>
      <c r="H62" s="43"/>
      <c r="I62" s="43"/>
      <c r="J62" s="26"/>
      <c r="K62" s="10"/>
      <c r="L62" s="26"/>
      <c r="M62" s="26"/>
      <c r="N62" s="45"/>
    </row>
    <row r="63" spans="2:14" x14ac:dyDescent="0.4">
      <c r="B63" s="43" t="s">
        <v>91</v>
      </c>
      <c r="C63" s="5" t="s">
        <v>45</v>
      </c>
      <c r="D63" s="57" t="s">
        <v>92</v>
      </c>
      <c r="E63" s="57"/>
      <c r="F63" s="57"/>
      <c r="G63" s="57"/>
      <c r="H63" s="57"/>
      <c r="I63" s="57"/>
      <c r="J63" s="4">
        <v>1</v>
      </c>
      <c r="K63" s="10"/>
      <c r="L63" s="4">
        <f>IF(K63="○",J63,0)</f>
        <v>0</v>
      </c>
      <c r="M63" s="26">
        <f>L63+L64+L65</f>
        <v>0</v>
      </c>
      <c r="N63" s="45"/>
    </row>
    <row r="64" spans="2:14" x14ac:dyDescent="0.4">
      <c r="B64" s="43"/>
      <c r="C64" s="5" t="s">
        <v>46</v>
      </c>
      <c r="D64" s="57" t="s">
        <v>93</v>
      </c>
      <c r="E64" s="57"/>
      <c r="F64" s="57"/>
      <c r="G64" s="57"/>
      <c r="H64" s="57"/>
      <c r="I64" s="57"/>
      <c r="J64" s="4">
        <v>1</v>
      </c>
      <c r="K64" s="10"/>
      <c r="L64" s="4">
        <f>IF(K64="○",J64,0)</f>
        <v>0</v>
      </c>
      <c r="M64" s="26"/>
      <c r="N64" s="45"/>
    </row>
    <row r="65" spans="2:14" x14ac:dyDescent="0.4">
      <c r="B65" s="43"/>
      <c r="C65" s="5" t="s">
        <v>76</v>
      </c>
      <c r="D65" s="57" t="s">
        <v>94</v>
      </c>
      <c r="E65" s="57"/>
      <c r="F65" s="57"/>
      <c r="G65" s="57"/>
      <c r="H65" s="57"/>
      <c r="I65" s="57"/>
      <c r="J65" s="4">
        <v>1</v>
      </c>
      <c r="K65" s="10"/>
      <c r="L65" s="4">
        <f>IF(K65="○",J65,0)</f>
        <v>0</v>
      </c>
      <c r="M65" s="26"/>
      <c r="N65" s="45"/>
    </row>
    <row r="66" spans="2:14" x14ac:dyDescent="0.4">
      <c r="J66" s="1"/>
    </row>
    <row r="67" spans="2:14" x14ac:dyDescent="0.4">
      <c r="B67" s="25" t="s">
        <v>123</v>
      </c>
      <c r="C67" s="25"/>
      <c r="D67" s="19" t="s">
        <v>124</v>
      </c>
      <c r="E67" s="26">
        <f>N22+N33+N42</f>
        <v>0</v>
      </c>
      <c r="F67" s="26"/>
      <c r="G67" s="25" t="s">
        <v>126</v>
      </c>
      <c r="H67" s="27">
        <f>E67+E68</f>
        <v>0</v>
      </c>
      <c r="I67" s="28" t="s">
        <v>100</v>
      </c>
      <c r="J67" s="1"/>
    </row>
    <row r="68" spans="2:14" x14ac:dyDescent="0.4">
      <c r="B68" s="25"/>
      <c r="C68" s="25"/>
      <c r="D68" s="19" t="s">
        <v>125</v>
      </c>
      <c r="E68" s="26">
        <f>N53</f>
        <v>0</v>
      </c>
      <c r="F68" s="26"/>
      <c r="G68" s="25"/>
      <c r="H68" s="27"/>
      <c r="I68" s="28"/>
    </row>
    <row r="70" spans="2:14" x14ac:dyDescent="0.4">
      <c r="B70" s="44" t="s">
        <v>127</v>
      </c>
      <c r="C70" s="44"/>
      <c r="D70" s="44"/>
      <c r="E70" s="44"/>
      <c r="F70" s="44"/>
      <c r="G70" s="44"/>
    </row>
    <row r="71" spans="2:14" ht="19.5" x14ac:dyDescent="0.4">
      <c r="B71" s="71" t="s">
        <v>128</v>
      </c>
      <c r="C71" s="71"/>
      <c r="D71" s="71"/>
      <c r="E71" s="71"/>
      <c r="F71" s="71"/>
      <c r="G71" s="71"/>
      <c r="H71" s="71"/>
      <c r="I71" s="71"/>
      <c r="J71" s="71"/>
      <c r="K71" s="71"/>
      <c r="L71" s="57" t="s">
        <v>132</v>
      </c>
      <c r="M71" s="57"/>
      <c r="N71" s="57"/>
    </row>
    <row r="72" spans="2:14" ht="19.5" x14ac:dyDescent="0.4">
      <c r="B72" s="71" t="s">
        <v>129</v>
      </c>
      <c r="C72" s="71"/>
      <c r="D72" s="71"/>
      <c r="E72" s="71"/>
      <c r="F72" s="71"/>
      <c r="G72" s="71"/>
      <c r="H72" s="71"/>
      <c r="I72" s="71"/>
      <c r="J72" s="71"/>
      <c r="K72" s="71"/>
      <c r="L72" s="57" t="s">
        <v>133</v>
      </c>
      <c r="M72" s="57"/>
      <c r="N72" s="57"/>
    </row>
    <row r="73" spans="2:14" ht="19.5" x14ac:dyDescent="0.4">
      <c r="B73" s="71" t="s">
        <v>130</v>
      </c>
      <c r="C73" s="71"/>
      <c r="D73" s="71"/>
      <c r="E73" s="71"/>
      <c r="F73" s="71"/>
      <c r="G73" s="71"/>
      <c r="H73" s="71"/>
      <c r="I73" s="71"/>
      <c r="J73" s="71"/>
      <c r="K73" s="71"/>
      <c r="L73" s="57" t="s">
        <v>134</v>
      </c>
      <c r="M73" s="57"/>
      <c r="N73" s="57"/>
    </row>
    <row r="74" spans="2:14" ht="19.5" x14ac:dyDescent="0.4">
      <c r="B74" s="71" t="s">
        <v>131</v>
      </c>
      <c r="C74" s="71"/>
      <c r="D74" s="71"/>
      <c r="E74" s="71"/>
      <c r="F74" s="71"/>
      <c r="G74" s="71"/>
      <c r="H74" s="71"/>
      <c r="I74" s="71"/>
      <c r="J74" s="71"/>
      <c r="K74" s="71"/>
      <c r="L74" s="57" t="s">
        <v>135</v>
      </c>
      <c r="M74" s="57"/>
      <c r="N74" s="57"/>
    </row>
  </sheetData>
  <mergeCells count="124">
    <mergeCell ref="B71:K71"/>
    <mergeCell ref="B72:K72"/>
    <mergeCell ref="B73:K73"/>
    <mergeCell ref="B74:K74"/>
    <mergeCell ref="L71:N71"/>
    <mergeCell ref="L72:N72"/>
    <mergeCell ref="L73:N73"/>
    <mergeCell ref="L74:N74"/>
    <mergeCell ref="O13:O15"/>
    <mergeCell ref="B70:G70"/>
    <mergeCell ref="J59:J62"/>
    <mergeCell ref="D63:I63"/>
    <mergeCell ref="B53:B55"/>
    <mergeCell ref="C56:I56"/>
    <mergeCell ref="D57:I57"/>
    <mergeCell ref="D58:I58"/>
    <mergeCell ref="B57:B58"/>
    <mergeCell ref="C59:I59"/>
    <mergeCell ref="B31:B38"/>
    <mergeCell ref="B40:B49"/>
    <mergeCell ref="C52:I52"/>
    <mergeCell ref="D53:I53"/>
    <mergeCell ref="D54:I54"/>
    <mergeCell ref="D55:I55"/>
    <mergeCell ref="D45:K45"/>
    <mergeCell ref="D46:K46"/>
    <mergeCell ref="C49:D49"/>
    <mergeCell ref="D32:K32"/>
    <mergeCell ref="C31:K31"/>
    <mergeCell ref="D41:K41"/>
    <mergeCell ref="C40:K40"/>
    <mergeCell ref="C35:D35"/>
    <mergeCell ref="C38:D38"/>
    <mergeCell ref="J42:K42"/>
    <mergeCell ref="D64:I64"/>
    <mergeCell ref="D65:I65"/>
    <mergeCell ref="B63:B65"/>
    <mergeCell ref="B13:B17"/>
    <mergeCell ref="D13:G13"/>
    <mergeCell ref="D14:G14"/>
    <mergeCell ref="D15:G15"/>
    <mergeCell ref="D16:G16"/>
    <mergeCell ref="D17:G17"/>
    <mergeCell ref="D60:I60"/>
    <mergeCell ref="D61:I61"/>
    <mergeCell ref="D62:I62"/>
    <mergeCell ref="B59:B62"/>
    <mergeCell ref="B20:B29"/>
    <mergeCell ref="D21:K21"/>
    <mergeCell ref="C20:K20"/>
    <mergeCell ref="J43:K43"/>
    <mergeCell ref="C44:D44"/>
    <mergeCell ref="J44:K44"/>
    <mergeCell ref="C26:D26"/>
    <mergeCell ref="C29:D29"/>
    <mergeCell ref="B19:D19"/>
    <mergeCell ref="B51:D51"/>
    <mergeCell ref="C45:C46"/>
    <mergeCell ref="L42:L46"/>
    <mergeCell ref="M42:M46"/>
    <mergeCell ref="L20:N21"/>
    <mergeCell ref="N22:N29"/>
    <mergeCell ref="L33:L35"/>
    <mergeCell ref="L36:L38"/>
    <mergeCell ref="M33:M35"/>
    <mergeCell ref="M36:M38"/>
    <mergeCell ref="L31:N32"/>
    <mergeCell ref="N33:N38"/>
    <mergeCell ref="M22:M26"/>
    <mergeCell ref="L27:L29"/>
    <mergeCell ref="L22:L26"/>
    <mergeCell ref="M27:M29"/>
    <mergeCell ref="L52:N52"/>
    <mergeCell ref="L59:L62"/>
    <mergeCell ref="M53:M55"/>
    <mergeCell ref="M57:M58"/>
    <mergeCell ref="M59:M62"/>
    <mergeCell ref="M63:M65"/>
    <mergeCell ref="N53:N65"/>
    <mergeCell ref="L40:N41"/>
    <mergeCell ref="L47:L49"/>
    <mergeCell ref="M47:M49"/>
    <mergeCell ref="N42:N49"/>
    <mergeCell ref="G7:G8"/>
    <mergeCell ref="I7:J7"/>
    <mergeCell ref="D6:G6"/>
    <mergeCell ref="D7:F7"/>
    <mergeCell ref="J12:N12"/>
    <mergeCell ref="J16:N16"/>
    <mergeCell ref="J17:N17"/>
    <mergeCell ref="J13:N15"/>
    <mergeCell ref="C11:N11"/>
    <mergeCell ref="B10:D10"/>
    <mergeCell ref="H13:I13"/>
    <mergeCell ref="H12:I12"/>
    <mergeCell ref="H16:I16"/>
    <mergeCell ref="H17:I17"/>
    <mergeCell ref="C14:C15"/>
    <mergeCell ref="H14:H15"/>
    <mergeCell ref="B12:G12"/>
    <mergeCell ref="D5:G5"/>
    <mergeCell ref="B1:N1"/>
    <mergeCell ref="B67:C68"/>
    <mergeCell ref="E67:F67"/>
    <mergeCell ref="E68:F68"/>
    <mergeCell ref="G67:G68"/>
    <mergeCell ref="H67:H68"/>
    <mergeCell ref="I67:I68"/>
    <mergeCell ref="I3:K3"/>
    <mergeCell ref="M3:N3"/>
    <mergeCell ref="I5:J5"/>
    <mergeCell ref="K4:L4"/>
    <mergeCell ref="H6:I6"/>
    <mergeCell ref="J6:N6"/>
    <mergeCell ref="K5:L5"/>
    <mergeCell ref="M5:N5"/>
    <mergeCell ref="L7:N7"/>
    <mergeCell ref="I8:N8"/>
    <mergeCell ref="D3:G3"/>
    <mergeCell ref="B5:C6"/>
    <mergeCell ref="B3:C4"/>
    <mergeCell ref="D4:G4"/>
    <mergeCell ref="B7:C8"/>
    <mergeCell ref="D8:F8"/>
  </mergeCells>
  <phoneticPr fontId="2"/>
  <conditionalFormatting sqref="B20:B29">
    <cfRule type="cellIs" dxfId="5" priority="3" operator="equal">
      <formula>"該当しません"</formula>
    </cfRule>
  </conditionalFormatting>
  <conditionalFormatting sqref="B31:B38">
    <cfRule type="cellIs" dxfId="4" priority="2" operator="equal">
      <formula>"該当しません"</formula>
    </cfRule>
  </conditionalFormatting>
  <conditionalFormatting sqref="B40:B49">
    <cfRule type="cellIs" dxfId="3" priority="1" operator="equal">
      <formula>"該当しません"</formula>
    </cfRule>
  </conditionalFormatting>
  <dataValidations count="5">
    <dataValidation type="list" allowBlank="1" showInputMessage="1" showErrorMessage="1" sqref="E26:K26 C23:C25 C28 E29:J29 C34 E35:J35 C37 E38:K38 C43 E44:J44 H16:I17 C48 E49:K49 K53:K58 K60:K65 I14:I15 H13:I13 C45">
      <formula1>"○,　　,"</formula1>
    </dataValidation>
    <dataValidation type="list" allowBlank="1" showInputMessage="1" showErrorMessage="1" sqref="I3">
      <formula1>"認定農業者,認定新規就農者,集落営農組織,基本構想水準達成者"</formula1>
    </dataValidation>
    <dataValidation type="list" allowBlank="1" showInputMessage="1" showErrorMessage="1" sqref="I4">
      <formula1>"個人,法人"</formula1>
    </dataValidation>
    <dataValidation type="list" allowBlank="1" showInputMessage="1" showErrorMessage="1" sqref="I5">
      <formula1>"本則課税,簡易課税,免税事業者"</formula1>
    </dataValidation>
    <dataValidation type="list" allowBlank="1" showInputMessage="1" showErrorMessage="1" sqref="M5:N5">
      <formula1>"青色申告,白色申告"</formula1>
    </dataValidation>
  </dataValidations>
  <pageMargins left="0.7" right="0.7" top="0.75" bottom="0.75" header="0.3" footer="0.3"/>
  <pageSetup paperSize="8" scale="56"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ポイント算出シート</vt:lpstr>
      <vt:lpstr>ポイント算出シート!Print_Area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U0532</dc:creator>
  <cp:lastModifiedBy>U0532</cp:lastModifiedBy>
  <cp:lastPrinted>2025-12-12T02:10:25Z</cp:lastPrinted>
  <dcterms:created xsi:type="dcterms:W3CDTF">2023-11-07T06:07:21Z</dcterms:created>
  <dcterms:modified xsi:type="dcterms:W3CDTF">2026-01-13T01:37:18Z</dcterms:modified>
</cp:coreProperties>
</file>